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847B7620-309A-4004-A944-75DE147B776E}" xr6:coauthVersionLast="47" xr6:coauthVersionMax="47" xr10:uidLastSave="{00000000-0000-0000-0000-000000000000}"/>
  <bookViews>
    <workbookView xWindow="-110" yWindow="-110" windowWidth="19420" windowHeight="10300" firstSheet="7" activeTab="10" xr2:uid="{04E2F42B-B0E7-C14E-A690-B41CAFCE17AF}"/>
  </bookViews>
  <sheets>
    <sheet name="amazon" sheetId="1" r:id="rId1"/>
    <sheet name="structured data" sheetId="2" r:id="rId2"/>
    <sheet name="pivot table 1 Q1" sheetId="6" r:id="rId3"/>
    <sheet name="Pivot table Q2" sheetId="7" r:id="rId4"/>
    <sheet name="pivot table q3" sheetId="8" r:id="rId5"/>
    <sheet name="pivot table q4" sheetId="9" r:id="rId6"/>
    <sheet name="Pivot table  q5" sheetId="10" r:id="rId7"/>
    <sheet name="Pivot table Q6" sheetId="11" r:id="rId8"/>
    <sheet name="pivottable q7-q10" sheetId="13" r:id="rId9"/>
    <sheet name="Pivot table 11-14" sheetId="14" r:id="rId10"/>
    <sheet name="Dashboard" sheetId="16" r:id="rId11"/>
  </sheet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6" l="1"/>
  <c r="E4" i="16"/>
  <c r="D4" i="16"/>
  <c r="B4" i="16"/>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M2" i="2"/>
  <c r="M3"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I2" i="2"/>
  <c r="I6" i="2"/>
  <c r="I5" i="2"/>
  <c r="I4" i="2"/>
  <c r="I3"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H1281" i="2" s="1"/>
  <c r="G1282" i="2"/>
  <c r="G1283" i="2"/>
  <c r="H1283" i="2" s="1"/>
  <c r="G1284" i="2"/>
  <c r="G1285" i="2"/>
  <c r="H1285" i="2" s="1"/>
  <c r="G1286" i="2"/>
  <c r="G1287" i="2"/>
  <c r="H1287" i="2" s="1"/>
  <c r="G1288" i="2"/>
  <c r="G1289" i="2"/>
  <c r="H1289" i="2" s="1"/>
  <c r="G1290" i="2"/>
  <c r="G1291" i="2"/>
  <c r="H1291" i="2" s="1"/>
  <c r="G1292" i="2"/>
  <c r="G1293" i="2"/>
  <c r="H1293" i="2" s="1"/>
  <c r="G1294" i="2"/>
  <c r="H1294" i="2" s="1"/>
  <c r="G1295" i="2"/>
  <c r="H1295" i="2" s="1"/>
  <c r="G1296" i="2"/>
  <c r="G1297" i="2"/>
  <c r="H1297" i="2" s="1"/>
  <c r="G1298" i="2"/>
  <c r="H1298" i="2" s="1"/>
  <c r="G1299" i="2"/>
  <c r="H1299" i="2" s="1"/>
  <c r="G1300" i="2"/>
  <c r="G1301" i="2"/>
  <c r="H1301" i="2" s="1"/>
  <c r="G1302" i="2"/>
  <c r="H1302" i="2" s="1"/>
  <c r="G1303" i="2"/>
  <c r="H1303" i="2" s="1"/>
  <c r="G1304" i="2"/>
  <c r="G1305" i="2"/>
  <c r="H1305" i="2" s="1"/>
  <c r="G1306" i="2"/>
  <c r="H1306" i="2" s="1"/>
  <c r="G1307" i="2"/>
  <c r="H1307" i="2" s="1"/>
  <c r="G1308" i="2"/>
  <c r="G1309" i="2"/>
  <c r="H1309" i="2" s="1"/>
  <c r="G1310" i="2"/>
  <c r="H1310" i="2" s="1"/>
  <c r="G1311" i="2"/>
  <c r="H1311" i="2" s="1"/>
  <c r="G1312" i="2"/>
  <c r="G1313" i="2"/>
  <c r="H1313" i="2" s="1"/>
  <c r="G1314" i="2"/>
  <c r="H1314" i="2" s="1"/>
  <c r="G1315" i="2"/>
  <c r="H1315" i="2" s="1"/>
  <c r="G1316" i="2"/>
  <c r="G1317" i="2"/>
  <c r="H1317" i="2" s="1"/>
  <c r="G1318" i="2"/>
  <c r="H1318" i="2" s="1"/>
  <c r="G1319" i="2"/>
  <c r="H1319" i="2" s="1"/>
  <c r="G1320" i="2"/>
  <c r="G1321" i="2"/>
  <c r="H1321" i="2" s="1"/>
  <c r="G1322" i="2"/>
  <c r="H1322" i="2" s="1"/>
  <c r="G1323" i="2"/>
  <c r="H1323" i="2" s="1"/>
  <c r="G1324" i="2"/>
  <c r="G1325" i="2"/>
  <c r="H1325" i="2" s="1"/>
  <c r="G1326" i="2"/>
  <c r="H1326" i="2" s="1"/>
  <c r="G1327" i="2"/>
  <c r="H1327" i="2" s="1"/>
  <c r="G1328" i="2"/>
  <c r="G1329" i="2"/>
  <c r="H1329" i="2" s="1"/>
  <c r="G1330" i="2"/>
  <c r="H1330" i="2" s="1"/>
  <c r="G1331" i="2"/>
  <c r="H1331" i="2" s="1"/>
  <c r="G1332" i="2"/>
  <c r="G1333" i="2"/>
  <c r="H1333" i="2" s="1"/>
  <c r="G1334" i="2"/>
  <c r="H1334" i="2" s="1"/>
  <c r="G1335" i="2"/>
  <c r="H1335" i="2" s="1"/>
  <c r="G1336" i="2"/>
  <c r="G1337" i="2"/>
  <c r="H1337" i="2" s="1"/>
  <c r="G1338" i="2"/>
  <c r="H1338" i="2" s="1"/>
  <c r="G1339" i="2"/>
  <c r="H1339" i="2" s="1"/>
  <c r="G1340" i="2"/>
  <c r="G1341" i="2"/>
  <c r="H1341" i="2" s="1"/>
  <c r="G1342" i="2"/>
  <c r="H1342" i="2" s="1"/>
  <c r="G1343" i="2"/>
  <c r="H1343" i="2" s="1"/>
  <c r="G1344" i="2"/>
  <c r="G1345" i="2"/>
  <c r="H1345" i="2" s="1"/>
  <c r="G1346" i="2"/>
  <c r="H1346" i="2" s="1"/>
  <c r="G1347" i="2"/>
  <c r="H1347" i="2" s="1"/>
  <c r="G1348" i="2"/>
  <c r="G1349" i="2"/>
  <c r="H1349" i="2" s="1"/>
  <c r="G1350" i="2"/>
  <c r="H1350" i="2" s="1"/>
  <c r="G1351" i="2"/>
  <c r="H1351" i="2" s="1"/>
  <c r="G1352" i="2"/>
  <c r="G1353" i="2"/>
  <c r="H1353" i="2" s="1"/>
  <c r="G1354" i="2"/>
  <c r="H1354" i="2" s="1"/>
  <c r="G1355" i="2"/>
  <c r="H1355" i="2" s="1"/>
  <c r="G1356" i="2"/>
  <c r="G1357" i="2"/>
  <c r="H1357" i="2" s="1"/>
  <c r="G1358" i="2"/>
  <c r="H1358" i="2" s="1"/>
  <c r="G1359" i="2"/>
  <c r="H1359" i="2" s="1"/>
  <c r="G1360" i="2"/>
  <c r="G1361" i="2"/>
  <c r="H1361" i="2" s="1"/>
  <c r="G1362" i="2"/>
  <c r="H1362" i="2" s="1"/>
  <c r="G1363" i="2"/>
  <c r="H1363" i="2" s="1"/>
  <c r="G1364" i="2"/>
  <c r="G1365" i="2"/>
  <c r="H1365" i="2" s="1"/>
  <c r="G1366" i="2"/>
  <c r="H1366" i="2" s="1"/>
  <c r="G1367" i="2"/>
  <c r="H1367" i="2" s="1"/>
  <c r="G1368" i="2"/>
  <c r="G1369" i="2"/>
  <c r="H1369" i="2" s="1"/>
  <c r="G1370" i="2"/>
  <c r="H1370" i="2" s="1"/>
  <c r="G1371" i="2"/>
  <c r="H1371" i="2" s="1"/>
  <c r="G1372" i="2"/>
  <c r="G1373" i="2"/>
  <c r="H1373" i="2" s="1"/>
  <c r="G1374" i="2"/>
  <c r="H1374" i="2" s="1"/>
  <c r="G1375" i="2"/>
  <c r="H1375" i="2" s="1"/>
  <c r="G1376" i="2"/>
  <c r="G1377" i="2"/>
  <c r="H1377" i="2" s="1"/>
  <c r="G1378" i="2"/>
  <c r="H1378" i="2" s="1"/>
  <c r="G1379" i="2"/>
  <c r="H1379" i="2" s="1"/>
  <c r="G1380" i="2"/>
  <c r="G1381" i="2"/>
  <c r="H1381" i="2" s="1"/>
  <c r="G1382" i="2"/>
  <c r="H1382" i="2" s="1"/>
  <c r="G1383" i="2"/>
  <c r="H1383" i="2" s="1"/>
  <c r="G1384" i="2"/>
  <c r="G1385" i="2"/>
  <c r="H1385" i="2" s="1"/>
  <c r="G1386" i="2"/>
  <c r="H1386" i="2" s="1"/>
  <c r="G1387" i="2"/>
  <c r="H1387" i="2" s="1"/>
  <c r="G1388" i="2"/>
  <c r="G1389" i="2"/>
  <c r="H1389" i="2" s="1"/>
  <c r="G1390" i="2"/>
  <c r="H1390" i="2" s="1"/>
  <c r="G1391" i="2"/>
  <c r="H1391" i="2" s="1"/>
  <c r="G1392" i="2"/>
  <c r="G1393" i="2"/>
  <c r="H1393" i="2" s="1"/>
  <c r="G1394" i="2"/>
  <c r="H1394" i="2" s="1"/>
  <c r="G1395" i="2"/>
  <c r="H1395" i="2" s="1"/>
  <c r="G1396" i="2"/>
  <c r="G1397" i="2"/>
  <c r="H1397" i="2" s="1"/>
  <c r="G1398" i="2"/>
  <c r="H1398" i="2" s="1"/>
  <c r="G1399" i="2"/>
  <c r="H1399" i="2" s="1"/>
  <c r="G1400" i="2"/>
  <c r="G1401" i="2"/>
  <c r="H1401" i="2" s="1"/>
  <c r="G1402" i="2"/>
  <c r="H1402" i="2" s="1"/>
  <c r="G1403" i="2"/>
  <c r="H1403" i="2" s="1"/>
  <c r="G1404" i="2"/>
  <c r="G1405" i="2"/>
  <c r="H1405" i="2" s="1"/>
  <c r="G1406" i="2"/>
  <c r="H1406" i="2" s="1"/>
  <c r="G1407" i="2"/>
  <c r="H1407" i="2" s="1"/>
  <c r="G1408" i="2"/>
  <c r="G1409" i="2"/>
  <c r="H1409" i="2" s="1"/>
  <c r="G1410" i="2"/>
  <c r="H1410" i="2" s="1"/>
  <c r="G1411" i="2"/>
  <c r="H1411" i="2" s="1"/>
  <c r="G1412" i="2"/>
  <c r="G1413" i="2"/>
  <c r="H1413" i="2" s="1"/>
  <c r="G1414" i="2"/>
  <c r="H1414" i="2" s="1"/>
  <c r="G1415" i="2"/>
  <c r="H1415" i="2" s="1"/>
  <c r="G1416" i="2"/>
  <c r="G1417" i="2"/>
  <c r="H1417" i="2" s="1"/>
  <c r="G1418" i="2"/>
  <c r="H1418" i="2" s="1"/>
  <c r="G1419" i="2"/>
  <c r="H1419" i="2" s="1"/>
  <c r="G1420" i="2"/>
  <c r="G1421" i="2"/>
  <c r="H1421" i="2" s="1"/>
  <c r="G1422" i="2"/>
  <c r="H1422" i="2" s="1"/>
  <c r="G1423" i="2"/>
  <c r="H1423" i="2" s="1"/>
  <c r="G1424" i="2"/>
  <c r="G1425" i="2"/>
  <c r="H1425" i="2" s="1"/>
  <c r="G1426" i="2"/>
  <c r="H1426" i="2" s="1"/>
  <c r="G1427" i="2"/>
  <c r="H1427" i="2" s="1"/>
  <c r="G1428" i="2"/>
  <c r="G1429" i="2"/>
  <c r="H1429" i="2" s="1"/>
  <c r="G1430" i="2"/>
  <c r="H1430" i="2" s="1"/>
  <c r="G1431" i="2"/>
  <c r="H1431" i="2" s="1"/>
  <c r="G1432" i="2"/>
  <c r="G1433" i="2"/>
  <c r="H1433" i="2" s="1"/>
  <c r="G1434" i="2"/>
  <c r="H1434" i="2" s="1"/>
  <c r="G1435" i="2"/>
  <c r="H1435" i="2" s="1"/>
  <c r="G1436" i="2"/>
  <c r="G1437" i="2"/>
  <c r="H1437" i="2" s="1"/>
  <c r="G1438" i="2"/>
  <c r="H1438" i="2" s="1"/>
  <c r="G1439" i="2"/>
  <c r="H1439" i="2" s="1"/>
  <c r="G1440" i="2"/>
  <c r="G1441" i="2"/>
  <c r="H1441" i="2" s="1"/>
  <c r="G1442" i="2"/>
  <c r="H1442" i="2" s="1"/>
  <c r="G1443" i="2"/>
  <c r="H1443" i="2" s="1"/>
  <c r="G1444" i="2"/>
  <c r="G1445" i="2"/>
  <c r="H1445" i="2" s="1"/>
  <c r="G1446" i="2"/>
  <c r="H1446" i="2" s="1"/>
  <c r="G1447" i="2"/>
  <c r="H1447" i="2" s="1"/>
  <c r="G1448" i="2"/>
  <c r="G1449" i="2"/>
  <c r="H1449" i="2" s="1"/>
  <c r="G1450" i="2"/>
  <c r="H1450" i="2" s="1"/>
  <c r="G1451" i="2"/>
  <c r="H1451" i="2" s="1"/>
  <c r="G1452" i="2"/>
  <c r="G1453" i="2"/>
  <c r="H1453" i="2" s="1"/>
  <c r="G1454" i="2"/>
  <c r="H1454" i="2" s="1"/>
  <c r="G1455" i="2"/>
  <c r="H1455" i="2" s="1"/>
  <c r="G1456" i="2"/>
  <c r="G1457" i="2"/>
  <c r="H1457" i="2" s="1"/>
  <c r="G1458" i="2"/>
  <c r="H1458" i="2" s="1"/>
  <c r="G1459" i="2"/>
  <c r="H1459" i="2" s="1"/>
  <c r="G1460" i="2"/>
  <c r="G1461" i="2"/>
  <c r="H1461" i="2" s="1"/>
  <c r="G1462" i="2"/>
  <c r="H1462" i="2" s="1"/>
  <c r="G1463" i="2"/>
  <c r="H1463" i="2" s="1"/>
  <c r="G1464" i="2"/>
  <c r="G1465" i="2"/>
  <c r="H1465" i="2" s="1"/>
  <c r="G1466" i="2"/>
  <c r="H1466" i="2" s="1"/>
  <c r="H1460" i="2" l="1"/>
  <c r="N1460" i="2"/>
  <c r="H1452" i="2"/>
  <c r="N1452" i="2"/>
  <c r="H1444" i="2"/>
  <c r="N1444" i="2"/>
  <c r="H1440" i="2"/>
  <c r="N1440" i="2"/>
  <c r="H1432" i="2"/>
  <c r="N1432" i="2"/>
  <c r="H1424" i="2"/>
  <c r="N1424" i="2"/>
  <c r="H1416" i="2"/>
  <c r="N1416" i="2"/>
  <c r="H1408" i="2"/>
  <c r="N1408" i="2"/>
  <c r="H1400" i="2"/>
  <c r="N1400" i="2"/>
  <c r="H1392" i="2"/>
  <c r="N1392" i="2"/>
  <c r="H1384" i="2"/>
  <c r="N1384" i="2"/>
  <c r="H1376" i="2"/>
  <c r="N1376" i="2"/>
  <c r="H1368" i="2"/>
  <c r="N1368" i="2"/>
  <c r="H1360" i="2"/>
  <c r="N1360" i="2"/>
  <c r="H1352" i="2"/>
  <c r="N1352" i="2"/>
  <c r="H1340" i="2"/>
  <c r="N1340" i="2"/>
  <c r="H1332" i="2"/>
  <c r="N1332" i="2"/>
  <c r="H1324" i="2"/>
  <c r="N1324" i="2"/>
  <c r="H1316" i="2"/>
  <c r="N1316" i="2"/>
  <c r="H1308" i="2"/>
  <c r="N1308" i="2"/>
  <c r="H1304" i="2"/>
  <c r="N1304" i="2"/>
  <c r="H1296" i="2"/>
  <c r="N1296" i="2"/>
  <c r="H1288" i="2"/>
  <c r="N1288" i="2"/>
  <c r="H1280" i="2"/>
  <c r="N1280" i="2"/>
  <c r="H1272" i="2"/>
  <c r="N1272" i="2"/>
  <c r="H1264" i="2"/>
  <c r="N1264" i="2"/>
  <c r="H1256" i="2"/>
  <c r="N1256" i="2"/>
  <c r="H1248" i="2"/>
  <c r="N1248" i="2"/>
  <c r="H1240" i="2"/>
  <c r="N1240" i="2"/>
  <c r="H1232" i="2"/>
  <c r="N1232" i="2"/>
  <c r="H1224" i="2"/>
  <c r="N1224" i="2"/>
  <c r="H1216" i="2"/>
  <c r="N1216" i="2"/>
  <c r="H1208" i="2"/>
  <c r="N1208" i="2"/>
  <c r="H1200" i="2"/>
  <c r="N1200" i="2"/>
  <c r="H1192" i="2"/>
  <c r="N1192" i="2"/>
  <c r="H1184" i="2"/>
  <c r="N1184" i="2"/>
  <c r="H1176" i="2"/>
  <c r="N1176" i="2"/>
  <c r="H1168" i="2"/>
  <c r="N1168" i="2"/>
  <c r="H1160" i="2"/>
  <c r="N1160" i="2"/>
  <c r="H1152" i="2"/>
  <c r="N1152" i="2"/>
  <c r="H1144" i="2"/>
  <c r="N1144" i="2"/>
  <c r="H1136" i="2"/>
  <c r="N1136" i="2"/>
  <c r="H1128" i="2"/>
  <c r="N1128" i="2"/>
  <c r="H1120" i="2"/>
  <c r="N1120" i="2"/>
  <c r="H1112" i="2"/>
  <c r="N1112" i="2"/>
  <c r="H1104" i="2"/>
  <c r="N1104" i="2"/>
  <c r="H1096" i="2"/>
  <c r="N1096" i="2"/>
  <c r="H1088" i="2"/>
  <c r="N1088" i="2"/>
  <c r="H1080" i="2"/>
  <c r="N1080" i="2"/>
  <c r="H1072" i="2"/>
  <c r="N1072" i="2"/>
  <c r="H1064" i="2"/>
  <c r="N1064" i="2"/>
  <c r="H1056" i="2"/>
  <c r="N1056" i="2"/>
  <c r="H1048" i="2"/>
  <c r="N1048" i="2"/>
  <c r="H1040" i="2"/>
  <c r="N1040" i="2"/>
  <c r="H1032" i="2"/>
  <c r="N1032" i="2"/>
  <c r="H1020" i="2"/>
  <c r="N1020" i="2"/>
  <c r="H1012" i="2"/>
  <c r="N1012" i="2"/>
  <c r="H1004" i="2"/>
  <c r="N1004" i="2"/>
  <c r="H1000" i="2"/>
  <c r="N1000" i="2"/>
  <c r="H992" i="2"/>
  <c r="N992" i="2"/>
  <c r="H984" i="2"/>
  <c r="N984" i="2"/>
  <c r="H976" i="2"/>
  <c r="N976" i="2"/>
  <c r="H968" i="2"/>
  <c r="N968" i="2"/>
  <c r="H960" i="2"/>
  <c r="N960" i="2"/>
  <c r="H956" i="2"/>
  <c r="N956" i="2"/>
  <c r="H948" i="2"/>
  <c r="N948" i="2"/>
  <c r="H944" i="2"/>
  <c r="N944" i="2"/>
  <c r="H940" i="2"/>
  <c r="N940" i="2"/>
  <c r="H936" i="2"/>
  <c r="N936" i="2"/>
  <c r="H932" i="2"/>
  <c r="N932" i="2"/>
  <c r="H928" i="2"/>
  <c r="N928" i="2"/>
  <c r="H924" i="2"/>
  <c r="N924" i="2"/>
  <c r="H920" i="2"/>
  <c r="N920" i="2"/>
  <c r="H916" i="2"/>
  <c r="N916" i="2"/>
  <c r="H912" i="2"/>
  <c r="N912" i="2"/>
  <c r="H908" i="2"/>
  <c r="N908" i="2"/>
  <c r="H904" i="2"/>
  <c r="N904" i="2"/>
  <c r="H900" i="2"/>
  <c r="N900" i="2"/>
  <c r="H892" i="2"/>
  <c r="N892" i="2"/>
  <c r="H888" i="2"/>
  <c r="N888" i="2"/>
  <c r="H884" i="2"/>
  <c r="N884" i="2"/>
  <c r="H880" i="2"/>
  <c r="N880" i="2"/>
  <c r="H876" i="2"/>
  <c r="N876" i="2"/>
  <c r="H872" i="2"/>
  <c r="N872" i="2"/>
  <c r="H868" i="2"/>
  <c r="N868" i="2"/>
  <c r="H864" i="2"/>
  <c r="N864" i="2"/>
  <c r="H860" i="2"/>
  <c r="N860" i="2"/>
  <c r="H856" i="2"/>
  <c r="N856" i="2"/>
  <c r="H852" i="2"/>
  <c r="N852" i="2"/>
  <c r="H848" i="2"/>
  <c r="N848" i="2"/>
  <c r="H844" i="2"/>
  <c r="N844" i="2"/>
  <c r="H840" i="2"/>
  <c r="N840" i="2"/>
  <c r="H836" i="2"/>
  <c r="N836" i="2"/>
  <c r="H832" i="2"/>
  <c r="N832" i="2"/>
  <c r="H828" i="2"/>
  <c r="N828" i="2"/>
  <c r="H800" i="2"/>
  <c r="N800" i="2"/>
  <c r="H1464" i="2"/>
  <c r="N1464" i="2"/>
  <c r="H1456" i="2"/>
  <c r="N1456" i="2"/>
  <c r="H1448" i="2"/>
  <c r="N1448" i="2"/>
  <c r="H1436" i="2"/>
  <c r="N1436" i="2"/>
  <c r="H1428" i="2"/>
  <c r="N1428" i="2"/>
  <c r="H1420" i="2"/>
  <c r="N1420" i="2"/>
  <c r="H1412" i="2"/>
  <c r="N1412" i="2"/>
  <c r="H1404" i="2"/>
  <c r="N1404" i="2"/>
  <c r="H1396" i="2"/>
  <c r="N1396" i="2"/>
  <c r="H1388" i="2"/>
  <c r="N1388" i="2"/>
  <c r="H1380" i="2"/>
  <c r="N1380" i="2"/>
  <c r="H1372" i="2"/>
  <c r="N1372" i="2"/>
  <c r="H1364" i="2"/>
  <c r="N1364" i="2"/>
  <c r="H1356" i="2"/>
  <c r="N1356" i="2"/>
  <c r="H1348" i="2"/>
  <c r="N1348" i="2"/>
  <c r="H1344" i="2"/>
  <c r="N1344" i="2"/>
  <c r="H1336" i="2"/>
  <c r="N1336" i="2"/>
  <c r="H1328" i="2"/>
  <c r="N1328" i="2"/>
  <c r="H1320" i="2"/>
  <c r="N1320" i="2"/>
  <c r="H1312" i="2"/>
  <c r="N1312" i="2"/>
  <c r="H1300" i="2"/>
  <c r="N1300" i="2"/>
  <c r="H1292" i="2"/>
  <c r="N1292" i="2"/>
  <c r="H1284" i="2"/>
  <c r="N1284" i="2"/>
  <c r="H1276" i="2"/>
  <c r="N1276" i="2"/>
  <c r="H1268" i="2"/>
  <c r="N1268" i="2"/>
  <c r="H1260" i="2"/>
  <c r="N1260" i="2"/>
  <c r="H1252" i="2"/>
  <c r="N1252" i="2"/>
  <c r="H1244" i="2"/>
  <c r="N1244" i="2"/>
  <c r="H1236" i="2"/>
  <c r="N1236" i="2"/>
  <c r="H1228" i="2"/>
  <c r="N1228" i="2"/>
  <c r="H1220" i="2"/>
  <c r="N1220" i="2"/>
  <c r="H1212" i="2"/>
  <c r="N1212" i="2"/>
  <c r="H1204" i="2"/>
  <c r="N1204" i="2"/>
  <c r="H1196" i="2"/>
  <c r="N1196" i="2"/>
  <c r="H1188" i="2"/>
  <c r="N1188" i="2"/>
  <c r="H1180" i="2"/>
  <c r="N1180" i="2"/>
  <c r="H1172" i="2"/>
  <c r="N1172" i="2"/>
  <c r="H1164" i="2"/>
  <c r="N1164" i="2"/>
  <c r="H1156" i="2"/>
  <c r="N1156" i="2"/>
  <c r="H1148" i="2"/>
  <c r="N1148" i="2"/>
  <c r="H1140" i="2"/>
  <c r="N1140" i="2"/>
  <c r="H1132" i="2"/>
  <c r="N1132" i="2"/>
  <c r="H1124" i="2"/>
  <c r="N1124" i="2"/>
  <c r="H1116" i="2"/>
  <c r="N1116" i="2"/>
  <c r="H1108" i="2"/>
  <c r="N1108" i="2"/>
  <c r="H1100" i="2"/>
  <c r="N1100" i="2"/>
  <c r="H1092" i="2"/>
  <c r="N1092" i="2"/>
  <c r="H1084" i="2"/>
  <c r="N1084" i="2"/>
  <c r="H1076" i="2"/>
  <c r="N1076" i="2"/>
  <c r="H1068" i="2"/>
  <c r="N1068" i="2"/>
  <c r="H1060" i="2"/>
  <c r="N1060" i="2"/>
  <c r="H1052" i="2"/>
  <c r="N1052" i="2"/>
  <c r="H1044" i="2"/>
  <c r="N1044" i="2"/>
  <c r="H1036" i="2"/>
  <c r="N1036" i="2"/>
  <c r="H1028" i="2"/>
  <c r="N1028" i="2"/>
  <c r="H1024" i="2"/>
  <c r="N1024" i="2"/>
  <c r="H1016" i="2"/>
  <c r="N1016" i="2"/>
  <c r="H1008" i="2"/>
  <c r="N1008" i="2"/>
  <c r="H996" i="2"/>
  <c r="N996" i="2"/>
  <c r="H988" i="2"/>
  <c r="N988" i="2"/>
  <c r="H980" i="2"/>
  <c r="N980" i="2"/>
  <c r="H972" i="2"/>
  <c r="N972" i="2"/>
  <c r="H964" i="2"/>
  <c r="N964" i="2"/>
  <c r="H952" i="2"/>
  <c r="N952" i="2"/>
  <c r="H896" i="2"/>
  <c r="N896" i="2"/>
  <c r="H820" i="2"/>
  <c r="N820" i="2"/>
  <c r="H808" i="2"/>
  <c r="N808" i="2"/>
  <c r="H792" i="2"/>
  <c r="N792" i="2"/>
  <c r="H776" i="2"/>
  <c r="N776" i="2"/>
  <c r="H764" i="2"/>
  <c r="N764" i="2"/>
  <c r="H744" i="2"/>
  <c r="N744" i="2"/>
  <c r="H724" i="2"/>
  <c r="N724" i="2"/>
  <c r="H708" i="2"/>
  <c r="N708" i="2"/>
  <c r="H692" i="2"/>
  <c r="N692" i="2"/>
  <c r="H668" i="2"/>
  <c r="N668" i="2"/>
  <c r="H652" i="2"/>
  <c r="N652" i="2"/>
  <c r="H636" i="2"/>
  <c r="N636" i="2"/>
  <c r="H620" i="2"/>
  <c r="N620" i="2"/>
  <c r="H608" i="2"/>
  <c r="N608" i="2"/>
  <c r="H588" i="2"/>
  <c r="N588" i="2"/>
  <c r="H572" i="2"/>
  <c r="N572" i="2"/>
  <c r="H552" i="2"/>
  <c r="N552" i="2"/>
  <c r="H536" i="2"/>
  <c r="N536" i="2"/>
  <c r="H524" i="2"/>
  <c r="N524" i="2"/>
  <c r="H508" i="2"/>
  <c r="N508" i="2"/>
  <c r="H492" i="2"/>
  <c r="N492" i="2"/>
  <c r="H476" i="2"/>
  <c r="N476" i="2"/>
  <c r="H460" i="2"/>
  <c r="N460" i="2"/>
  <c r="H444" i="2"/>
  <c r="N444" i="2"/>
  <c r="H432" i="2"/>
  <c r="N432" i="2"/>
  <c r="H416" i="2"/>
  <c r="N416" i="2"/>
  <c r="H400" i="2"/>
  <c r="N400" i="2"/>
  <c r="H384" i="2"/>
  <c r="N384" i="2"/>
  <c r="H364" i="2"/>
  <c r="N364" i="2"/>
  <c r="H348" i="2"/>
  <c r="N348" i="2"/>
  <c r="H332" i="2"/>
  <c r="N332" i="2"/>
  <c r="H320" i="2"/>
  <c r="N320" i="2"/>
  <c r="H304" i="2"/>
  <c r="N304" i="2"/>
  <c r="H288" i="2"/>
  <c r="N288" i="2"/>
  <c r="H272" i="2"/>
  <c r="N272" i="2"/>
  <c r="H256" i="2"/>
  <c r="N256" i="2"/>
  <c r="H240" i="2"/>
  <c r="N240" i="2"/>
  <c r="H216" i="2"/>
  <c r="N216" i="2"/>
  <c r="H200" i="2"/>
  <c r="N200" i="2"/>
  <c r="H192" i="2"/>
  <c r="N192" i="2"/>
  <c r="H176" i="2"/>
  <c r="N176" i="2"/>
  <c r="H160" i="2"/>
  <c r="N160" i="2"/>
  <c r="H140" i="2"/>
  <c r="N140" i="2"/>
  <c r="H124" i="2"/>
  <c r="N124" i="2"/>
  <c r="H108" i="2"/>
  <c r="N108" i="2"/>
  <c r="H92" i="2"/>
  <c r="N92" i="2"/>
  <c r="H80" i="2"/>
  <c r="N80" i="2"/>
  <c r="H64" i="2"/>
  <c r="N64" i="2"/>
  <c r="H44" i="2"/>
  <c r="N44" i="2"/>
  <c r="H28" i="2"/>
  <c r="N28" i="2"/>
  <c r="H16" i="2"/>
  <c r="N16" i="2"/>
  <c r="H1279" i="2"/>
  <c r="N1279" i="2"/>
  <c r="H1275" i="2"/>
  <c r="N1275" i="2"/>
  <c r="H1271" i="2"/>
  <c r="N1271" i="2"/>
  <c r="H1267" i="2"/>
  <c r="N1267" i="2"/>
  <c r="H1263" i="2"/>
  <c r="N1263" i="2"/>
  <c r="H1259" i="2"/>
  <c r="N1259" i="2"/>
  <c r="H1255" i="2"/>
  <c r="N1255" i="2"/>
  <c r="H1251" i="2"/>
  <c r="N1251" i="2"/>
  <c r="H1247" i="2"/>
  <c r="N1247" i="2"/>
  <c r="H1243" i="2"/>
  <c r="N1243" i="2"/>
  <c r="H1239" i="2"/>
  <c r="N1239" i="2"/>
  <c r="H1235" i="2"/>
  <c r="N1235" i="2"/>
  <c r="H1231" i="2"/>
  <c r="N1231" i="2"/>
  <c r="H1227" i="2"/>
  <c r="N1227" i="2"/>
  <c r="H1223" i="2"/>
  <c r="N1223" i="2"/>
  <c r="H1219" i="2"/>
  <c r="N1219" i="2"/>
  <c r="H1215" i="2"/>
  <c r="N1215" i="2"/>
  <c r="H1211" i="2"/>
  <c r="N1211" i="2"/>
  <c r="H1207" i="2"/>
  <c r="N1207" i="2"/>
  <c r="H1203" i="2"/>
  <c r="N1203" i="2"/>
  <c r="H1199" i="2"/>
  <c r="N1199" i="2"/>
  <c r="H1195" i="2"/>
  <c r="N1195" i="2"/>
  <c r="H1191" i="2"/>
  <c r="N1191" i="2"/>
  <c r="H1187" i="2"/>
  <c r="N1187" i="2"/>
  <c r="H1183" i="2"/>
  <c r="N1183" i="2"/>
  <c r="H1179" i="2"/>
  <c r="N1179" i="2"/>
  <c r="H1175" i="2"/>
  <c r="N1175" i="2"/>
  <c r="H1171" i="2"/>
  <c r="N1171" i="2"/>
  <c r="H1167" i="2"/>
  <c r="N1167" i="2"/>
  <c r="H1163" i="2"/>
  <c r="N1163" i="2"/>
  <c r="H1159" i="2"/>
  <c r="N1159" i="2"/>
  <c r="H1155" i="2"/>
  <c r="N1155" i="2"/>
  <c r="H1151" i="2"/>
  <c r="N1151" i="2"/>
  <c r="H1147" i="2"/>
  <c r="N1147" i="2"/>
  <c r="H1143" i="2"/>
  <c r="N1143" i="2"/>
  <c r="H1139" i="2"/>
  <c r="N1139" i="2"/>
  <c r="H1135" i="2"/>
  <c r="N1135" i="2"/>
  <c r="H1131" i="2"/>
  <c r="N1131" i="2"/>
  <c r="H1127" i="2"/>
  <c r="N1127" i="2"/>
  <c r="H1123" i="2"/>
  <c r="N1123" i="2"/>
  <c r="H1119" i="2"/>
  <c r="N1119" i="2"/>
  <c r="H1115" i="2"/>
  <c r="N1115" i="2"/>
  <c r="H1111" i="2"/>
  <c r="N1111" i="2"/>
  <c r="H1107" i="2"/>
  <c r="N1107" i="2"/>
  <c r="H1103" i="2"/>
  <c r="N1103" i="2"/>
  <c r="H1099" i="2"/>
  <c r="N1099" i="2"/>
  <c r="H1095" i="2"/>
  <c r="N1095" i="2"/>
  <c r="H1091" i="2"/>
  <c r="N1091" i="2"/>
  <c r="H1087" i="2"/>
  <c r="N1087" i="2"/>
  <c r="H1083" i="2"/>
  <c r="N1083" i="2"/>
  <c r="H1079" i="2"/>
  <c r="N1079" i="2"/>
  <c r="H1075" i="2"/>
  <c r="N1075" i="2"/>
  <c r="H1071" i="2"/>
  <c r="N1071" i="2"/>
  <c r="H1067" i="2"/>
  <c r="N1067" i="2"/>
  <c r="H1063" i="2"/>
  <c r="N1063" i="2"/>
  <c r="H1059" i="2"/>
  <c r="N1059" i="2"/>
  <c r="H1055" i="2"/>
  <c r="N1055" i="2"/>
  <c r="H1051" i="2"/>
  <c r="N1051" i="2"/>
  <c r="H1047" i="2"/>
  <c r="N1047" i="2"/>
  <c r="H1043" i="2"/>
  <c r="N1043" i="2"/>
  <c r="H1039" i="2"/>
  <c r="N1039" i="2"/>
  <c r="H1035" i="2"/>
  <c r="N1035" i="2"/>
  <c r="H1031" i="2"/>
  <c r="N1031" i="2"/>
  <c r="H1027" i="2"/>
  <c r="N1027" i="2"/>
  <c r="H1023" i="2"/>
  <c r="N1023" i="2"/>
  <c r="H1019" i="2"/>
  <c r="N1019" i="2"/>
  <c r="H1015" i="2"/>
  <c r="N1015" i="2"/>
  <c r="H1011" i="2"/>
  <c r="N1011" i="2"/>
  <c r="H1007" i="2"/>
  <c r="N1007" i="2"/>
  <c r="H1003" i="2"/>
  <c r="N1003" i="2"/>
  <c r="H999" i="2"/>
  <c r="N999" i="2"/>
  <c r="H995" i="2"/>
  <c r="N995" i="2"/>
  <c r="H991" i="2"/>
  <c r="N991" i="2"/>
  <c r="H987" i="2"/>
  <c r="N987" i="2"/>
  <c r="H983" i="2"/>
  <c r="N983" i="2"/>
  <c r="H979" i="2"/>
  <c r="N979" i="2"/>
  <c r="H975" i="2"/>
  <c r="N975" i="2"/>
  <c r="H971" i="2"/>
  <c r="N971" i="2"/>
  <c r="H967" i="2"/>
  <c r="N967" i="2"/>
  <c r="H963" i="2"/>
  <c r="N963" i="2"/>
  <c r="H959" i="2"/>
  <c r="N959" i="2"/>
  <c r="H955" i="2"/>
  <c r="N955" i="2"/>
  <c r="H951" i="2"/>
  <c r="N951" i="2"/>
  <c r="H947" i="2"/>
  <c r="N947" i="2"/>
  <c r="H943" i="2"/>
  <c r="N943" i="2"/>
  <c r="H939" i="2"/>
  <c r="N939" i="2"/>
  <c r="H935" i="2"/>
  <c r="N935" i="2"/>
  <c r="H931" i="2"/>
  <c r="N931" i="2"/>
  <c r="H927" i="2"/>
  <c r="N927" i="2"/>
  <c r="H923" i="2"/>
  <c r="N923" i="2"/>
  <c r="H919" i="2"/>
  <c r="N919" i="2"/>
  <c r="H915" i="2"/>
  <c r="N915" i="2"/>
  <c r="H911" i="2"/>
  <c r="N911" i="2"/>
  <c r="H907" i="2"/>
  <c r="N907" i="2"/>
  <c r="H903" i="2"/>
  <c r="N903" i="2"/>
  <c r="H899" i="2"/>
  <c r="N899" i="2"/>
  <c r="H895" i="2"/>
  <c r="N895" i="2"/>
  <c r="H891" i="2"/>
  <c r="N891" i="2"/>
  <c r="H887" i="2"/>
  <c r="N887" i="2"/>
  <c r="H883" i="2"/>
  <c r="N883" i="2"/>
  <c r="H879" i="2"/>
  <c r="N879" i="2"/>
  <c r="H875" i="2"/>
  <c r="N875" i="2"/>
  <c r="H871" i="2"/>
  <c r="N871" i="2"/>
  <c r="H867" i="2"/>
  <c r="N867" i="2"/>
  <c r="H863" i="2"/>
  <c r="N863" i="2"/>
  <c r="H859" i="2"/>
  <c r="N859" i="2"/>
  <c r="H855" i="2"/>
  <c r="N855" i="2"/>
  <c r="H851" i="2"/>
  <c r="N851" i="2"/>
  <c r="H847" i="2"/>
  <c r="N847" i="2"/>
  <c r="H843" i="2"/>
  <c r="N843" i="2"/>
  <c r="H839" i="2"/>
  <c r="N839" i="2"/>
  <c r="H835" i="2"/>
  <c r="N835" i="2"/>
  <c r="H831" i="2"/>
  <c r="N831" i="2"/>
  <c r="H827" i="2"/>
  <c r="N827" i="2"/>
  <c r="H823" i="2"/>
  <c r="N823" i="2"/>
  <c r="H819" i="2"/>
  <c r="N819" i="2"/>
  <c r="H815" i="2"/>
  <c r="N815" i="2"/>
  <c r="H811" i="2"/>
  <c r="N811" i="2"/>
  <c r="H807" i="2"/>
  <c r="N807" i="2"/>
  <c r="H803" i="2"/>
  <c r="N803" i="2"/>
  <c r="H799" i="2"/>
  <c r="N799" i="2"/>
  <c r="H795" i="2"/>
  <c r="N795" i="2"/>
  <c r="H791" i="2"/>
  <c r="N791" i="2"/>
  <c r="H787" i="2"/>
  <c r="N787" i="2"/>
  <c r="H783" i="2"/>
  <c r="N783" i="2"/>
  <c r="H779" i="2"/>
  <c r="N779" i="2"/>
  <c r="H775" i="2"/>
  <c r="N775" i="2"/>
  <c r="H771" i="2"/>
  <c r="N771" i="2"/>
  <c r="H767" i="2"/>
  <c r="N767" i="2"/>
  <c r="H763" i="2"/>
  <c r="N763" i="2"/>
  <c r="H759" i="2"/>
  <c r="N759" i="2"/>
  <c r="H755" i="2"/>
  <c r="N755" i="2"/>
  <c r="H751" i="2"/>
  <c r="N751" i="2"/>
  <c r="H747" i="2"/>
  <c r="N747" i="2"/>
  <c r="H743" i="2"/>
  <c r="N743" i="2"/>
  <c r="H739" i="2"/>
  <c r="N739" i="2"/>
  <c r="H735" i="2"/>
  <c r="N735" i="2"/>
  <c r="H731" i="2"/>
  <c r="N731" i="2"/>
  <c r="H727" i="2"/>
  <c r="N727" i="2"/>
  <c r="H723" i="2"/>
  <c r="N723" i="2"/>
  <c r="H719" i="2"/>
  <c r="N719" i="2"/>
  <c r="H715" i="2"/>
  <c r="N715" i="2"/>
  <c r="H711" i="2"/>
  <c r="N711" i="2"/>
  <c r="H707" i="2"/>
  <c r="N707" i="2"/>
  <c r="H703" i="2"/>
  <c r="N703" i="2"/>
  <c r="H699" i="2"/>
  <c r="N699" i="2"/>
  <c r="H695" i="2"/>
  <c r="N695" i="2"/>
  <c r="H691" i="2"/>
  <c r="N691" i="2"/>
  <c r="H687" i="2"/>
  <c r="N687" i="2"/>
  <c r="H683" i="2"/>
  <c r="N683" i="2"/>
  <c r="H679" i="2"/>
  <c r="N679" i="2"/>
  <c r="H675" i="2"/>
  <c r="N675" i="2"/>
  <c r="H671" i="2"/>
  <c r="N671" i="2"/>
  <c r="H667" i="2"/>
  <c r="N667" i="2"/>
  <c r="H663" i="2"/>
  <c r="N663" i="2"/>
  <c r="H659" i="2"/>
  <c r="N659" i="2"/>
  <c r="H655" i="2"/>
  <c r="N655" i="2"/>
  <c r="H651" i="2"/>
  <c r="N651" i="2"/>
  <c r="H647" i="2"/>
  <c r="N647" i="2"/>
  <c r="H643" i="2"/>
  <c r="N643" i="2"/>
  <c r="H639" i="2"/>
  <c r="N639" i="2"/>
  <c r="H635" i="2"/>
  <c r="N635" i="2"/>
  <c r="H631" i="2"/>
  <c r="N631" i="2"/>
  <c r="H627" i="2"/>
  <c r="N627" i="2"/>
  <c r="H623" i="2"/>
  <c r="N623" i="2"/>
  <c r="H619" i="2"/>
  <c r="N619" i="2"/>
  <c r="H615" i="2"/>
  <c r="N615" i="2"/>
  <c r="H611" i="2"/>
  <c r="N611" i="2"/>
  <c r="H607" i="2"/>
  <c r="N607" i="2"/>
  <c r="H603" i="2"/>
  <c r="N603" i="2"/>
  <c r="H599" i="2"/>
  <c r="N599" i="2"/>
  <c r="H595" i="2"/>
  <c r="N595" i="2"/>
  <c r="H591" i="2"/>
  <c r="N591" i="2"/>
  <c r="H587" i="2"/>
  <c r="N587" i="2"/>
  <c r="H583" i="2"/>
  <c r="N583" i="2"/>
  <c r="H579" i="2"/>
  <c r="N579" i="2"/>
  <c r="H575" i="2"/>
  <c r="N575" i="2"/>
  <c r="H571" i="2"/>
  <c r="N571" i="2"/>
  <c r="H567" i="2"/>
  <c r="N567" i="2"/>
  <c r="H563" i="2"/>
  <c r="N563" i="2"/>
  <c r="H559" i="2"/>
  <c r="N559" i="2"/>
  <c r="H555" i="2"/>
  <c r="N555" i="2"/>
  <c r="H551" i="2"/>
  <c r="N551" i="2"/>
  <c r="H547" i="2"/>
  <c r="N547" i="2"/>
  <c r="H543" i="2"/>
  <c r="N543" i="2"/>
  <c r="H539" i="2"/>
  <c r="N539" i="2"/>
  <c r="H535" i="2"/>
  <c r="N535" i="2"/>
  <c r="H531" i="2"/>
  <c r="N531" i="2"/>
  <c r="H527" i="2"/>
  <c r="N527" i="2"/>
  <c r="H523" i="2"/>
  <c r="N523" i="2"/>
  <c r="H519" i="2"/>
  <c r="N519" i="2"/>
  <c r="H515" i="2"/>
  <c r="N515" i="2"/>
  <c r="H511" i="2"/>
  <c r="N511" i="2"/>
  <c r="H507" i="2"/>
  <c r="N507" i="2"/>
  <c r="H503" i="2"/>
  <c r="N503" i="2"/>
  <c r="H499" i="2"/>
  <c r="N499" i="2"/>
  <c r="H495" i="2"/>
  <c r="N495" i="2"/>
  <c r="H491" i="2"/>
  <c r="N491" i="2"/>
  <c r="H487" i="2"/>
  <c r="N487" i="2"/>
  <c r="H483" i="2"/>
  <c r="N483" i="2"/>
  <c r="H479" i="2"/>
  <c r="N479" i="2"/>
  <c r="H475" i="2"/>
  <c r="N475" i="2"/>
  <c r="H471" i="2"/>
  <c r="N471" i="2"/>
  <c r="H467" i="2"/>
  <c r="N467" i="2"/>
  <c r="H463" i="2"/>
  <c r="N463" i="2"/>
  <c r="H459" i="2"/>
  <c r="N459" i="2"/>
  <c r="H455" i="2"/>
  <c r="N455" i="2"/>
  <c r="H451" i="2"/>
  <c r="N451" i="2"/>
  <c r="H447" i="2"/>
  <c r="N447" i="2"/>
  <c r="H443" i="2"/>
  <c r="N443" i="2"/>
  <c r="H439" i="2"/>
  <c r="N439" i="2"/>
  <c r="H435" i="2"/>
  <c r="N435" i="2"/>
  <c r="H431" i="2"/>
  <c r="N431" i="2"/>
  <c r="H427" i="2"/>
  <c r="N427" i="2"/>
  <c r="H423" i="2"/>
  <c r="N423" i="2"/>
  <c r="H419" i="2"/>
  <c r="N419" i="2"/>
  <c r="H415" i="2"/>
  <c r="N415" i="2"/>
  <c r="H411" i="2"/>
  <c r="N411" i="2"/>
  <c r="H407" i="2"/>
  <c r="N407" i="2"/>
  <c r="H403" i="2"/>
  <c r="N403" i="2"/>
  <c r="H399" i="2"/>
  <c r="N399" i="2"/>
  <c r="H395" i="2"/>
  <c r="N395" i="2"/>
  <c r="H391" i="2"/>
  <c r="N391" i="2"/>
  <c r="H387" i="2"/>
  <c r="N387" i="2"/>
  <c r="H383" i="2"/>
  <c r="N383" i="2"/>
  <c r="H379" i="2"/>
  <c r="N379" i="2"/>
  <c r="H375" i="2"/>
  <c r="N375" i="2"/>
  <c r="H371" i="2"/>
  <c r="N371" i="2"/>
  <c r="H367" i="2"/>
  <c r="N367" i="2"/>
  <c r="H363" i="2"/>
  <c r="N363" i="2"/>
  <c r="H359" i="2"/>
  <c r="N359" i="2"/>
  <c r="H355" i="2"/>
  <c r="N355" i="2"/>
  <c r="H351" i="2"/>
  <c r="N351" i="2"/>
  <c r="H347" i="2"/>
  <c r="N347" i="2"/>
  <c r="H343" i="2"/>
  <c r="N343" i="2"/>
  <c r="H339" i="2"/>
  <c r="N339" i="2"/>
  <c r="H335" i="2"/>
  <c r="N335" i="2"/>
  <c r="H331" i="2"/>
  <c r="N331" i="2"/>
  <c r="H327" i="2"/>
  <c r="N327" i="2"/>
  <c r="H323" i="2"/>
  <c r="N323" i="2"/>
  <c r="H319" i="2"/>
  <c r="N319" i="2"/>
  <c r="H315" i="2"/>
  <c r="N315" i="2"/>
  <c r="H311" i="2"/>
  <c r="N311" i="2"/>
  <c r="H307" i="2"/>
  <c r="N307" i="2"/>
  <c r="H303" i="2"/>
  <c r="N303" i="2"/>
  <c r="H299" i="2"/>
  <c r="N299" i="2"/>
  <c r="H295" i="2"/>
  <c r="N295" i="2"/>
  <c r="H291" i="2"/>
  <c r="N291" i="2"/>
  <c r="H287" i="2"/>
  <c r="N287" i="2"/>
  <c r="H283" i="2"/>
  <c r="N283" i="2"/>
  <c r="H279" i="2"/>
  <c r="N279" i="2"/>
  <c r="H275" i="2"/>
  <c r="N275" i="2"/>
  <c r="H271" i="2"/>
  <c r="N271" i="2"/>
  <c r="H267" i="2"/>
  <c r="N267" i="2"/>
  <c r="H263" i="2"/>
  <c r="N263" i="2"/>
  <c r="H259" i="2"/>
  <c r="N259" i="2"/>
  <c r="H255" i="2"/>
  <c r="N255" i="2"/>
  <c r="H251" i="2"/>
  <c r="N251" i="2"/>
  <c r="H247" i="2"/>
  <c r="N247" i="2"/>
  <c r="H243" i="2"/>
  <c r="N243" i="2"/>
  <c r="H239" i="2"/>
  <c r="N239" i="2"/>
  <c r="H235" i="2"/>
  <c r="N235" i="2"/>
  <c r="H231" i="2"/>
  <c r="N231" i="2"/>
  <c r="H227" i="2"/>
  <c r="N227" i="2"/>
  <c r="H223" i="2"/>
  <c r="N223" i="2"/>
  <c r="H219" i="2"/>
  <c r="N219" i="2"/>
  <c r="H215" i="2"/>
  <c r="N215" i="2"/>
  <c r="H211" i="2"/>
  <c r="N211" i="2"/>
  <c r="H207" i="2"/>
  <c r="N207" i="2"/>
  <c r="H203" i="2"/>
  <c r="N203" i="2"/>
  <c r="H199" i="2"/>
  <c r="N199" i="2"/>
  <c r="H195" i="2"/>
  <c r="N195" i="2"/>
  <c r="H191" i="2"/>
  <c r="N191" i="2"/>
  <c r="H187" i="2"/>
  <c r="N187" i="2"/>
  <c r="H183" i="2"/>
  <c r="N183" i="2"/>
  <c r="H179" i="2"/>
  <c r="N179" i="2"/>
  <c r="H175" i="2"/>
  <c r="N175" i="2"/>
  <c r="H171" i="2"/>
  <c r="N171" i="2"/>
  <c r="H167" i="2"/>
  <c r="N167" i="2"/>
  <c r="H163" i="2"/>
  <c r="N163" i="2"/>
  <c r="H159" i="2"/>
  <c r="N159" i="2"/>
  <c r="H155" i="2"/>
  <c r="N155" i="2"/>
  <c r="H151" i="2"/>
  <c r="N151" i="2"/>
  <c r="H147" i="2"/>
  <c r="N147" i="2"/>
  <c r="H143" i="2"/>
  <c r="N143" i="2"/>
  <c r="H139" i="2"/>
  <c r="N139" i="2"/>
  <c r="H135" i="2"/>
  <c r="N135" i="2"/>
  <c r="H131" i="2"/>
  <c r="N131" i="2"/>
  <c r="H127" i="2"/>
  <c r="N127" i="2"/>
  <c r="H123" i="2"/>
  <c r="N123" i="2"/>
  <c r="H119" i="2"/>
  <c r="N119" i="2"/>
  <c r="H115" i="2"/>
  <c r="N115" i="2"/>
  <c r="H111" i="2"/>
  <c r="N111" i="2"/>
  <c r="H107" i="2"/>
  <c r="N107" i="2"/>
  <c r="H103" i="2"/>
  <c r="N103" i="2"/>
  <c r="H99" i="2"/>
  <c r="N99" i="2"/>
  <c r="H95" i="2"/>
  <c r="N95" i="2"/>
  <c r="H91" i="2"/>
  <c r="N91" i="2"/>
  <c r="H87" i="2"/>
  <c r="N87" i="2"/>
  <c r="H83" i="2"/>
  <c r="N83" i="2"/>
  <c r="H79" i="2"/>
  <c r="N79" i="2"/>
  <c r="H75" i="2"/>
  <c r="N75" i="2"/>
  <c r="H71" i="2"/>
  <c r="N71" i="2"/>
  <c r="H67" i="2"/>
  <c r="N67" i="2"/>
  <c r="H63" i="2"/>
  <c r="N63" i="2"/>
  <c r="H59" i="2"/>
  <c r="N59" i="2"/>
  <c r="H55" i="2"/>
  <c r="N55" i="2"/>
  <c r="H51" i="2"/>
  <c r="N51" i="2"/>
  <c r="H47" i="2"/>
  <c r="N47" i="2"/>
  <c r="H43" i="2"/>
  <c r="N43" i="2"/>
  <c r="H39" i="2"/>
  <c r="N39" i="2"/>
  <c r="H35" i="2"/>
  <c r="N35" i="2"/>
  <c r="H31" i="2"/>
  <c r="N31" i="2"/>
  <c r="H27" i="2"/>
  <c r="N27" i="2"/>
  <c r="H23" i="2"/>
  <c r="N23" i="2"/>
  <c r="H19" i="2"/>
  <c r="N19" i="2"/>
  <c r="H15" i="2"/>
  <c r="N15" i="2"/>
  <c r="H11" i="2"/>
  <c r="N11" i="2"/>
  <c r="H7" i="2"/>
  <c r="N7" i="2"/>
  <c r="H3" i="2"/>
  <c r="N3" i="2"/>
  <c r="N1463" i="2"/>
  <c r="N1459" i="2"/>
  <c r="N1455" i="2"/>
  <c r="N1451" i="2"/>
  <c r="N1447" i="2"/>
  <c r="N1443" i="2"/>
  <c r="N1439" i="2"/>
  <c r="N1435" i="2"/>
  <c r="N1431" i="2"/>
  <c r="N1427" i="2"/>
  <c r="N1423" i="2"/>
  <c r="N1419" i="2"/>
  <c r="N1415" i="2"/>
  <c r="N1411" i="2"/>
  <c r="N1407" i="2"/>
  <c r="N1403" i="2"/>
  <c r="N1399" i="2"/>
  <c r="N1395" i="2"/>
  <c r="N1391" i="2"/>
  <c r="N1387" i="2"/>
  <c r="N1383" i="2"/>
  <c r="N1379" i="2"/>
  <c r="N1375" i="2"/>
  <c r="N1371" i="2"/>
  <c r="N1367" i="2"/>
  <c r="N1363" i="2"/>
  <c r="N1359" i="2"/>
  <c r="N1355" i="2"/>
  <c r="N1351" i="2"/>
  <c r="N1347" i="2"/>
  <c r="N1343" i="2"/>
  <c r="N1339" i="2"/>
  <c r="N1335" i="2"/>
  <c r="N1331" i="2"/>
  <c r="N1327" i="2"/>
  <c r="N1323" i="2"/>
  <c r="N1319" i="2"/>
  <c r="N1315" i="2"/>
  <c r="N1311" i="2"/>
  <c r="N1307" i="2"/>
  <c r="N1303" i="2"/>
  <c r="N1299" i="2"/>
  <c r="N1294" i="2"/>
  <c r="N1287" i="2"/>
  <c r="H816" i="2"/>
  <c r="N816" i="2"/>
  <c r="H804" i="2"/>
  <c r="N804" i="2"/>
  <c r="H788" i="2"/>
  <c r="N788" i="2"/>
  <c r="H772" i="2"/>
  <c r="N772" i="2"/>
  <c r="H756" i="2"/>
  <c r="N756" i="2"/>
  <c r="H740" i="2"/>
  <c r="N740" i="2"/>
  <c r="H728" i="2"/>
  <c r="N728" i="2"/>
  <c r="H716" i="2"/>
  <c r="N716" i="2"/>
  <c r="H700" i="2"/>
  <c r="N700" i="2"/>
  <c r="H684" i="2"/>
  <c r="N684" i="2"/>
  <c r="H676" i="2"/>
  <c r="N676" i="2"/>
  <c r="H660" i="2"/>
  <c r="N660" i="2"/>
  <c r="H648" i="2"/>
  <c r="N648" i="2"/>
  <c r="H632" i="2"/>
  <c r="N632" i="2"/>
  <c r="H612" i="2"/>
  <c r="N612" i="2"/>
  <c r="H596" i="2"/>
  <c r="N596" i="2"/>
  <c r="H580" i="2"/>
  <c r="N580" i="2"/>
  <c r="H564" i="2"/>
  <c r="N564" i="2"/>
  <c r="H548" i="2"/>
  <c r="N548" i="2"/>
  <c r="H528" i="2"/>
  <c r="N528" i="2"/>
  <c r="H512" i="2"/>
  <c r="N512" i="2"/>
  <c r="H496" i="2"/>
  <c r="N496" i="2"/>
  <c r="H488" i="2"/>
  <c r="N488" i="2"/>
  <c r="H472" i="2"/>
  <c r="N472" i="2"/>
  <c r="H456" i="2"/>
  <c r="N456" i="2"/>
  <c r="H440" i="2"/>
  <c r="N440" i="2"/>
  <c r="H424" i="2"/>
  <c r="N424" i="2"/>
  <c r="H408" i="2"/>
  <c r="N408" i="2"/>
  <c r="H392" i="2"/>
  <c r="N392" i="2"/>
  <c r="H376" i="2"/>
  <c r="N376" i="2"/>
  <c r="H360" i="2"/>
  <c r="N360" i="2"/>
  <c r="H344" i="2"/>
  <c r="N344" i="2"/>
  <c r="H328" i="2"/>
  <c r="N328" i="2"/>
  <c r="H308" i="2"/>
  <c r="N308" i="2"/>
  <c r="H292" i="2"/>
  <c r="N292" i="2"/>
  <c r="H280" i="2"/>
  <c r="N280" i="2"/>
  <c r="H264" i="2"/>
  <c r="N264" i="2"/>
  <c r="H244" i="2"/>
  <c r="N244" i="2"/>
  <c r="H228" i="2"/>
  <c r="N228" i="2"/>
  <c r="H220" i="2"/>
  <c r="N220" i="2"/>
  <c r="H208" i="2"/>
  <c r="N208" i="2"/>
  <c r="H188" i="2"/>
  <c r="N188" i="2"/>
  <c r="H172" i="2"/>
  <c r="N172" i="2"/>
  <c r="H156" i="2"/>
  <c r="N156" i="2"/>
  <c r="H136" i="2"/>
  <c r="N136" i="2"/>
  <c r="H116" i="2"/>
  <c r="N116" i="2"/>
  <c r="H100" i="2"/>
  <c r="N100" i="2"/>
  <c r="H84" i="2"/>
  <c r="N84" i="2"/>
  <c r="H68" i="2"/>
  <c r="N68" i="2"/>
  <c r="H56" i="2"/>
  <c r="N56" i="2"/>
  <c r="H40" i="2"/>
  <c r="N40" i="2"/>
  <c r="H24" i="2"/>
  <c r="N24" i="2"/>
  <c r="H8" i="2"/>
  <c r="N8" i="2"/>
  <c r="H1290" i="2"/>
  <c r="N1290" i="2"/>
  <c r="H1282" i="2"/>
  <c r="N1282" i="2"/>
  <c r="H1278" i="2"/>
  <c r="N1278" i="2"/>
  <c r="H1270" i="2"/>
  <c r="N1270" i="2"/>
  <c r="H1262" i="2"/>
  <c r="N1262" i="2"/>
  <c r="H1254" i="2"/>
  <c r="N1254" i="2"/>
  <c r="H1246" i="2"/>
  <c r="N1246" i="2"/>
  <c r="H1242" i="2"/>
  <c r="N1242" i="2"/>
  <c r="H1238" i="2"/>
  <c r="N1238" i="2"/>
  <c r="H1234" i="2"/>
  <c r="N1234" i="2"/>
  <c r="H1230" i="2"/>
  <c r="N1230" i="2"/>
  <c r="H1226" i="2"/>
  <c r="N1226" i="2"/>
  <c r="H1218" i="2"/>
  <c r="N1218" i="2"/>
  <c r="H1214" i="2"/>
  <c r="N1214" i="2"/>
  <c r="H1210" i="2"/>
  <c r="N1210" i="2"/>
  <c r="H1206" i="2"/>
  <c r="N1206" i="2"/>
  <c r="H1202" i="2"/>
  <c r="N1202" i="2"/>
  <c r="H1198" i="2"/>
  <c r="N1198" i="2"/>
  <c r="H1194" i="2"/>
  <c r="N1194" i="2"/>
  <c r="H1190" i="2"/>
  <c r="N1190" i="2"/>
  <c r="H1186" i="2"/>
  <c r="N1186" i="2"/>
  <c r="H1182" i="2"/>
  <c r="N1182" i="2"/>
  <c r="H1178" i="2"/>
  <c r="N1178" i="2"/>
  <c r="H1174" i="2"/>
  <c r="N1174" i="2"/>
  <c r="H1170" i="2"/>
  <c r="N1170" i="2"/>
  <c r="H1166" i="2"/>
  <c r="N1166" i="2"/>
  <c r="H1162" i="2"/>
  <c r="N1162" i="2"/>
  <c r="H1158" i="2"/>
  <c r="N1158" i="2"/>
  <c r="H1154" i="2"/>
  <c r="N1154" i="2"/>
  <c r="H1150" i="2"/>
  <c r="N1150" i="2"/>
  <c r="H1146" i="2"/>
  <c r="N1146" i="2"/>
  <c r="H1142" i="2"/>
  <c r="N1142" i="2"/>
  <c r="H1138" i="2"/>
  <c r="N1138" i="2"/>
  <c r="H1134" i="2"/>
  <c r="N1134" i="2"/>
  <c r="H1130" i="2"/>
  <c r="N1130" i="2"/>
  <c r="H1126" i="2"/>
  <c r="N1126" i="2"/>
  <c r="H1122" i="2"/>
  <c r="N1122" i="2"/>
  <c r="H1118" i="2"/>
  <c r="N1118" i="2"/>
  <c r="H1114" i="2"/>
  <c r="N1114" i="2"/>
  <c r="H1110" i="2"/>
  <c r="N1110" i="2"/>
  <c r="H1106" i="2"/>
  <c r="N1106" i="2"/>
  <c r="H1102" i="2"/>
  <c r="N1102" i="2"/>
  <c r="H1098" i="2"/>
  <c r="N1098" i="2"/>
  <c r="H1094" i="2"/>
  <c r="N1094" i="2"/>
  <c r="H1090" i="2"/>
  <c r="N1090" i="2"/>
  <c r="H1086" i="2"/>
  <c r="N1086" i="2"/>
  <c r="H1082" i="2"/>
  <c r="N1082" i="2"/>
  <c r="H1078" i="2"/>
  <c r="N1078" i="2"/>
  <c r="H1074" i="2"/>
  <c r="N1074" i="2"/>
  <c r="H1070" i="2"/>
  <c r="N1070" i="2"/>
  <c r="H1066" i="2"/>
  <c r="N1066" i="2"/>
  <c r="H1062" i="2"/>
  <c r="N1062" i="2"/>
  <c r="H1058" i="2"/>
  <c r="N1058" i="2"/>
  <c r="H1054" i="2"/>
  <c r="N1054" i="2"/>
  <c r="H1050" i="2"/>
  <c r="N1050" i="2"/>
  <c r="H1046" i="2"/>
  <c r="N1046" i="2"/>
  <c r="H1042" i="2"/>
  <c r="N1042" i="2"/>
  <c r="H1038" i="2"/>
  <c r="N1038" i="2"/>
  <c r="H1034" i="2"/>
  <c r="N1034" i="2"/>
  <c r="H1030" i="2"/>
  <c r="N1030" i="2"/>
  <c r="H1026" i="2"/>
  <c r="N1026" i="2"/>
  <c r="H1022" i="2"/>
  <c r="N1022" i="2"/>
  <c r="H1018" i="2"/>
  <c r="N1018" i="2"/>
  <c r="H1014" i="2"/>
  <c r="N1014" i="2"/>
  <c r="H1010" i="2"/>
  <c r="N1010" i="2"/>
  <c r="H1006" i="2"/>
  <c r="N1006" i="2"/>
  <c r="H1002" i="2"/>
  <c r="N1002" i="2"/>
  <c r="H998" i="2"/>
  <c r="N998" i="2"/>
  <c r="H994" i="2"/>
  <c r="N994" i="2"/>
  <c r="H990" i="2"/>
  <c r="N990" i="2"/>
  <c r="H986" i="2"/>
  <c r="N986" i="2"/>
  <c r="H982" i="2"/>
  <c r="N982" i="2"/>
  <c r="H978" i="2"/>
  <c r="N978" i="2"/>
  <c r="H974" i="2"/>
  <c r="N974" i="2"/>
  <c r="H970" i="2"/>
  <c r="N970" i="2"/>
  <c r="H966" i="2"/>
  <c r="N966" i="2"/>
  <c r="H962" i="2"/>
  <c r="N962" i="2"/>
  <c r="H958" i="2"/>
  <c r="N958" i="2"/>
  <c r="H954" i="2"/>
  <c r="N954" i="2"/>
  <c r="H950" i="2"/>
  <c r="N950" i="2"/>
  <c r="H946" i="2"/>
  <c r="N946" i="2"/>
  <c r="H942" i="2"/>
  <c r="N942" i="2"/>
  <c r="H938" i="2"/>
  <c r="N938" i="2"/>
  <c r="H934" i="2"/>
  <c r="N934" i="2"/>
  <c r="H930" i="2"/>
  <c r="N930" i="2"/>
  <c r="H926" i="2"/>
  <c r="N926" i="2"/>
  <c r="H922" i="2"/>
  <c r="N922" i="2"/>
  <c r="H918" i="2"/>
  <c r="N918" i="2"/>
  <c r="H914" i="2"/>
  <c r="N914" i="2"/>
  <c r="H910" i="2"/>
  <c r="N910" i="2"/>
  <c r="H906" i="2"/>
  <c r="N906" i="2"/>
  <c r="H902" i="2"/>
  <c r="N902" i="2"/>
  <c r="H898" i="2"/>
  <c r="N898" i="2"/>
  <c r="H894" i="2"/>
  <c r="N894" i="2"/>
  <c r="H890" i="2"/>
  <c r="N890" i="2"/>
  <c r="H886" i="2"/>
  <c r="N886" i="2"/>
  <c r="H882" i="2"/>
  <c r="N882" i="2"/>
  <c r="H878" i="2"/>
  <c r="N878" i="2"/>
  <c r="H874" i="2"/>
  <c r="N874" i="2"/>
  <c r="H870" i="2"/>
  <c r="N870" i="2"/>
  <c r="H866" i="2"/>
  <c r="N866" i="2"/>
  <c r="H862" i="2"/>
  <c r="N862" i="2"/>
  <c r="H858" i="2"/>
  <c r="N858" i="2"/>
  <c r="H854" i="2"/>
  <c r="N854" i="2"/>
  <c r="H850" i="2"/>
  <c r="N850" i="2"/>
  <c r="H846" i="2"/>
  <c r="N846" i="2"/>
  <c r="H842" i="2"/>
  <c r="N842" i="2"/>
  <c r="H838" i="2"/>
  <c r="N838" i="2"/>
  <c r="H834" i="2"/>
  <c r="N834" i="2"/>
  <c r="H830" i="2"/>
  <c r="N830" i="2"/>
  <c r="H826" i="2"/>
  <c r="N826" i="2"/>
  <c r="H822" i="2"/>
  <c r="N822" i="2"/>
  <c r="H818" i="2"/>
  <c r="N818" i="2"/>
  <c r="H814" i="2"/>
  <c r="N814" i="2"/>
  <c r="H810" i="2"/>
  <c r="N810" i="2"/>
  <c r="H806" i="2"/>
  <c r="N806" i="2"/>
  <c r="H802" i="2"/>
  <c r="N802" i="2"/>
  <c r="H798" i="2"/>
  <c r="N798" i="2"/>
  <c r="H794" i="2"/>
  <c r="N794" i="2"/>
  <c r="H790" i="2"/>
  <c r="N790" i="2"/>
  <c r="H786" i="2"/>
  <c r="N786" i="2"/>
  <c r="H782" i="2"/>
  <c r="N782" i="2"/>
  <c r="H778" i="2"/>
  <c r="N778" i="2"/>
  <c r="H774" i="2"/>
  <c r="N774" i="2"/>
  <c r="H770" i="2"/>
  <c r="N770" i="2"/>
  <c r="H766" i="2"/>
  <c r="N766" i="2"/>
  <c r="H762" i="2"/>
  <c r="N762" i="2"/>
  <c r="H758" i="2"/>
  <c r="N758" i="2"/>
  <c r="H754" i="2"/>
  <c r="N754" i="2"/>
  <c r="H750" i="2"/>
  <c r="N750" i="2"/>
  <c r="H746" i="2"/>
  <c r="N746" i="2"/>
  <c r="H742" i="2"/>
  <c r="N742" i="2"/>
  <c r="H738" i="2"/>
  <c r="N738" i="2"/>
  <c r="H734" i="2"/>
  <c r="N734" i="2"/>
  <c r="H730" i="2"/>
  <c r="N730" i="2"/>
  <c r="H726" i="2"/>
  <c r="N726" i="2"/>
  <c r="H722" i="2"/>
  <c r="N722" i="2"/>
  <c r="H718" i="2"/>
  <c r="N718" i="2"/>
  <c r="H714" i="2"/>
  <c r="N714" i="2"/>
  <c r="H710" i="2"/>
  <c r="N710" i="2"/>
  <c r="H706" i="2"/>
  <c r="N706" i="2"/>
  <c r="H702" i="2"/>
  <c r="N702" i="2"/>
  <c r="H698" i="2"/>
  <c r="N698" i="2"/>
  <c r="H694" i="2"/>
  <c r="N694" i="2"/>
  <c r="H690" i="2"/>
  <c r="N690" i="2"/>
  <c r="H686" i="2"/>
  <c r="N686" i="2"/>
  <c r="H682" i="2"/>
  <c r="N682" i="2"/>
  <c r="H678" i="2"/>
  <c r="N678" i="2"/>
  <c r="H674" i="2"/>
  <c r="N674" i="2"/>
  <c r="H670" i="2"/>
  <c r="N670" i="2"/>
  <c r="H666" i="2"/>
  <c r="N666" i="2"/>
  <c r="H662" i="2"/>
  <c r="N662" i="2"/>
  <c r="H658" i="2"/>
  <c r="N658" i="2"/>
  <c r="H654" i="2"/>
  <c r="N654" i="2"/>
  <c r="H650" i="2"/>
  <c r="N650" i="2"/>
  <c r="H646" i="2"/>
  <c r="N646" i="2"/>
  <c r="H642" i="2"/>
  <c r="N642" i="2"/>
  <c r="H638" i="2"/>
  <c r="N638" i="2"/>
  <c r="H634" i="2"/>
  <c r="N634" i="2"/>
  <c r="H630" i="2"/>
  <c r="N630" i="2"/>
  <c r="H626" i="2"/>
  <c r="N626" i="2"/>
  <c r="H622" i="2"/>
  <c r="N622" i="2"/>
  <c r="H618" i="2"/>
  <c r="N618" i="2"/>
  <c r="H614" i="2"/>
  <c r="N614" i="2"/>
  <c r="H610" i="2"/>
  <c r="N610" i="2"/>
  <c r="H606" i="2"/>
  <c r="N606" i="2"/>
  <c r="H602" i="2"/>
  <c r="N602" i="2"/>
  <c r="H598" i="2"/>
  <c r="N598" i="2"/>
  <c r="H594" i="2"/>
  <c r="N594" i="2"/>
  <c r="H590" i="2"/>
  <c r="N590" i="2"/>
  <c r="H586" i="2"/>
  <c r="N586" i="2"/>
  <c r="H582" i="2"/>
  <c r="N582" i="2"/>
  <c r="H578" i="2"/>
  <c r="N578" i="2"/>
  <c r="H574" i="2"/>
  <c r="N574" i="2"/>
  <c r="H570" i="2"/>
  <c r="N570" i="2"/>
  <c r="H566" i="2"/>
  <c r="N566" i="2"/>
  <c r="H562" i="2"/>
  <c r="N562" i="2"/>
  <c r="H558" i="2"/>
  <c r="N558" i="2"/>
  <c r="H554" i="2"/>
  <c r="N554" i="2"/>
  <c r="H550" i="2"/>
  <c r="N550" i="2"/>
  <c r="H546" i="2"/>
  <c r="N546" i="2"/>
  <c r="H542" i="2"/>
  <c r="N542" i="2"/>
  <c r="H538" i="2"/>
  <c r="N538" i="2"/>
  <c r="H534" i="2"/>
  <c r="N534" i="2"/>
  <c r="H530" i="2"/>
  <c r="N530" i="2"/>
  <c r="H526" i="2"/>
  <c r="N526" i="2"/>
  <c r="H522" i="2"/>
  <c r="N522" i="2"/>
  <c r="H518" i="2"/>
  <c r="N518" i="2"/>
  <c r="H514" i="2"/>
  <c r="N514" i="2"/>
  <c r="H510" i="2"/>
  <c r="N510" i="2"/>
  <c r="H506" i="2"/>
  <c r="N506" i="2"/>
  <c r="H502" i="2"/>
  <c r="N502" i="2"/>
  <c r="H498" i="2"/>
  <c r="N498" i="2"/>
  <c r="H494" i="2"/>
  <c r="N494" i="2"/>
  <c r="H490" i="2"/>
  <c r="N490" i="2"/>
  <c r="H486" i="2"/>
  <c r="N486" i="2"/>
  <c r="H482" i="2"/>
  <c r="N482" i="2"/>
  <c r="H478" i="2"/>
  <c r="N478" i="2"/>
  <c r="H474" i="2"/>
  <c r="N474" i="2"/>
  <c r="H470" i="2"/>
  <c r="N470" i="2"/>
  <c r="H466" i="2"/>
  <c r="N466" i="2"/>
  <c r="H462" i="2"/>
  <c r="N462" i="2"/>
  <c r="H458" i="2"/>
  <c r="N458" i="2"/>
  <c r="H454" i="2"/>
  <c r="N454" i="2"/>
  <c r="H450" i="2"/>
  <c r="N450" i="2"/>
  <c r="H446" i="2"/>
  <c r="N446" i="2"/>
  <c r="H442" i="2"/>
  <c r="N442" i="2"/>
  <c r="H438" i="2"/>
  <c r="N438" i="2"/>
  <c r="H434" i="2"/>
  <c r="N434" i="2"/>
  <c r="H430" i="2"/>
  <c r="N430" i="2"/>
  <c r="H426" i="2"/>
  <c r="N426" i="2"/>
  <c r="H422" i="2"/>
  <c r="N422" i="2"/>
  <c r="H418" i="2"/>
  <c r="N418" i="2"/>
  <c r="H414" i="2"/>
  <c r="N414" i="2"/>
  <c r="H410" i="2"/>
  <c r="N410" i="2"/>
  <c r="H406" i="2"/>
  <c r="N406" i="2"/>
  <c r="H402" i="2"/>
  <c r="N402" i="2"/>
  <c r="H398" i="2"/>
  <c r="N398" i="2"/>
  <c r="H394" i="2"/>
  <c r="N394" i="2"/>
  <c r="H390" i="2"/>
  <c r="N390" i="2"/>
  <c r="H386" i="2"/>
  <c r="N386" i="2"/>
  <c r="H382" i="2"/>
  <c r="N382" i="2"/>
  <c r="H378" i="2"/>
  <c r="N378" i="2"/>
  <c r="H374" i="2"/>
  <c r="N374" i="2"/>
  <c r="H370" i="2"/>
  <c r="N370" i="2"/>
  <c r="H366" i="2"/>
  <c r="N366" i="2"/>
  <c r="H362" i="2"/>
  <c r="N362" i="2"/>
  <c r="H358" i="2"/>
  <c r="N358" i="2"/>
  <c r="H354" i="2"/>
  <c r="N354" i="2"/>
  <c r="H350" i="2"/>
  <c r="N350" i="2"/>
  <c r="H346" i="2"/>
  <c r="N346" i="2"/>
  <c r="H342" i="2"/>
  <c r="N342" i="2"/>
  <c r="H338" i="2"/>
  <c r="N338" i="2"/>
  <c r="H334" i="2"/>
  <c r="N334" i="2"/>
  <c r="H330" i="2"/>
  <c r="N330" i="2"/>
  <c r="H326" i="2"/>
  <c r="N326" i="2"/>
  <c r="H322" i="2"/>
  <c r="N322" i="2"/>
  <c r="H318" i="2"/>
  <c r="N318" i="2"/>
  <c r="H314" i="2"/>
  <c r="N314" i="2"/>
  <c r="H310" i="2"/>
  <c r="N310" i="2"/>
  <c r="H306" i="2"/>
  <c r="N306" i="2"/>
  <c r="H302" i="2"/>
  <c r="N302" i="2"/>
  <c r="H298" i="2"/>
  <c r="N298" i="2"/>
  <c r="H294" i="2"/>
  <c r="N294" i="2"/>
  <c r="H290" i="2"/>
  <c r="N290" i="2"/>
  <c r="H286" i="2"/>
  <c r="N286" i="2"/>
  <c r="H282" i="2"/>
  <c r="N282" i="2"/>
  <c r="H278" i="2"/>
  <c r="N278" i="2"/>
  <c r="H274" i="2"/>
  <c r="N274" i="2"/>
  <c r="H270" i="2"/>
  <c r="N270" i="2"/>
  <c r="H266" i="2"/>
  <c r="N266" i="2"/>
  <c r="H262" i="2"/>
  <c r="N262" i="2"/>
  <c r="H258" i="2"/>
  <c r="N258" i="2"/>
  <c r="H254" i="2"/>
  <c r="N254" i="2"/>
  <c r="H250" i="2"/>
  <c r="N250" i="2"/>
  <c r="H246" i="2"/>
  <c r="N246" i="2"/>
  <c r="H242" i="2"/>
  <c r="N242" i="2"/>
  <c r="H238" i="2"/>
  <c r="N238" i="2"/>
  <c r="H234" i="2"/>
  <c r="N234" i="2"/>
  <c r="H230" i="2"/>
  <c r="N230" i="2"/>
  <c r="H226" i="2"/>
  <c r="N226" i="2"/>
  <c r="H222" i="2"/>
  <c r="N222" i="2"/>
  <c r="H218" i="2"/>
  <c r="N218" i="2"/>
  <c r="H214" i="2"/>
  <c r="N214" i="2"/>
  <c r="H210" i="2"/>
  <c r="N210" i="2"/>
  <c r="H206" i="2"/>
  <c r="N206" i="2"/>
  <c r="H202" i="2"/>
  <c r="N202" i="2"/>
  <c r="H198" i="2"/>
  <c r="N198" i="2"/>
  <c r="H194" i="2"/>
  <c r="N194" i="2"/>
  <c r="H190" i="2"/>
  <c r="N190" i="2"/>
  <c r="H186" i="2"/>
  <c r="N186" i="2"/>
  <c r="H182" i="2"/>
  <c r="N182" i="2"/>
  <c r="H178" i="2"/>
  <c r="N178" i="2"/>
  <c r="H174" i="2"/>
  <c r="N174" i="2"/>
  <c r="H170" i="2"/>
  <c r="N170" i="2"/>
  <c r="H166" i="2"/>
  <c r="N166" i="2"/>
  <c r="H162" i="2"/>
  <c r="N162" i="2"/>
  <c r="H158" i="2"/>
  <c r="N158" i="2"/>
  <c r="H154" i="2"/>
  <c r="N154" i="2"/>
  <c r="H150" i="2"/>
  <c r="N150" i="2"/>
  <c r="H146" i="2"/>
  <c r="N146" i="2"/>
  <c r="H142" i="2"/>
  <c r="N142" i="2"/>
  <c r="H138" i="2"/>
  <c r="N138" i="2"/>
  <c r="H134" i="2"/>
  <c r="N134" i="2"/>
  <c r="H130" i="2"/>
  <c r="N130" i="2"/>
  <c r="H126" i="2"/>
  <c r="N126" i="2"/>
  <c r="H122" i="2"/>
  <c r="N122" i="2"/>
  <c r="H118" i="2"/>
  <c r="N118" i="2"/>
  <c r="H114" i="2"/>
  <c r="N114" i="2"/>
  <c r="H110" i="2"/>
  <c r="N110" i="2"/>
  <c r="H106" i="2"/>
  <c r="N106" i="2"/>
  <c r="H102" i="2"/>
  <c r="N102" i="2"/>
  <c r="H98" i="2"/>
  <c r="N98" i="2"/>
  <c r="H94" i="2"/>
  <c r="N94" i="2"/>
  <c r="H90" i="2"/>
  <c r="N90" i="2"/>
  <c r="H86" i="2"/>
  <c r="N86" i="2"/>
  <c r="H82" i="2"/>
  <c r="N82" i="2"/>
  <c r="H78" i="2"/>
  <c r="N78" i="2"/>
  <c r="H74" i="2"/>
  <c r="N74" i="2"/>
  <c r="H70" i="2"/>
  <c r="N70" i="2"/>
  <c r="H66" i="2"/>
  <c r="N66" i="2"/>
  <c r="H62" i="2"/>
  <c r="N62" i="2"/>
  <c r="H58" i="2"/>
  <c r="N58" i="2"/>
  <c r="H54" i="2"/>
  <c r="N54" i="2"/>
  <c r="H50" i="2"/>
  <c r="N50" i="2"/>
  <c r="H46" i="2"/>
  <c r="N46" i="2"/>
  <c r="H42" i="2"/>
  <c r="N42" i="2"/>
  <c r="H38" i="2"/>
  <c r="N38" i="2"/>
  <c r="H34" i="2"/>
  <c r="N34" i="2"/>
  <c r="H30" i="2"/>
  <c r="N30" i="2"/>
  <c r="H26" i="2"/>
  <c r="N26" i="2"/>
  <c r="H22" i="2"/>
  <c r="N22" i="2"/>
  <c r="H18" i="2"/>
  <c r="N18" i="2"/>
  <c r="H14" i="2"/>
  <c r="N14" i="2"/>
  <c r="H10" i="2"/>
  <c r="N10" i="2"/>
  <c r="H6" i="2"/>
  <c r="N6" i="2"/>
  <c r="H2" i="2"/>
  <c r="N2" i="2"/>
  <c r="N1466" i="2"/>
  <c r="N1462" i="2"/>
  <c r="N1458" i="2"/>
  <c r="N1454" i="2"/>
  <c r="N1450" i="2"/>
  <c r="N1446" i="2"/>
  <c r="N1442" i="2"/>
  <c r="N1438" i="2"/>
  <c r="N1434" i="2"/>
  <c r="N1430" i="2"/>
  <c r="N1426" i="2"/>
  <c r="N1422" i="2"/>
  <c r="N1418" i="2"/>
  <c r="N1414" i="2"/>
  <c r="N1410" i="2"/>
  <c r="N1406" i="2"/>
  <c r="N1402" i="2"/>
  <c r="N1398" i="2"/>
  <c r="N1394" i="2"/>
  <c r="N1390" i="2"/>
  <c r="N1386" i="2"/>
  <c r="N1382" i="2"/>
  <c r="N1378" i="2"/>
  <c r="N1374" i="2"/>
  <c r="N1370" i="2"/>
  <c r="N1366" i="2"/>
  <c r="N1362" i="2"/>
  <c r="N1358" i="2"/>
  <c r="N1354" i="2"/>
  <c r="N1350" i="2"/>
  <c r="N1346" i="2"/>
  <c r="N1342" i="2"/>
  <c r="N1338" i="2"/>
  <c r="N1334" i="2"/>
  <c r="N1330" i="2"/>
  <c r="N1326" i="2"/>
  <c r="N1322" i="2"/>
  <c r="N1318" i="2"/>
  <c r="N1314" i="2"/>
  <c r="N1310" i="2"/>
  <c r="N1306" i="2"/>
  <c r="N1302" i="2"/>
  <c r="N1298" i="2"/>
  <c r="N1293" i="2"/>
  <c r="N1285" i="2"/>
  <c r="H784" i="2"/>
  <c r="N784" i="2"/>
  <c r="H768" i="2"/>
  <c r="N768" i="2"/>
  <c r="H752" i="2"/>
  <c r="N752" i="2"/>
  <c r="H732" i="2"/>
  <c r="N732" i="2"/>
  <c r="H712" i="2"/>
  <c r="N712" i="2"/>
  <c r="H696" i="2"/>
  <c r="N696" i="2"/>
  <c r="H680" i="2"/>
  <c r="N680" i="2"/>
  <c r="H672" i="2"/>
  <c r="N672" i="2"/>
  <c r="H656" i="2"/>
  <c r="N656" i="2"/>
  <c r="H640" i="2"/>
  <c r="N640" i="2"/>
  <c r="H624" i="2"/>
  <c r="N624" i="2"/>
  <c r="H600" i="2"/>
  <c r="N600" i="2"/>
  <c r="H584" i="2"/>
  <c r="N584" i="2"/>
  <c r="H568" i="2"/>
  <c r="N568" i="2"/>
  <c r="H560" i="2"/>
  <c r="N560" i="2"/>
  <c r="H544" i="2"/>
  <c r="N544" i="2"/>
  <c r="H532" i="2"/>
  <c r="N532" i="2"/>
  <c r="H516" i="2"/>
  <c r="N516" i="2"/>
  <c r="H500" i="2"/>
  <c r="N500" i="2"/>
  <c r="H480" i="2"/>
  <c r="N480" i="2"/>
  <c r="H468" i="2"/>
  <c r="N468" i="2"/>
  <c r="H452" i="2"/>
  <c r="N452" i="2"/>
  <c r="H436" i="2"/>
  <c r="N436" i="2"/>
  <c r="H420" i="2"/>
  <c r="N420" i="2"/>
  <c r="H404" i="2"/>
  <c r="N404" i="2"/>
  <c r="H388" i="2"/>
  <c r="N388" i="2"/>
  <c r="H372" i="2"/>
  <c r="N372" i="2"/>
  <c r="H356" i="2"/>
  <c r="N356" i="2"/>
  <c r="H340" i="2"/>
  <c r="N340" i="2"/>
  <c r="H324" i="2"/>
  <c r="N324" i="2"/>
  <c r="H312" i="2"/>
  <c r="N312" i="2"/>
  <c r="H296" i="2"/>
  <c r="N296" i="2"/>
  <c r="H276" i="2"/>
  <c r="N276" i="2"/>
  <c r="H260" i="2"/>
  <c r="N260" i="2"/>
  <c r="H248" i="2"/>
  <c r="N248" i="2"/>
  <c r="H236" i="2"/>
  <c r="N236" i="2"/>
  <c r="H224" i="2"/>
  <c r="N224" i="2"/>
  <c r="H204" i="2"/>
  <c r="N204" i="2"/>
  <c r="H184" i="2"/>
  <c r="N184" i="2"/>
  <c r="H164" i="2"/>
  <c r="N164" i="2"/>
  <c r="H148" i="2"/>
  <c r="N148" i="2"/>
  <c r="H132" i="2"/>
  <c r="N132" i="2"/>
  <c r="H120" i="2"/>
  <c r="N120" i="2"/>
  <c r="H104" i="2"/>
  <c r="N104" i="2"/>
  <c r="H88" i="2"/>
  <c r="N88" i="2"/>
  <c r="H72" i="2"/>
  <c r="N72" i="2"/>
  <c r="H52" i="2"/>
  <c r="N52" i="2"/>
  <c r="H36" i="2"/>
  <c r="N36" i="2"/>
  <c r="H20" i="2"/>
  <c r="N20" i="2"/>
  <c r="H4" i="2"/>
  <c r="N4" i="2"/>
  <c r="H1286" i="2"/>
  <c r="N1286" i="2"/>
  <c r="H1274" i="2"/>
  <c r="N1274" i="2"/>
  <c r="H1266" i="2"/>
  <c r="N1266" i="2"/>
  <c r="H1258" i="2"/>
  <c r="N1258" i="2"/>
  <c r="H1250" i="2"/>
  <c r="N1250" i="2"/>
  <c r="H1222" i="2"/>
  <c r="N1222" i="2"/>
  <c r="H1277" i="2"/>
  <c r="N1277" i="2"/>
  <c r="H1273" i="2"/>
  <c r="N1273" i="2"/>
  <c r="H1269" i="2"/>
  <c r="N1269" i="2"/>
  <c r="H1265" i="2"/>
  <c r="N1265" i="2"/>
  <c r="H1261" i="2"/>
  <c r="N1261" i="2"/>
  <c r="H1257" i="2"/>
  <c r="N1257" i="2"/>
  <c r="H1253" i="2"/>
  <c r="N1253" i="2"/>
  <c r="H1249" i="2"/>
  <c r="N1249" i="2"/>
  <c r="H1245" i="2"/>
  <c r="N1245" i="2"/>
  <c r="H1241" i="2"/>
  <c r="N1241" i="2"/>
  <c r="H1237" i="2"/>
  <c r="N1237" i="2"/>
  <c r="H1233" i="2"/>
  <c r="N1233" i="2"/>
  <c r="H1229" i="2"/>
  <c r="N1229" i="2"/>
  <c r="H1225" i="2"/>
  <c r="N1225" i="2"/>
  <c r="H1221" i="2"/>
  <c r="N1221" i="2"/>
  <c r="H1217" i="2"/>
  <c r="N1217" i="2"/>
  <c r="H1213" i="2"/>
  <c r="N1213" i="2"/>
  <c r="H1209" i="2"/>
  <c r="N1209" i="2"/>
  <c r="H1205" i="2"/>
  <c r="N1205" i="2"/>
  <c r="H1201" i="2"/>
  <c r="N1201" i="2"/>
  <c r="H1197" i="2"/>
  <c r="N1197" i="2"/>
  <c r="H1193" i="2"/>
  <c r="N1193" i="2"/>
  <c r="H1189" i="2"/>
  <c r="N1189" i="2"/>
  <c r="H1185" i="2"/>
  <c r="N1185" i="2"/>
  <c r="H1181" i="2"/>
  <c r="N1181" i="2"/>
  <c r="H1177" i="2"/>
  <c r="N1177" i="2"/>
  <c r="H1173" i="2"/>
  <c r="N1173" i="2"/>
  <c r="H1169" i="2"/>
  <c r="N1169" i="2"/>
  <c r="H1165" i="2"/>
  <c r="N1165" i="2"/>
  <c r="H1161" i="2"/>
  <c r="N1161" i="2"/>
  <c r="H1157" i="2"/>
  <c r="N1157" i="2"/>
  <c r="H1153" i="2"/>
  <c r="N1153" i="2"/>
  <c r="H1149" i="2"/>
  <c r="N1149" i="2"/>
  <c r="H1145" i="2"/>
  <c r="N1145" i="2"/>
  <c r="H1141" i="2"/>
  <c r="N1141" i="2"/>
  <c r="H1137" i="2"/>
  <c r="N1137" i="2"/>
  <c r="H1133" i="2"/>
  <c r="N1133" i="2"/>
  <c r="H1129" i="2"/>
  <c r="N1129" i="2"/>
  <c r="H1125" i="2"/>
  <c r="N1125" i="2"/>
  <c r="H1121" i="2"/>
  <c r="N1121" i="2"/>
  <c r="H1117" i="2"/>
  <c r="N1117" i="2"/>
  <c r="H1113" i="2"/>
  <c r="N1113" i="2"/>
  <c r="H1109" i="2"/>
  <c r="N1109" i="2"/>
  <c r="H1105" i="2"/>
  <c r="N1105" i="2"/>
  <c r="H1101" i="2"/>
  <c r="N1101" i="2"/>
  <c r="H1097" i="2"/>
  <c r="N1097" i="2"/>
  <c r="H1093" i="2"/>
  <c r="N1093" i="2"/>
  <c r="H1089" i="2"/>
  <c r="N1089" i="2"/>
  <c r="H1085" i="2"/>
  <c r="N1085" i="2"/>
  <c r="H1081" i="2"/>
  <c r="N1081" i="2"/>
  <c r="H1077" i="2"/>
  <c r="N1077" i="2"/>
  <c r="H1073" i="2"/>
  <c r="N1073" i="2"/>
  <c r="H1069" i="2"/>
  <c r="N1069" i="2"/>
  <c r="H1065" i="2"/>
  <c r="N1065" i="2"/>
  <c r="H1061" i="2"/>
  <c r="N1061" i="2"/>
  <c r="H1057" i="2"/>
  <c r="N1057" i="2"/>
  <c r="H1053" i="2"/>
  <c r="N1053" i="2"/>
  <c r="H1049" i="2"/>
  <c r="N1049" i="2"/>
  <c r="H1045" i="2"/>
  <c r="N1045" i="2"/>
  <c r="H1041" i="2"/>
  <c r="N1041" i="2"/>
  <c r="H1037" i="2"/>
  <c r="N1037" i="2"/>
  <c r="H1033" i="2"/>
  <c r="N1033" i="2"/>
  <c r="H1029" i="2"/>
  <c r="N1029" i="2"/>
  <c r="H1025" i="2"/>
  <c r="N1025" i="2"/>
  <c r="H1021" i="2"/>
  <c r="N1021" i="2"/>
  <c r="H1017" i="2"/>
  <c r="N1017" i="2"/>
  <c r="H1013" i="2"/>
  <c r="N1013" i="2"/>
  <c r="H1009" i="2"/>
  <c r="N1009" i="2"/>
  <c r="H1005" i="2"/>
  <c r="N1005" i="2"/>
  <c r="H1001" i="2"/>
  <c r="N1001" i="2"/>
  <c r="H997" i="2"/>
  <c r="N997" i="2"/>
  <c r="H993" i="2"/>
  <c r="N993" i="2"/>
  <c r="H989" i="2"/>
  <c r="N989" i="2"/>
  <c r="H985" i="2"/>
  <c r="N985" i="2"/>
  <c r="H981" i="2"/>
  <c r="N981" i="2"/>
  <c r="H977" i="2"/>
  <c r="N977" i="2"/>
  <c r="H973" i="2"/>
  <c r="N973" i="2"/>
  <c r="H969" i="2"/>
  <c r="N969" i="2"/>
  <c r="H965" i="2"/>
  <c r="N965" i="2"/>
  <c r="H961" i="2"/>
  <c r="N961" i="2"/>
  <c r="H957" i="2"/>
  <c r="N957" i="2"/>
  <c r="H953" i="2"/>
  <c r="N953" i="2"/>
  <c r="H949" i="2"/>
  <c r="N949" i="2"/>
  <c r="H945" i="2"/>
  <c r="N945" i="2"/>
  <c r="H941" i="2"/>
  <c r="N941" i="2"/>
  <c r="H937" i="2"/>
  <c r="N937" i="2"/>
  <c r="H933" i="2"/>
  <c r="N933" i="2"/>
  <c r="H929" i="2"/>
  <c r="N929" i="2"/>
  <c r="H925" i="2"/>
  <c r="N925" i="2"/>
  <c r="H921" i="2"/>
  <c r="N921" i="2"/>
  <c r="H917" i="2"/>
  <c r="N917" i="2"/>
  <c r="H913" i="2"/>
  <c r="N913" i="2"/>
  <c r="H909" i="2"/>
  <c r="N909" i="2"/>
  <c r="H905" i="2"/>
  <c r="N905" i="2"/>
  <c r="H901" i="2"/>
  <c r="N901" i="2"/>
  <c r="H897" i="2"/>
  <c r="N897" i="2"/>
  <c r="H893" i="2"/>
  <c r="N893" i="2"/>
  <c r="H889" i="2"/>
  <c r="N889" i="2"/>
  <c r="H885" i="2"/>
  <c r="N885" i="2"/>
  <c r="H881" i="2"/>
  <c r="N881" i="2"/>
  <c r="H877" i="2"/>
  <c r="N877" i="2"/>
  <c r="H873" i="2"/>
  <c r="N873" i="2"/>
  <c r="H869" i="2"/>
  <c r="N869" i="2"/>
  <c r="H865" i="2"/>
  <c r="N865" i="2"/>
  <c r="H861" i="2"/>
  <c r="N861" i="2"/>
  <c r="H857" i="2"/>
  <c r="N857" i="2"/>
  <c r="H853" i="2"/>
  <c r="N853" i="2"/>
  <c r="H849" i="2"/>
  <c r="N849" i="2"/>
  <c r="H845" i="2"/>
  <c r="N845" i="2"/>
  <c r="H841" i="2"/>
  <c r="N841" i="2"/>
  <c r="H837" i="2"/>
  <c r="N837" i="2"/>
  <c r="H833" i="2"/>
  <c r="N833" i="2"/>
  <c r="H829" i="2"/>
  <c r="N829" i="2"/>
  <c r="H825" i="2"/>
  <c r="N825" i="2"/>
  <c r="H821" i="2"/>
  <c r="N821" i="2"/>
  <c r="H817" i="2"/>
  <c r="N817" i="2"/>
  <c r="H813" i="2"/>
  <c r="N813" i="2"/>
  <c r="H809" i="2"/>
  <c r="N809" i="2"/>
  <c r="H805" i="2"/>
  <c r="N805" i="2"/>
  <c r="H801" i="2"/>
  <c r="N801" i="2"/>
  <c r="H797" i="2"/>
  <c r="N797" i="2"/>
  <c r="H793" i="2"/>
  <c r="N793" i="2"/>
  <c r="H789" i="2"/>
  <c r="N789" i="2"/>
  <c r="H785" i="2"/>
  <c r="N785" i="2"/>
  <c r="H781" i="2"/>
  <c r="N781" i="2"/>
  <c r="H777" i="2"/>
  <c r="N777" i="2"/>
  <c r="H773" i="2"/>
  <c r="N773" i="2"/>
  <c r="H769" i="2"/>
  <c r="N769" i="2"/>
  <c r="H765" i="2"/>
  <c r="N765" i="2"/>
  <c r="H761" i="2"/>
  <c r="N761" i="2"/>
  <c r="H757" i="2"/>
  <c r="N757" i="2"/>
  <c r="H753" i="2"/>
  <c r="N753" i="2"/>
  <c r="H749" i="2"/>
  <c r="N749" i="2"/>
  <c r="H745" i="2"/>
  <c r="N745" i="2"/>
  <c r="H741" i="2"/>
  <c r="N741" i="2"/>
  <c r="H737" i="2"/>
  <c r="N737" i="2"/>
  <c r="H733" i="2"/>
  <c r="N733" i="2"/>
  <c r="H729" i="2"/>
  <c r="N729" i="2"/>
  <c r="H725" i="2"/>
  <c r="N725" i="2"/>
  <c r="H721" i="2"/>
  <c r="N721" i="2"/>
  <c r="H717" i="2"/>
  <c r="N717" i="2"/>
  <c r="H713" i="2"/>
  <c r="N713" i="2"/>
  <c r="H709" i="2"/>
  <c r="N709" i="2"/>
  <c r="H705" i="2"/>
  <c r="N705" i="2"/>
  <c r="H701" i="2"/>
  <c r="N701" i="2"/>
  <c r="H697" i="2"/>
  <c r="N697" i="2"/>
  <c r="H693" i="2"/>
  <c r="N693" i="2"/>
  <c r="H689" i="2"/>
  <c r="N689" i="2"/>
  <c r="H685" i="2"/>
  <c r="N685" i="2"/>
  <c r="H681" i="2"/>
  <c r="N681" i="2"/>
  <c r="H677" i="2"/>
  <c r="N677" i="2"/>
  <c r="H673" i="2"/>
  <c r="N673" i="2"/>
  <c r="H669" i="2"/>
  <c r="N669" i="2"/>
  <c r="H665" i="2"/>
  <c r="N665" i="2"/>
  <c r="H661" i="2"/>
  <c r="N661" i="2"/>
  <c r="H657" i="2"/>
  <c r="N657" i="2"/>
  <c r="H653" i="2"/>
  <c r="N653" i="2"/>
  <c r="H649" i="2"/>
  <c r="N649" i="2"/>
  <c r="H645" i="2"/>
  <c r="N645" i="2"/>
  <c r="H641" i="2"/>
  <c r="N641" i="2"/>
  <c r="H637" i="2"/>
  <c r="N637" i="2"/>
  <c r="H633" i="2"/>
  <c r="N633" i="2"/>
  <c r="H629" i="2"/>
  <c r="N629" i="2"/>
  <c r="H625" i="2"/>
  <c r="N625" i="2"/>
  <c r="H621" i="2"/>
  <c r="N621" i="2"/>
  <c r="H617" i="2"/>
  <c r="N617" i="2"/>
  <c r="H613" i="2"/>
  <c r="N613" i="2"/>
  <c r="H609" i="2"/>
  <c r="N609" i="2"/>
  <c r="H605" i="2"/>
  <c r="N605" i="2"/>
  <c r="H601" i="2"/>
  <c r="N601" i="2"/>
  <c r="H597" i="2"/>
  <c r="N597" i="2"/>
  <c r="H593" i="2"/>
  <c r="N593" i="2"/>
  <c r="H589" i="2"/>
  <c r="N589" i="2"/>
  <c r="H585" i="2"/>
  <c r="N585" i="2"/>
  <c r="H581" i="2"/>
  <c r="N581" i="2"/>
  <c r="H577" i="2"/>
  <c r="N577" i="2"/>
  <c r="H573" i="2"/>
  <c r="N573" i="2"/>
  <c r="H569" i="2"/>
  <c r="N569" i="2"/>
  <c r="H565" i="2"/>
  <c r="N565" i="2"/>
  <c r="H561" i="2"/>
  <c r="N561" i="2"/>
  <c r="H557" i="2"/>
  <c r="N557" i="2"/>
  <c r="H553" i="2"/>
  <c r="N553" i="2"/>
  <c r="H549" i="2"/>
  <c r="N549" i="2"/>
  <c r="H545" i="2"/>
  <c r="N545" i="2"/>
  <c r="H541" i="2"/>
  <c r="N541" i="2"/>
  <c r="H537" i="2"/>
  <c r="N537" i="2"/>
  <c r="H533" i="2"/>
  <c r="N533" i="2"/>
  <c r="H529" i="2"/>
  <c r="N529" i="2"/>
  <c r="H525" i="2"/>
  <c r="N525" i="2"/>
  <c r="H521" i="2"/>
  <c r="N521" i="2"/>
  <c r="H517" i="2"/>
  <c r="N517" i="2"/>
  <c r="H513" i="2"/>
  <c r="N513" i="2"/>
  <c r="H509" i="2"/>
  <c r="N509" i="2"/>
  <c r="H505" i="2"/>
  <c r="N505" i="2"/>
  <c r="H501" i="2"/>
  <c r="N501" i="2"/>
  <c r="H497" i="2"/>
  <c r="N497" i="2"/>
  <c r="H493" i="2"/>
  <c r="N493" i="2"/>
  <c r="H489" i="2"/>
  <c r="N489" i="2"/>
  <c r="H485" i="2"/>
  <c r="N485" i="2"/>
  <c r="H481" i="2"/>
  <c r="N481" i="2"/>
  <c r="H477" i="2"/>
  <c r="N477" i="2"/>
  <c r="H473" i="2"/>
  <c r="N473" i="2"/>
  <c r="H469" i="2"/>
  <c r="N469" i="2"/>
  <c r="H465" i="2"/>
  <c r="N465" i="2"/>
  <c r="H461" i="2"/>
  <c r="N461" i="2"/>
  <c r="H457" i="2"/>
  <c r="N457" i="2"/>
  <c r="H453" i="2"/>
  <c r="N453" i="2"/>
  <c r="H449" i="2"/>
  <c r="N449" i="2"/>
  <c r="H445" i="2"/>
  <c r="N445" i="2"/>
  <c r="H441" i="2"/>
  <c r="N441" i="2"/>
  <c r="H437" i="2"/>
  <c r="N437" i="2"/>
  <c r="H433" i="2"/>
  <c r="N433" i="2"/>
  <c r="H429" i="2"/>
  <c r="N429" i="2"/>
  <c r="H425" i="2"/>
  <c r="N425" i="2"/>
  <c r="H421" i="2"/>
  <c r="N421" i="2"/>
  <c r="H417" i="2"/>
  <c r="N417" i="2"/>
  <c r="H413" i="2"/>
  <c r="N413" i="2"/>
  <c r="H409" i="2"/>
  <c r="N409" i="2"/>
  <c r="H405" i="2"/>
  <c r="N405" i="2"/>
  <c r="H401" i="2"/>
  <c r="N401" i="2"/>
  <c r="H397" i="2"/>
  <c r="N397" i="2"/>
  <c r="H393" i="2"/>
  <c r="N393" i="2"/>
  <c r="H389" i="2"/>
  <c r="N389" i="2"/>
  <c r="H385" i="2"/>
  <c r="N385" i="2"/>
  <c r="H381" i="2"/>
  <c r="N381" i="2"/>
  <c r="H377" i="2"/>
  <c r="N377" i="2"/>
  <c r="H373" i="2"/>
  <c r="N373" i="2"/>
  <c r="H369" i="2"/>
  <c r="N369" i="2"/>
  <c r="H365" i="2"/>
  <c r="N365" i="2"/>
  <c r="H361" i="2"/>
  <c r="N361" i="2"/>
  <c r="H357" i="2"/>
  <c r="N357" i="2"/>
  <c r="H353" i="2"/>
  <c r="N353" i="2"/>
  <c r="H349" i="2"/>
  <c r="N349" i="2"/>
  <c r="H345" i="2"/>
  <c r="N345" i="2"/>
  <c r="H341" i="2"/>
  <c r="N341" i="2"/>
  <c r="H337" i="2"/>
  <c r="N337" i="2"/>
  <c r="H333" i="2"/>
  <c r="N333" i="2"/>
  <c r="H329" i="2"/>
  <c r="N329" i="2"/>
  <c r="H325" i="2"/>
  <c r="N325" i="2"/>
  <c r="H321" i="2"/>
  <c r="N321" i="2"/>
  <c r="H317" i="2"/>
  <c r="N317" i="2"/>
  <c r="H313" i="2"/>
  <c r="N313" i="2"/>
  <c r="H309" i="2"/>
  <c r="N309" i="2"/>
  <c r="H305" i="2"/>
  <c r="N305" i="2"/>
  <c r="H301" i="2"/>
  <c r="N301" i="2"/>
  <c r="H297" i="2"/>
  <c r="N297" i="2"/>
  <c r="H293" i="2"/>
  <c r="N293" i="2"/>
  <c r="H289" i="2"/>
  <c r="N289" i="2"/>
  <c r="H285" i="2"/>
  <c r="N285" i="2"/>
  <c r="H281" i="2"/>
  <c r="N281" i="2"/>
  <c r="H277" i="2"/>
  <c r="N277" i="2"/>
  <c r="H273" i="2"/>
  <c r="N273" i="2"/>
  <c r="H269" i="2"/>
  <c r="N269" i="2"/>
  <c r="H265" i="2"/>
  <c r="N265" i="2"/>
  <c r="H261" i="2"/>
  <c r="N261" i="2"/>
  <c r="H257" i="2"/>
  <c r="N257" i="2"/>
  <c r="H253" i="2"/>
  <c r="N253" i="2"/>
  <c r="H249" i="2"/>
  <c r="N249" i="2"/>
  <c r="H245" i="2"/>
  <c r="N245" i="2"/>
  <c r="H241" i="2"/>
  <c r="N241" i="2"/>
  <c r="H237" i="2"/>
  <c r="N237" i="2"/>
  <c r="H233" i="2"/>
  <c r="N233" i="2"/>
  <c r="H229" i="2"/>
  <c r="N229" i="2"/>
  <c r="H225" i="2"/>
  <c r="N225" i="2"/>
  <c r="H221" i="2"/>
  <c r="N221" i="2"/>
  <c r="H217" i="2"/>
  <c r="N217" i="2"/>
  <c r="H213" i="2"/>
  <c r="N213" i="2"/>
  <c r="H209" i="2"/>
  <c r="N209" i="2"/>
  <c r="H205" i="2"/>
  <c r="N205" i="2"/>
  <c r="H201" i="2"/>
  <c r="N201" i="2"/>
  <c r="H197" i="2"/>
  <c r="N197" i="2"/>
  <c r="H193" i="2"/>
  <c r="N193" i="2"/>
  <c r="H189" i="2"/>
  <c r="N189" i="2"/>
  <c r="H185" i="2"/>
  <c r="N185" i="2"/>
  <c r="H181" i="2"/>
  <c r="N181" i="2"/>
  <c r="H177" i="2"/>
  <c r="N177" i="2"/>
  <c r="H173" i="2"/>
  <c r="N173" i="2"/>
  <c r="H169" i="2"/>
  <c r="N169" i="2"/>
  <c r="H165" i="2"/>
  <c r="N165" i="2"/>
  <c r="H161" i="2"/>
  <c r="N161" i="2"/>
  <c r="H157" i="2"/>
  <c r="N157" i="2"/>
  <c r="H153" i="2"/>
  <c r="N153" i="2"/>
  <c r="H149" i="2"/>
  <c r="N149" i="2"/>
  <c r="H145" i="2"/>
  <c r="N145" i="2"/>
  <c r="H141" i="2"/>
  <c r="N141" i="2"/>
  <c r="H137" i="2"/>
  <c r="N137" i="2"/>
  <c r="H133" i="2"/>
  <c r="N133" i="2"/>
  <c r="H129" i="2"/>
  <c r="N129" i="2"/>
  <c r="H125" i="2"/>
  <c r="N125" i="2"/>
  <c r="H121" i="2"/>
  <c r="N121" i="2"/>
  <c r="H117" i="2"/>
  <c r="N117" i="2"/>
  <c r="H113" i="2"/>
  <c r="N113" i="2"/>
  <c r="H109" i="2"/>
  <c r="N109" i="2"/>
  <c r="H105" i="2"/>
  <c r="N105" i="2"/>
  <c r="H101" i="2"/>
  <c r="N101" i="2"/>
  <c r="H97" i="2"/>
  <c r="N97" i="2"/>
  <c r="H93" i="2"/>
  <c r="N93" i="2"/>
  <c r="H89" i="2"/>
  <c r="N89" i="2"/>
  <c r="H85" i="2"/>
  <c r="N85" i="2"/>
  <c r="H81" i="2"/>
  <c r="N81" i="2"/>
  <c r="H77" i="2"/>
  <c r="N77" i="2"/>
  <c r="H73" i="2"/>
  <c r="N73" i="2"/>
  <c r="H69" i="2"/>
  <c r="N69" i="2"/>
  <c r="H65" i="2"/>
  <c r="N65" i="2"/>
  <c r="H61" i="2"/>
  <c r="N61" i="2"/>
  <c r="H57" i="2"/>
  <c r="N57" i="2"/>
  <c r="H53" i="2"/>
  <c r="N53" i="2"/>
  <c r="H49" i="2"/>
  <c r="N49" i="2"/>
  <c r="H45" i="2"/>
  <c r="N45" i="2"/>
  <c r="H41" i="2"/>
  <c r="N41" i="2"/>
  <c r="H37" i="2"/>
  <c r="N37" i="2"/>
  <c r="H33" i="2"/>
  <c r="N33" i="2"/>
  <c r="H29" i="2"/>
  <c r="N29" i="2"/>
  <c r="H25" i="2"/>
  <c r="N25" i="2"/>
  <c r="H21" i="2"/>
  <c r="N21" i="2"/>
  <c r="H17" i="2"/>
  <c r="N17" i="2"/>
  <c r="H13" i="2"/>
  <c r="N13" i="2"/>
  <c r="H9" i="2"/>
  <c r="N9" i="2"/>
  <c r="H5" i="2"/>
  <c r="N5" i="2"/>
  <c r="N1465" i="2"/>
  <c r="N1461" i="2"/>
  <c r="N1457" i="2"/>
  <c r="N1453" i="2"/>
  <c r="N1449" i="2"/>
  <c r="N1445" i="2"/>
  <c r="N1441" i="2"/>
  <c r="N1437" i="2"/>
  <c r="N1433" i="2"/>
  <c r="N1429" i="2"/>
  <c r="N1425" i="2"/>
  <c r="N1421" i="2"/>
  <c r="N1417" i="2"/>
  <c r="N1413" i="2"/>
  <c r="N1409" i="2"/>
  <c r="N1405" i="2"/>
  <c r="N1401" i="2"/>
  <c r="N1397" i="2"/>
  <c r="N1393" i="2"/>
  <c r="N1389" i="2"/>
  <c r="N1385" i="2"/>
  <c r="N1381" i="2"/>
  <c r="N1377" i="2"/>
  <c r="N1373" i="2"/>
  <c r="N1369" i="2"/>
  <c r="N1365" i="2"/>
  <c r="N1361" i="2"/>
  <c r="N1357" i="2"/>
  <c r="N1353" i="2"/>
  <c r="N1349" i="2"/>
  <c r="N1345" i="2"/>
  <c r="N1341" i="2"/>
  <c r="N1337" i="2"/>
  <c r="N1333" i="2"/>
  <c r="N1329" i="2"/>
  <c r="N1325" i="2"/>
  <c r="N1321" i="2"/>
  <c r="N1317" i="2"/>
  <c r="N1313" i="2"/>
  <c r="N1309" i="2"/>
  <c r="N1305" i="2"/>
  <c r="N1301" i="2"/>
  <c r="N1297" i="2"/>
  <c r="N1291" i="2"/>
  <c r="N1283" i="2"/>
  <c r="H824" i="2"/>
  <c r="N824" i="2"/>
  <c r="H812" i="2"/>
  <c r="N812" i="2"/>
  <c r="H796" i="2"/>
  <c r="N796" i="2"/>
  <c r="H780" i="2"/>
  <c r="N780" i="2"/>
  <c r="H760" i="2"/>
  <c r="N760" i="2"/>
  <c r="H748" i="2"/>
  <c r="N748" i="2"/>
  <c r="H736" i="2"/>
  <c r="N736" i="2"/>
  <c r="H720" i="2"/>
  <c r="N720" i="2"/>
  <c r="H704" i="2"/>
  <c r="N704" i="2"/>
  <c r="H688" i="2"/>
  <c r="N688" i="2"/>
  <c r="H664" i="2"/>
  <c r="N664" i="2"/>
  <c r="H644" i="2"/>
  <c r="N644" i="2"/>
  <c r="H628" i="2"/>
  <c r="N628" i="2"/>
  <c r="H616" i="2"/>
  <c r="N616" i="2"/>
  <c r="H604" i="2"/>
  <c r="N604" i="2"/>
  <c r="H592" i="2"/>
  <c r="N592" i="2"/>
  <c r="H576" i="2"/>
  <c r="N576" i="2"/>
  <c r="H556" i="2"/>
  <c r="N556" i="2"/>
  <c r="H540" i="2"/>
  <c r="N540" i="2"/>
  <c r="H520" i="2"/>
  <c r="N520" i="2"/>
  <c r="H504" i="2"/>
  <c r="N504" i="2"/>
  <c r="H484" i="2"/>
  <c r="N484" i="2"/>
  <c r="H464" i="2"/>
  <c r="N464" i="2"/>
  <c r="H448" i="2"/>
  <c r="N448" i="2"/>
  <c r="H428" i="2"/>
  <c r="N428" i="2"/>
  <c r="H412" i="2"/>
  <c r="N412" i="2"/>
  <c r="H396" i="2"/>
  <c r="N396" i="2"/>
  <c r="H380" i="2"/>
  <c r="N380" i="2"/>
  <c r="H368" i="2"/>
  <c r="N368" i="2"/>
  <c r="H352" i="2"/>
  <c r="N352" i="2"/>
  <c r="H336" i="2"/>
  <c r="N336" i="2"/>
  <c r="H316" i="2"/>
  <c r="N316" i="2"/>
  <c r="H300" i="2"/>
  <c r="N300" i="2"/>
  <c r="H284" i="2"/>
  <c r="N284" i="2"/>
  <c r="H268" i="2"/>
  <c r="N268" i="2"/>
  <c r="H252" i="2"/>
  <c r="N252" i="2"/>
  <c r="H232" i="2"/>
  <c r="N232" i="2"/>
  <c r="H212" i="2"/>
  <c r="N212" i="2"/>
  <c r="H196" i="2"/>
  <c r="N196" i="2"/>
  <c r="H180" i="2"/>
  <c r="N180" i="2"/>
  <c r="H168" i="2"/>
  <c r="N168" i="2"/>
  <c r="H152" i="2"/>
  <c r="N152" i="2"/>
  <c r="H144" i="2"/>
  <c r="N144" i="2"/>
  <c r="H128" i="2"/>
  <c r="N128" i="2"/>
  <c r="H112" i="2"/>
  <c r="N112" i="2"/>
  <c r="H96" i="2"/>
  <c r="N96" i="2"/>
  <c r="H76" i="2"/>
  <c r="N76" i="2"/>
  <c r="H60" i="2"/>
  <c r="N60" i="2"/>
  <c r="H48" i="2"/>
  <c r="N48" i="2"/>
  <c r="H32" i="2"/>
  <c r="N32" i="2"/>
  <c r="H12" i="2"/>
  <c r="N12" i="2"/>
  <c r="N1295" i="2"/>
  <c r="N1289" i="2"/>
  <c r="N1281" i="2"/>
</calcChain>
</file>

<file path=xl/sharedStrings.xml><?xml version="1.0" encoding="utf-8"?>
<sst xmlns="http://schemas.openxmlformats.org/spreadsheetml/2006/main" count="37623" uniqueCount="13108">
  <si>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</si>
  <si>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</si>
  <si>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</si>
  <si>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</si>
  <si>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</si>
  <si>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</si>
  <si>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</si>
  <si>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</si>
  <si>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</si>
  <si>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</si>
  <si>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</si>
  <si>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</si>
  <si>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</si>
  <si>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</si>
  <si>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</si>
  <si>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</si>
  <si>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</si>
  <si>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</si>
  <si>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</si>
  <si>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</si>
  <si>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</si>
  <si>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</si>
  <si>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</si>
  <si>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</si>
  <si>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</si>
  <si>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</si>
  <si>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</si>
  <si>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</si>
  <si>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</si>
  <si>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</si>
  <si>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</si>
  <si>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</si>
  <si>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</si>
  <si>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</si>
  <si>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</si>
  <si>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</si>
  <si>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</si>
  <si>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</si>
  <si>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</si>
  <si>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</si>
  <si>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</si>
  <si>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</si>
  <si>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</si>
  <si>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</si>
  <si>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</si>
  <si>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</si>
  <si>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</si>
  <si>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</si>
  <si>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</si>
  <si>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</si>
  <si>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</si>
  <si>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</si>
  <si>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</si>
  <si>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</si>
  <si>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</si>
  <si>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</si>
  <si>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</si>
  <si>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</si>
  <si>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</si>
  <si>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</si>
  <si>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</si>
  <si>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</si>
  <si>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</si>
  <si>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</si>
  <si>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</si>
  <si>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</si>
  <si>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</si>
  <si>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</si>
  <si>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</si>
  <si>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</si>
  <si>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</si>
  <si>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</si>
  <si>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</si>
  <si>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</si>
  <si>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</si>
  <si>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</si>
  <si>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</si>
  <si>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</si>
  <si>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</si>
  <si>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</si>
  <si>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</si>
  <si>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</si>
  <si>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</si>
  <si>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</si>
  <si>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</si>
  <si>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</si>
  <si>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</si>
  <si>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</si>
  <si>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</si>
  <si>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</si>
  <si>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</si>
  <si>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</si>
  <si>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</si>
  <si>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</si>
  <si>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</si>
  <si>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</si>
  <si>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</si>
  <si>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</si>
  <si>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</si>
  <si>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</si>
  <si>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</si>
  <si>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</si>
  <si>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</si>
  <si>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</si>
  <si>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</si>
  <si>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</si>
  <si>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</si>
  <si>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</si>
  <si>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</si>
  <si>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</si>
  <si>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</si>
  <si>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</si>
  <si>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</si>
  <si>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</si>
  <si>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</si>
  <si>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</si>
  <si>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</si>
  <si>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</si>
  <si>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</si>
  <si>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</si>
  <si>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</si>
  <si>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</si>
  <si>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</si>
  <si>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</si>
  <si>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</si>
  <si>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</si>
  <si>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</si>
  <si>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</si>
  <si>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</si>
  <si>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</si>
  <si>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</si>
  <si>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</si>
  <si>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</si>
  <si>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</si>
  <si>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</si>
  <si>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</si>
  <si>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</si>
  <si>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</si>
  <si>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</si>
  <si>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</si>
  <si>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</si>
  <si>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</si>
  <si>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</si>
  <si>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</si>
  <si>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</si>
  <si>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</si>
  <si>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</si>
  <si>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</si>
  <si>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</si>
  <si>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</si>
  <si>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</si>
  <si>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</si>
  <si>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</si>
  <si>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</si>
  <si>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</si>
  <si>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</si>
  <si>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</si>
  <si>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</si>
  <si>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</si>
  <si>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</si>
  <si>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</si>
  <si>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</si>
  <si>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</si>
  <si>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</si>
  <si>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</si>
  <si>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</si>
  <si>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</si>
  <si>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</si>
  <si>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</si>
  <si>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</si>
  <si>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</si>
  <si>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</si>
  <si>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</si>
  <si>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</si>
  <si>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</si>
  <si>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</si>
  <si>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</si>
  <si>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</si>
  <si>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</si>
  <si>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</si>
  <si>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</si>
  <si>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</si>
  <si>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</si>
  <si>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</si>
  <si>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</si>
  <si>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</si>
  <si>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</si>
  <si>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</si>
  <si>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</si>
  <si>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</si>
  <si>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</si>
  <si>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</si>
  <si>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</si>
  <si>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</si>
  <si>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</si>
  <si>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</si>
  <si>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</si>
  <si>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</si>
  <si>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</si>
  <si>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</si>
  <si>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</si>
  <si>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</si>
  <si>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</si>
  <si>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</si>
  <si>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</si>
  <si>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</si>
  <si>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</si>
  <si>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</si>
  <si>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</si>
  <si>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</si>
  <si>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</si>
  <si>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</si>
  <si>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</si>
  <si>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</si>
  <si>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</si>
  <si>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</si>
  <si>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</si>
  <si>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</si>
  <si>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</si>
  <si>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</si>
  <si>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</si>
  <si>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</si>
  <si>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</si>
  <si>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</si>
  <si>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</si>
  <si>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</si>
  <si>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</si>
  <si>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</si>
  <si>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</si>
  <si>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</si>
  <si>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</si>
  <si>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</si>
  <si>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</si>
  <si>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</si>
  <si>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</si>
  <si>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</si>
  <si>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</si>
  <si>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</si>
  <si>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</si>
  <si>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</si>
  <si>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</si>
  <si>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</si>
  <si>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</si>
  <si>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</si>
  <si>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</si>
  <si>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</si>
  <si>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</si>
  <si>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</si>
  <si>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</si>
  <si>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</si>
  <si>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</si>
  <si>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</si>
  <si>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</si>
  <si>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</si>
  <si>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</si>
  <si>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</si>
  <si>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</si>
  <si>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</si>
  <si>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</si>
  <si>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</si>
  <si>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</si>
  <si>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</si>
  <si>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</si>
  <si>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</si>
  <si>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</si>
  <si>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</si>
  <si>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</si>
  <si>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</si>
  <si>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</si>
  <si>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</si>
  <si>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</si>
  <si>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</si>
  <si>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</si>
  <si>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</si>
  <si>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</si>
  <si>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</si>
  <si>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</si>
  <si>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</si>
  <si>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</si>
  <si>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</si>
  <si>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</si>
  <si>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</si>
  <si>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</si>
  <si>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</si>
  <si>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</si>
  <si>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</si>
  <si>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</si>
  <si>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</si>
  <si>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</si>
  <si>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</si>
  <si>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</si>
  <si>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</si>
  <si>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</si>
  <si>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</si>
  <si>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</si>
  <si>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</si>
  <si>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</si>
  <si>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</si>
  <si>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</si>
  <si>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</si>
  <si>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</si>
  <si>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</si>
  <si>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</si>
  <si>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</si>
  <si>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</si>
  <si>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</si>
  <si>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</si>
  <si>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</si>
  <si>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</si>
  <si>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</si>
  <si>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</si>
  <si>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</si>
  <si>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</si>
  <si>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</si>
  <si>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</si>
  <si>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</si>
  <si>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</si>
  <si>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</si>
  <si>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</si>
  <si>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</si>
  <si>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</si>
  <si>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</si>
  <si>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</si>
  <si>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</si>
  <si>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</si>
  <si>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</si>
  <si>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</si>
  <si>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</si>
  <si>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</si>
  <si>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</si>
  <si>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</si>
  <si>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</si>
  <si>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</si>
  <si>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</si>
  <si>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</si>
  <si>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</si>
  <si>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</si>
  <si>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</si>
  <si>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</si>
  <si>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</si>
  <si>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</si>
  <si>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</si>
  <si>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</si>
  <si>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</si>
  <si>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</si>
  <si>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</si>
  <si>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</si>
  <si>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</si>
  <si>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</si>
  <si>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</si>
  <si>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</si>
  <si>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</si>
  <si>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</si>
  <si>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</si>
  <si>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</si>
  <si>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</si>
  <si>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</si>
  <si>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</si>
  <si>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</si>
  <si>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</si>
  <si>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</si>
  <si>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</si>
  <si>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</si>
  <si>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</si>
  <si>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</si>
  <si>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</si>
  <si>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</si>
  <si>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</si>
  <si>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</si>
  <si>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</si>
  <si>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</si>
  <si>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</si>
  <si>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</si>
  <si>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</si>
  <si>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</si>
  <si>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</si>
  <si>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</si>
  <si>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</si>
  <si>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</si>
  <si>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</si>
  <si>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</si>
  <si>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</si>
  <si>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</si>
  <si>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</si>
  <si>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</si>
  <si>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</si>
  <si>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</si>
  <si>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</si>
  <si>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</si>
  <si>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</si>
  <si>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</si>
  <si>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</si>
  <si>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</si>
  <si>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</si>
  <si>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</si>
  <si>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</si>
  <si>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</si>
  <si>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</si>
  <si>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</si>
  <si>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</si>
  <si>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</si>
  <si>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</si>
  <si>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</si>
  <si>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</si>
  <si>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</si>
  <si>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</si>
  <si>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</si>
  <si>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</si>
  <si>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</si>
  <si>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</si>
  <si>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</si>
  <si>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</si>
  <si>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</si>
  <si>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</si>
  <si>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</si>
  <si>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</si>
  <si>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</si>
  <si>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</si>
  <si>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</si>
  <si>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</si>
  <si>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</si>
  <si>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</si>
  <si>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</si>
  <si>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</si>
  <si>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</si>
  <si>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</si>
  <si>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</si>
  <si>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</si>
  <si>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</si>
  <si>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</si>
  <si>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</si>
  <si>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</si>
  <si>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</si>
  <si>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</si>
  <si>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</si>
  <si>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</si>
  <si>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</si>
  <si>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</si>
  <si>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</si>
  <si>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</si>
  <si>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</si>
  <si>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</si>
  <si>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</si>
  <si>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</si>
  <si>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</si>
  <si>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</si>
  <si>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</si>
  <si>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</si>
  <si>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</si>
  <si>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</si>
  <si>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</si>
  <si>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</si>
  <si>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</si>
  <si>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</si>
  <si>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</si>
  <si>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</si>
  <si>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</si>
  <si>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</si>
  <si>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</si>
  <si>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</si>
  <si>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</si>
  <si>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</si>
  <si>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</si>
  <si>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</si>
  <si>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</si>
  <si>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</si>
  <si>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</si>
  <si>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</si>
  <si>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</si>
  <si>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</si>
  <si>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</si>
  <si>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</si>
  <si>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</si>
  <si>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</si>
  <si>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</si>
  <si>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</si>
  <si>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</si>
  <si>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</si>
  <si>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</si>
  <si>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</si>
  <si>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</si>
  <si>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</si>
  <si>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</si>
  <si>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</si>
  <si>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</si>
  <si>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</si>
  <si>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</si>
  <si>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</si>
  <si>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</si>
  <si>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</si>
  <si>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</si>
  <si>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</si>
  <si>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</si>
  <si>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</si>
  <si>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</si>
  <si>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</si>
  <si>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</si>
  <si>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</si>
  <si>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</si>
  <si>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</si>
  <si>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</si>
  <si>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</si>
  <si>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</si>
  <si>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</si>
  <si>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</si>
  <si>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</si>
  <si>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</si>
  <si>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</si>
  <si>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</si>
  <si>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</si>
  <si>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</si>
  <si>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</si>
  <si>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</si>
  <si>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</si>
  <si>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</si>
  <si>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</si>
  <si>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</si>
  <si>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</si>
  <si>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</si>
  <si>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</si>
  <si>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</si>
  <si>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</si>
  <si>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</si>
  <si>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</si>
  <si>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</si>
  <si>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</si>
  <si>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</si>
  <si>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</si>
  <si>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</si>
  <si>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</si>
  <si>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</si>
  <si>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</si>
  <si>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</si>
  <si>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</si>
  <si>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</si>
  <si>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</si>
  <si>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</si>
  <si>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</si>
  <si>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</si>
  <si>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</si>
  <si>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</si>
  <si>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</si>
  <si>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</si>
  <si>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</si>
  <si>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</si>
  <si>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</si>
  <si>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</si>
  <si>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</si>
  <si>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</si>
  <si>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</si>
  <si>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</si>
  <si>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</si>
  <si>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</si>
  <si>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</si>
  <si>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</si>
  <si>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</si>
  <si>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</si>
  <si>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</si>
  <si>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</si>
  <si>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</si>
  <si>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</si>
  <si>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</si>
  <si>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</si>
  <si>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</si>
  <si>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</si>
  <si>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</si>
  <si>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</si>
  <si>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</si>
  <si>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</si>
  <si>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</si>
  <si>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</si>
  <si>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</si>
  <si>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</si>
  <si>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</si>
  <si>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</si>
  <si>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</si>
  <si>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</si>
  <si>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</si>
  <si>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</si>
  <si>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</si>
  <si>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</si>
  <si>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</si>
  <si>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</si>
  <si>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</si>
  <si>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</si>
  <si>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</si>
  <si>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</si>
  <si>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</si>
  <si>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</si>
  <si>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</si>
  <si>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</si>
  <si>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</si>
  <si>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</si>
  <si>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</si>
  <si>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</si>
  <si>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</si>
  <si>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</si>
  <si>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</si>
  <si>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</si>
  <si>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</si>
  <si>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</si>
  <si>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</si>
  <si>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</si>
  <si>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</si>
  <si>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</si>
  <si>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</si>
  <si>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</si>
  <si>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</si>
  <si>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</si>
  <si>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</si>
  <si>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</si>
  <si>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</si>
  <si>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</si>
  <si>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</si>
  <si>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</si>
  <si>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</si>
  <si>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</si>
  <si>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</si>
  <si>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</si>
  <si>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</si>
  <si>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</si>
  <si>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</si>
  <si>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</si>
  <si>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</si>
  <si>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</si>
  <si>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</si>
  <si>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</si>
  <si>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</si>
  <si>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</si>
  <si>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</si>
  <si>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</si>
  <si>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</si>
  <si>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</si>
  <si>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</si>
  <si>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</si>
  <si>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</si>
  <si>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</si>
  <si>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</si>
  <si>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</si>
  <si>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</si>
  <si>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</si>
  <si>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</si>
  <si>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</si>
  <si>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</si>
  <si>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</si>
  <si>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</si>
  <si>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</si>
  <si>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</si>
  <si>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</si>
  <si>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</si>
  <si>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</si>
  <si>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</si>
  <si>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</si>
  <si>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</si>
  <si>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</si>
  <si>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</si>
  <si>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</si>
  <si>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</si>
  <si>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</si>
  <si>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</si>
  <si>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</si>
  <si>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</si>
  <si>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</si>
  <si>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</si>
  <si>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</si>
  <si>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</si>
  <si>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</si>
  <si>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</si>
  <si>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</si>
  <si>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</si>
  <si>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</si>
  <si>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</si>
  <si>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</si>
  <si>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</si>
  <si>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</si>
  <si>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</si>
  <si>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</si>
  <si>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</si>
  <si>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</si>
  <si>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</si>
  <si>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</si>
  <si>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</si>
  <si>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</si>
  <si>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</si>
  <si>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</si>
  <si>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</si>
  <si>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</si>
  <si>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</si>
  <si>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</si>
  <si>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</si>
  <si>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</si>
  <si>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</si>
  <si>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</si>
  <si>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</si>
  <si>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</si>
  <si>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</si>
  <si>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</si>
  <si>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</si>
  <si>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</si>
  <si>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</si>
  <si>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</si>
  <si>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</si>
  <si>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</si>
  <si>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</si>
  <si>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</si>
  <si>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</si>
  <si>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</si>
  <si>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</si>
  <si>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</si>
  <si>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</si>
  <si>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</si>
  <si>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</si>
  <si>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</si>
  <si>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</si>
  <si>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</si>
  <si>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</si>
  <si>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</si>
  <si>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</si>
  <si>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</si>
  <si>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</si>
  <si>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</si>
  <si>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</si>
  <si>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</si>
  <si>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</si>
  <si>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</si>
  <si>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</si>
  <si>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</si>
  <si>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</si>
  <si>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</si>
  <si>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</si>
  <si>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</si>
  <si>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</si>
  <si>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</si>
  <si>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</si>
  <si>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</si>
  <si>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</si>
  <si>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</si>
  <si>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</si>
  <si>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</si>
  <si>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</si>
  <si>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</si>
  <si>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</si>
  <si>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</si>
  <si>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</si>
  <si>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</si>
  <si>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</si>
  <si>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</si>
  <si>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</si>
  <si>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</si>
  <si>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</si>
  <si>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</si>
  <si>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</si>
  <si>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</si>
  <si>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</si>
  <si>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</si>
  <si>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</si>
  <si>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</si>
  <si>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</si>
  <si>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</si>
  <si>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</si>
  <si>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</si>
  <si>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</si>
  <si>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</si>
  <si>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</si>
  <si>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</si>
  <si>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</si>
  <si>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</si>
  <si>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</si>
  <si>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</si>
  <si>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</si>
  <si>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</si>
  <si>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</si>
  <si>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</si>
  <si>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</si>
  <si>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</si>
  <si>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</si>
  <si>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</si>
  <si>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</si>
  <si>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</si>
  <si>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</si>
  <si>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</si>
  <si>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</si>
  <si>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</si>
  <si>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</si>
  <si>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</si>
  <si>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</si>
  <si>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</si>
  <si>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</si>
  <si>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</si>
  <si>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</si>
  <si>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</si>
  <si>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</si>
  <si>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</si>
  <si>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</si>
  <si>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</si>
  <si>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</si>
  <si>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</si>
  <si>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</si>
  <si>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</si>
  <si>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</si>
  <si>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</si>
  <si>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</si>
  <si>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</si>
  <si>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</si>
  <si>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</si>
  <si>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</si>
  <si>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</si>
  <si>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</si>
  <si>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</si>
  <si>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</si>
  <si>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</si>
  <si>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</si>
  <si>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</si>
  <si>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</si>
  <si>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</si>
  <si>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</si>
  <si>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</si>
  <si>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</si>
  <si>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</si>
  <si>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</si>
  <si>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</si>
  <si>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</si>
  <si>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</si>
  <si>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</si>
  <si>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</si>
  <si>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</si>
  <si>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</si>
  <si>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</si>
  <si>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</si>
  <si>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</si>
  <si>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</si>
  <si>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</si>
  <si>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</si>
  <si>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</si>
  <si>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</si>
  <si>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</si>
  <si>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</si>
  <si>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</si>
  <si>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</si>
  <si>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</si>
  <si>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</si>
  <si>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</si>
  <si>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</si>
  <si>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</si>
  <si>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</si>
  <si>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</si>
  <si>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</si>
  <si>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</si>
  <si>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</si>
  <si>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</si>
  <si>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</si>
  <si>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</si>
  <si>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</si>
  <si>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</si>
  <si>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</si>
  <si>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</si>
  <si>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</si>
  <si>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</si>
  <si>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</si>
  <si>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</si>
  <si>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</si>
  <si>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</si>
  <si>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</si>
  <si>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</si>
  <si>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</si>
  <si>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</si>
  <si>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</si>
  <si>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</si>
  <si>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</si>
  <si>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</si>
  <si>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</si>
  <si>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</si>
  <si>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</si>
  <si>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</si>
  <si>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</si>
  <si>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</si>
  <si>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</si>
  <si>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</si>
  <si>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</si>
  <si>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</si>
  <si>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</si>
  <si>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</si>
  <si>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</si>
  <si>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</si>
  <si>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</si>
  <si>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</si>
  <si>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</si>
  <si>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</si>
  <si>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</si>
  <si>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</si>
  <si>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</si>
  <si>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</si>
  <si>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</si>
  <si>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</si>
  <si>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</si>
  <si>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</si>
  <si>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</si>
  <si>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</si>
  <si>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</si>
  <si>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</si>
  <si>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</si>
  <si>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</si>
  <si>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</si>
  <si>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</si>
  <si>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</si>
  <si>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</si>
  <si>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</si>
  <si>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</si>
  <si>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</si>
  <si>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</si>
  <si>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</si>
  <si>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</si>
  <si>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</si>
  <si>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</si>
  <si>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</si>
  <si>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</si>
  <si>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</si>
  <si>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</si>
  <si>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</si>
  <si>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</si>
  <si>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</si>
  <si>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</si>
  <si>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</si>
  <si>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</si>
  <si>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</si>
  <si>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</si>
  <si>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</si>
  <si>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</si>
  <si>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</si>
  <si>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</si>
  <si>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</si>
  <si>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</si>
  <si>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</si>
  <si>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</si>
  <si>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</si>
  <si>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</si>
  <si>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</si>
  <si>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</si>
  <si>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</si>
  <si>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</si>
  <si>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</si>
  <si>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</si>
  <si>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</si>
  <si>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</si>
  <si>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</si>
  <si>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</si>
  <si>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</si>
  <si>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</si>
  <si>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</si>
  <si>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</si>
  <si>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</si>
  <si>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</si>
  <si>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</si>
  <si>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</si>
  <si>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</si>
  <si>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</si>
  <si>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</si>
  <si>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</si>
  <si>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</si>
  <si>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</si>
  <si>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</si>
  <si>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</si>
  <si>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</si>
  <si>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</si>
  <si>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</si>
  <si>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</si>
  <si>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</si>
  <si>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</si>
  <si>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</si>
  <si>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</si>
  <si>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</si>
  <si>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</si>
  <si>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</si>
  <si>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</si>
  <si>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</si>
  <si>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</si>
  <si>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</si>
  <si>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</si>
  <si>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</si>
  <si>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</si>
  <si>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</si>
  <si>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</si>
  <si>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</si>
  <si>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</si>
  <si>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</si>
  <si>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</si>
  <si>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</si>
  <si>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</si>
  <si>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</si>
  <si>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</si>
  <si>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</si>
  <si>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</si>
  <si>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</si>
  <si>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</si>
  <si>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</si>
  <si>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</si>
  <si>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</si>
  <si>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</si>
  <si>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</si>
  <si>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</si>
  <si>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</si>
  <si>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</si>
  <si>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</si>
  <si>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</si>
  <si>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</si>
  <si>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</si>
  <si>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</si>
  <si>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</si>
  <si>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</si>
  <si>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</si>
  <si>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</si>
  <si>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</si>
  <si>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</si>
  <si>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</si>
  <si>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</si>
  <si>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</si>
  <si>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</si>
  <si>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</si>
  <si>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</si>
  <si>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</si>
  <si>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</si>
  <si>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</si>
  <si>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</si>
  <si>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</si>
  <si>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</si>
  <si>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</si>
  <si>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</si>
  <si>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</si>
  <si>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</si>
  <si>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</si>
  <si>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</si>
  <si>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</si>
  <si>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</si>
  <si>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</si>
  <si>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</si>
  <si>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</si>
  <si>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</si>
  <si>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</si>
  <si>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</si>
  <si>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</si>
  <si>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</si>
  <si>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</si>
  <si>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</si>
  <si>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</si>
  <si>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</si>
  <si>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</si>
  <si>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</si>
  <si>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</si>
  <si>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</si>
  <si>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</si>
  <si>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</si>
  <si>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</si>
  <si>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</si>
  <si>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</si>
  <si>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</si>
  <si>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</si>
  <si>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</si>
  <si>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</si>
  <si>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</si>
  <si>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</si>
  <si>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</si>
  <si>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</si>
  <si>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</si>
  <si>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</si>
  <si>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</si>
  <si>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</si>
  <si>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</si>
  <si>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</si>
  <si>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</si>
  <si>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</si>
  <si>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</si>
  <si>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</si>
  <si>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</si>
  <si>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</si>
  <si>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</si>
  <si>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</si>
  <si>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</si>
  <si>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</si>
  <si>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</si>
  <si>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</si>
  <si>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</si>
  <si>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</si>
  <si>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</si>
  <si>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</si>
  <si>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</si>
  <si>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</si>
  <si>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</si>
  <si>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</si>
  <si>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</si>
  <si>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</si>
  <si>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</si>
  <si>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</si>
  <si>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</si>
  <si>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</si>
  <si>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</si>
  <si>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</si>
  <si>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</si>
  <si>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</si>
  <si>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</si>
  <si>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</si>
  <si>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</si>
  <si>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</si>
  <si>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</si>
  <si>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</si>
  <si>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</si>
  <si>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</si>
  <si>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</si>
  <si>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</si>
  <si>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</si>
  <si>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</si>
  <si>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</si>
  <si>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</si>
  <si>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</si>
  <si>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</si>
  <si>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</si>
  <si>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</si>
  <si>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</si>
  <si>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</si>
  <si>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</si>
  <si>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</si>
  <si>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</si>
  <si>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</si>
  <si>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</si>
  <si>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</si>
  <si>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</si>
  <si>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</si>
  <si>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</si>
  <si>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</si>
  <si>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</si>
  <si>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</si>
  <si>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</si>
  <si>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</si>
  <si>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</si>
  <si>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</si>
  <si>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</si>
  <si>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</si>
  <si>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</si>
  <si>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</si>
  <si>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</si>
  <si>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</si>
  <si>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</si>
  <si>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</si>
  <si>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</si>
  <si>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</si>
  <si>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</si>
  <si>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</si>
  <si>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</si>
  <si>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</si>
  <si>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</si>
  <si>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</si>
  <si>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</si>
  <si>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</si>
  <si>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</si>
  <si>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</si>
  <si>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</si>
  <si>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</si>
  <si>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</si>
  <si>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</si>
  <si>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</si>
  <si>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</si>
  <si>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</si>
  <si>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</si>
  <si>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</si>
  <si>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</si>
  <si>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</si>
  <si>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</si>
  <si>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</si>
  <si>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</si>
  <si>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</si>
  <si>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</si>
  <si>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</si>
  <si>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</si>
  <si>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</si>
  <si>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</si>
  <si>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</si>
  <si>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</si>
  <si>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</si>
  <si>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</si>
  <si>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</si>
  <si>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</si>
  <si>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</si>
  <si>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</si>
  <si>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</si>
  <si>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</si>
  <si>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</si>
  <si>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</si>
  <si>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</si>
  <si>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</si>
  <si>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</si>
  <si>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</si>
  <si>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</si>
  <si>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</si>
  <si>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</si>
  <si>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</si>
  <si>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</si>
  <si>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</si>
  <si>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</si>
  <si>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</si>
  <si>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</si>
  <si>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</si>
  <si>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</si>
  <si>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</si>
  <si>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</si>
  <si>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</si>
  <si>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</si>
  <si>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</si>
  <si>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</si>
  <si>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</si>
  <si>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</si>
  <si>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</si>
  <si>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</si>
  <si>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</si>
  <si>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</si>
  <si>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</si>
  <si>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</si>
  <si>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</si>
  <si>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</si>
  <si>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</si>
  <si>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</si>
  <si>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</si>
  <si>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</si>
  <si>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</si>
  <si>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</si>
  <si>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</si>
  <si>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</si>
  <si>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</si>
  <si>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</si>
  <si>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</si>
  <si>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</si>
  <si>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</si>
  <si>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</si>
  <si>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</si>
  <si>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</si>
  <si>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</si>
  <si>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</si>
  <si>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</si>
  <si>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</si>
  <si>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</si>
  <si>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</si>
  <si>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</si>
  <si>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</si>
  <si>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</si>
  <si>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</si>
  <si>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</si>
  <si>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</si>
  <si>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</si>
  <si>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</si>
  <si>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</si>
  <si>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</si>
  <si>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</si>
  <si>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</si>
  <si>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</si>
  <si>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</si>
  <si>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</si>
  <si>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</si>
  <si>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</si>
  <si>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</si>
  <si>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</si>
  <si>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</si>
  <si>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</si>
  <si>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</si>
  <si>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</si>
  <si>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</si>
  <si>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</si>
  <si>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</si>
  <si>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</si>
  <si>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</si>
  <si>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</si>
  <si>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</si>
  <si>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</si>
  <si>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</si>
  <si>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</si>
  <si>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</si>
  <si>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</si>
  <si>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</si>
  <si>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</si>
  <si>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</si>
  <si>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</si>
  <si>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</si>
  <si>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</si>
  <si>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</si>
  <si>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</si>
  <si>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</si>
  <si>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</si>
  <si>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</si>
  <si>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</si>
  <si>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</si>
  <si>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</si>
  <si>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</si>
  <si>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</si>
  <si>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</si>
  <si>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</si>
  <si>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</si>
  <si>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</si>
  <si>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</si>
  <si>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</si>
  <si>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</si>
  <si>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</si>
  <si>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</si>
  <si>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</si>
  <si>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</si>
  <si>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</si>
  <si>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</si>
  <si>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</si>
  <si>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</si>
  <si>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</si>
  <si>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</si>
  <si>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</si>
  <si>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</si>
  <si>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</si>
  <si>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</si>
  <si>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</si>
  <si>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</si>
  <si>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</si>
  <si>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</si>
  <si>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</si>
  <si>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</si>
  <si>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</si>
  <si>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</si>
  <si>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</si>
  <si>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</si>
  <si>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</si>
  <si>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</si>
  <si>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</si>
  <si>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</si>
  <si>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</si>
  <si>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</si>
  <si>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</si>
  <si>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</si>
  <si>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</si>
  <si>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</si>
  <si>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</si>
  <si>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</si>
  <si>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</si>
  <si>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</si>
  <si>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</si>
  <si>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</si>
  <si>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</si>
  <si>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</si>
  <si>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</si>
  <si>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</si>
  <si>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</si>
  <si>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</si>
  <si>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</si>
  <si>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</si>
  <si>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</si>
  <si>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</si>
  <si>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</si>
  <si>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</si>
  <si>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</si>
  <si>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</si>
  <si>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</si>
  <si>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</si>
  <si>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</si>
  <si>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</si>
  <si>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</si>
  <si>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</si>
  <si>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</si>
  <si>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</si>
  <si>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</si>
  <si>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</si>
  <si>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</si>
  <si>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</si>
  <si>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</si>
  <si>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</si>
  <si>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</si>
  <si>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</si>
  <si>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</si>
  <si>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</si>
  <si>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</si>
  <si>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</si>
  <si>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</si>
  <si>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</si>
  <si>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</si>
  <si>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</si>
  <si>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</si>
  <si>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</si>
  <si>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</si>
  <si>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</si>
  <si>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</si>
  <si>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</si>
  <si>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</si>
  <si>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</si>
  <si>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</si>
  <si>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</si>
  <si>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</si>
  <si>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</si>
  <si>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</si>
  <si>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</si>
  <si>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</si>
  <si>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</si>
  <si>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</si>
  <si>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</si>
  <si>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</si>
  <si>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</si>
  <si>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</si>
  <si>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</si>
  <si>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</si>
  <si>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</si>
  <si>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</si>
  <si>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</si>
  <si>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</si>
  <si>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</si>
  <si>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</si>
  <si>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</si>
  <si>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</si>
  <si>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</si>
  <si>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</si>
  <si>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</si>
  <si>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</si>
  <si>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</si>
  <si>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</si>
  <si>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</si>
  <si>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</si>
  <si>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</si>
  <si>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</si>
  <si>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</si>
  <si>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</si>
  <si>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</si>
  <si>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</si>
  <si>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</si>
  <si>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</si>
  <si>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</si>
  <si>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</si>
  <si>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</si>
  <si>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</si>
  <si>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</si>
  <si>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</si>
  <si>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</si>
  <si>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</si>
  <si>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</si>
  <si>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</si>
  <si>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</si>
  <si>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</si>
  <si>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</si>
  <si>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</si>
  <si>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</si>
  <si>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</si>
  <si>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</si>
  <si>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</si>
  <si>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</si>
  <si>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</si>
  <si>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</si>
  <si>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</si>
  <si>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</si>
  <si>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</si>
  <si>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</si>
  <si>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</si>
  <si>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</si>
  <si>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</si>
  <si>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</si>
  <si>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</si>
  <si>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</si>
  <si>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</si>
  <si>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</si>
  <si>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</si>
  <si>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</si>
  <si>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</si>
  <si>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</si>
  <si>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</si>
  <si>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</si>
  <si>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</si>
  <si>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</si>
  <si>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</si>
  <si>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</si>
  <si>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</si>
  <si>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</si>
  <si>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</si>
  <si>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</si>
  <si>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</si>
  <si>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</si>
  <si>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</si>
  <si>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</si>
  <si>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</si>
  <si>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</si>
  <si>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</si>
  <si>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</si>
  <si>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</si>
  <si>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</si>
  <si>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</si>
  <si>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</si>
  <si>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</si>
  <si>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</si>
  <si>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</si>
  <si>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</si>
  <si>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</si>
  <si>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</si>
  <si>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</si>
  <si>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</si>
  <si>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</si>
  <si>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</si>
  <si>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</si>
  <si>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</si>
  <si>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</si>
  <si>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</si>
  <si>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</si>
  <si>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</si>
  <si>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</si>
  <si>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</si>
  <si>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</si>
  <si>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</si>
  <si>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</si>
  <si>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</si>
  <si>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</si>
  <si>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</si>
  <si>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</si>
  <si>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</si>
  <si>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</si>
  <si>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</si>
  <si>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</si>
  <si>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</si>
  <si>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</si>
  <si>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</si>
  <si>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</si>
  <si>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</si>
  <si>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</si>
  <si>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</si>
  <si>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</si>
  <si>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</si>
  <si>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</si>
  <si>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</si>
  <si>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</si>
  <si>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</si>
  <si>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</si>
  <si>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</si>
  <si>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</si>
  <si>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</si>
  <si>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</si>
  <si>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</si>
  <si>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</si>
  <si>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</si>
  <si>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</si>
  <si>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</si>
  <si>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</si>
  <si>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</si>
  <si>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</si>
  <si>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</si>
  <si>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</si>
  <si>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</si>
  <si>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</si>
  <si>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</si>
  <si>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</si>
  <si>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</si>
  <si>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</si>
  <si>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</si>
  <si>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</si>
  <si>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</si>
  <si>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</si>
  <si>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</si>
  <si>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</si>
  <si>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</si>
  <si>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</si>
  <si>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</si>
  <si>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</si>
  <si>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</si>
  <si>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</si>
  <si>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</si>
  <si>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</si>
  <si>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</si>
  <si>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</si>
  <si>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</si>
  <si>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</si>
  <si>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</si>
  <si>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</si>
  <si>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</si>
  <si>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</si>
  <si>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</si>
  <si>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</si>
  <si>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</si>
  <si>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</si>
  <si>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</si>
  <si>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</si>
  <si>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</si>
  <si>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</si>
  <si>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</si>
  <si>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</si>
  <si>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</si>
  <si>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</si>
  <si>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</si>
  <si>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</si>
  <si>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</si>
  <si>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</si>
  <si>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</si>
  <si>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</si>
  <si>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</si>
  <si>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</si>
  <si>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</si>
  <si>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</si>
  <si>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</si>
  <si>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</si>
  <si>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</si>
  <si>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</si>
  <si>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</si>
  <si>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</si>
  <si>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</si>
  <si>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</si>
  <si>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</si>
  <si>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</si>
  <si>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</si>
  <si>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</si>
  <si>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</si>
  <si>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</si>
  <si>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</si>
  <si>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</si>
  <si>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</si>
  <si>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</si>
  <si>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</si>
  <si>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</si>
  <si>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</si>
  <si>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</si>
  <si>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</si>
  <si>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</si>
  <si>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</si>
  <si>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</si>
  <si>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</si>
  <si>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</si>
  <si>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</si>
  <si>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</si>
  <si>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</si>
  <si>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</si>
  <si>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</si>
  <si>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</si>
  <si>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</si>
  <si>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</si>
  <si>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</si>
  <si>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</si>
  <si>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</si>
  <si>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</si>
  <si>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</si>
  <si>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</si>
  <si>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</si>
  <si>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</si>
  <si>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</si>
  <si>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</si>
  <si>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</si>
  <si>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</si>
  <si>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</si>
  <si>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</si>
  <si>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</si>
  <si>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</si>
  <si>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</si>
  <si>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</si>
  <si>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</si>
  <si>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</si>
  <si>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</si>
  <si>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</si>
  <si>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</si>
  <si>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</si>
  <si>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</si>
  <si>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</si>
  <si>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</si>
  <si>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</si>
  <si>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</si>
  <si>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</si>
  <si>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</si>
  <si>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</si>
  <si>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</si>
  <si>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</si>
  <si>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</si>
  <si>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</si>
  <si>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</si>
  <si>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</si>
  <si>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</si>
  <si>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</si>
  <si>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</si>
  <si>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</si>
  <si>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</si>
  <si>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</si>
  <si>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</si>
  <si>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</si>
  <si>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</si>
  <si>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</si>
  <si>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</si>
  <si>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</si>
  <si>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</si>
  <si>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</si>
  <si>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</si>
  <si>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</si>
  <si>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</si>
  <si>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</si>
  <si>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</si>
  <si>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</si>
  <si>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</si>
  <si>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</si>
  <si>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</si>
  <si>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</si>
  <si>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</si>
  <si>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</si>
  <si>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</si>
  <si>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</si>
  <si>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</si>
  <si>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</si>
  <si>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</si>
  <si>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</si>
  <si>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</si>
  <si>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</si>
  <si>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</si>
  <si>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</si>
  <si>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</si>
  <si>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</si>
  <si>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</si>
  <si>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</si>
  <si>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</si>
  <si>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</si>
  <si>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</si>
  <si>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</si>
  <si>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</si>
  <si>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</si>
  <si>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</si>
  <si>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</si>
  <si>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</si>
  <si>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</si>
  <si>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</si>
  <si>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</si>
  <si>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</si>
  <si>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</si>
  <si>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</si>
  <si>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</si>
  <si>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</si>
  <si>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</si>
  <si>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</si>
  <si>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</si>
  <si>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</si>
  <si>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</si>
  <si>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</si>
  <si>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</si>
  <si>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</si>
  <si>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</si>
  <si>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</si>
  <si>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</si>
  <si>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</si>
  <si>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</si>
  <si>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</si>
  <si>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</si>
  <si>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</si>
  <si>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</si>
  <si>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</si>
  <si>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</si>
  <si>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</si>
  <si>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</si>
  <si>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</si>
  <si>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</si>
  <si>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</si>
  <si>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</si>
  <si>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</si>
  <si>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</si>
  <si>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</si>
  <si>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</si>
  <si>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</si>
  <si>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</si>
  <si>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</si>
  <si>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</si>
  <si>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</si>
  <si>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</si>
  <si>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</si>
  <si>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</si>
  <si>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</si>
  <si>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</si>
  <si>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</si>
  <si>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</si>
  <si>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</si>
  <si>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</si>
  <si>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</si>
  <si>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</si>
  <si>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</si>
  <si>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</si>
  <si>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</si>
  <si>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</si>
  <si>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</si>
  <si>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</si>
  <si>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</si>
  <si>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</si>
  <si>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</si>
  <si>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</si>
  <si>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</si>
  <si>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</si>
  <si>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</si>
  <si>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</si>
  <si>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</si>
  <si>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</si>
  <si>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</si>
  <si>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</si>
  <si>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</si>
  <si>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</si>
  <si>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</si>
  <si>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</si>
  <si>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</si>
  <si>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</si>
  <si>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</si>
  <si>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</si>
  <si>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</si>
  <si>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</si>
  <si>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</si>
  <si>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</si>
  <si>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</si>
  <si>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</si>
  <si>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</si>
  <si>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</si>
  <si>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</si>
  <si>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</si>
  <si>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</si>
  <si>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</si>
  <si>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</si>
  <si>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</si>
  <si>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</si>
  <si>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</si>
  <si>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</si>
  <si>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</si>
  <si>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</si>
  <si>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</si>
  <si>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</si>
  <si>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</si>
  <si>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</si>
  <si>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</si>
  <si>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</si>
  <si>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</si>
  <si>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</si>
  <si>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</si>
  <si>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</si>
  <si>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</si>
  <si>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</si>
  <si>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</si>
  <si>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</si>
  <si>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</si>
  <si>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</si>
  <si>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</si>
  <si>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</si>
  <si>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</si>
  <si>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</si>
  <si>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</si>
  <si>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</si>
  <si>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</si>
  <si>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</si>
  <si>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</si>
  <si>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</si>
  <si>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</si>
  <si>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</si>
  <si>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</si>
  <si>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</si>
  <si>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</si>
  <si>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</si>
  <si>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</si>
  <si>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</si>
  <si>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</si>
  <si>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</si>
  <si>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</si>
  <si>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</si>
  <si>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</si>
  <si>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</si>
  <si>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</si>
  <si>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</si>
  <si>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</si>
  <si>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</si>
  <si>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</si>
  <si>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</si>
  <si>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</si>
  <si>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</si>
  <si>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</si>
  <si>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</si>
  <si>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</si>
  <si>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</si>
  <si>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</si>
  <si>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</si>
  <si>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</si>
  <si>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</si>
  <si>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</si>
  <si>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</si>
  <si>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</si>
  <si>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</si>
  <si>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</si>
  <si>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</si>
  <si>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</si>
  <si>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</si>
  <si>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</si>
  <si>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</si>
  <si>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</si>
  <si>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</si>
  <si>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</si>
  <si>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</si>
  <si>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</si>
  <si>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</si>
  <si>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</si>
  <si>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</si>
  <si>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</si>
  <si>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</si>
  <si>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</si>
  <si>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</si>
  <si>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</si>
  <si>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</si>
  <si>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</si>
  <si>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</si>
  <si>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</si>
  <si>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</si>
  <si>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</si>
  <si>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</si>
  <si>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</si>
  <si>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</si>
  <si>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</si>
  <si>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</si>
  <si>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</si>
  <si>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</si>
  <si>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</si>
  <si>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</si>
  <si>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</si>
  <si>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</si>
  <si>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</si>
  <si>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</si>
  <si>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</si>
  <si>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</si>
  <si>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</si>
  <si>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</si>
  <si>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</si>
  <si>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</si>
  <si>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</si>
  <si>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</si>
  <si>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</si>
  <si>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</si>
  <si>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</si>
  <si>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</si>
  <si>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</si>
  <si>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</si>
  <si>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</si>
  <si>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</si>
  <si>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</si>
  <si>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</si>
  <si>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</si>
  <si>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</si>
  <si>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</si>
  <si>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</si>
  <si>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</si>
  <si>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</si>
  <si>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</si>
  <si>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</si>
  <si>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</si>
  <si>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</si>
  <si>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</si>
  <si>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</si>
  <si>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</si>
  <si>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</si>
  <si>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</si>
  <si>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</si>
  <si>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</si>
  <si>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</si>
  <si>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</si>
  <si>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</si>
  <si>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</si>
  <si>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</si>
  <si>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</si>
  <si>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</si>
  <si>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</si>
  <si>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</si>
  <si>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</si>
  <si>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</si>
  <si>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</si>
  <si>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</si>
  <si>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</si>
  <si>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</si>
  <si>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</si>
  <si>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</si>
  <si>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</si>
  <si>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</si>
  <si>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</si>
  <si>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</si>
  <si>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</si>
  <si>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</si>
  <si>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</si>
  <si>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</si>
  <si>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</si>
  <si>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</si>
  <si>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</si>
  <si>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</si>
  <si>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</si>
  <si>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</si>
  <si>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</si>
  <si>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</si>
  <si>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</si>
  <si>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</si>
  <si>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</si>
  <si>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</si>
  <si>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</si>
  <si>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</si>
  <si>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</si>
  <si>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</si>
  <si>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</si>
  <si>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</si>
  <si>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</si>
  <si>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</si>
  <si>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</si>
  <si>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</si>
  <si>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</si>
  <si>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</si>
  <si>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</si>
  <si>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</si>
  <si>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</si>
  <si>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</si>
  <si>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</si>
  <si>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</si>
  <si>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</si>
  <si>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</si>
  <si>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</si>
  <si>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</si>
  <si>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</si>
  <si>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</si>
  <si>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</si>
  <si>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</si>
  <si>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</si>
  <si>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</si>
  <si>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</si>
  <si>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</si>
  <si>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</si>
  <si>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</si>
  <si>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</si>
  <si>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</si>
  <si>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</si>
  <si>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</si>
  <si>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</si>
  <si>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</si>
  <si>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</si>
  <si>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</si>
  <si>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</si>
  <si>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</si>
  <si>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</si>
  <si>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</si>
  <si>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</si>
  <si>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</si>
  <si>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</si>
  <si>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</si>
  <si>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</si>
  <si>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</si>
  <si>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</si>
  <si>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</si>
  <si>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</si>
  <si>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</si>
  <si>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</si>
  <si>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</si>
  <si>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</si>
  <si>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</si>
  <si>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</si>
  <si>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</si>
  <si>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</si>
  <si>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</si>
  <si>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</si>
  <si>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</si>
  <si>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</si>
  <si>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</si>
  <si>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</si>
  <si>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</si>
  <si>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</si>
  <si>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</si>
  <si>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</si>
  <si>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</si>
  <si>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</si>
  <si>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</si>
  <si>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</si>
  <si>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</si>
  <si>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</si>
  <si>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</si>
  <si>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</si>
  <si>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</si>
  <si>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</si>
  <si>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</si>
  <si>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</si>
  <si>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</si>
  <si>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</si>
  <si>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</si>
  <si>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</si>
  <si>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</si>
  <si>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</si>
  <si>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</si>
  <si>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</si>
  <si>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</si>
  <si>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</si>
  <si>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</si>
  <si>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</si>
  <si>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</si>
  <si>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</si>
  <si>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</si>
  <si>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</si>
  <si>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</si>
  <si>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</si>
  <si>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</si>
  <si>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</si>
  <si>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</si>
  <si>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</si>
  <si>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</si>
  <si>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</si>
  <si>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</si>
  <si>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</si>
  <si>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</si>
  <si>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</si>
  <si>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</si>
  <si>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</si>
  <si>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</si>
  <si>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</si>
  <si>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</si>
  <si>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</si>
  <si>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</si>
  <si>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</si>
  <si>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</si>
  <si>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</si>
  <si>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</si>
  <si>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</si>
  <si>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</si>
  <si>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</si>
  <si>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</si>
  <si>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</si>
  <si>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</si>
  <si>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</si>
  <si>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</si>
  <si>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</si>
  <si>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</si>
  <si>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</si>
  <si>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</si>
  <si>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</si>
  <si>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</si>
  <si>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</si>
  <si>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</si>
  <si>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</si>
  <si>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</si>
  <si>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</si>
  <si>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</si>
  <si>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</si>
  <si>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</si>
  <si>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</si>
  <si>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</si>
  <si>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</si>
  <si>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</si>
  <si>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</si>
  <si>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</si>
  <si>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</si>
  <si>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</si>
  <si>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</si>
  <si>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</si>
  <si>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</si>
  <si>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</si>
  <si>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</si>
  <si>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</si>
  <si>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</si>
  <si>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</si>
  <si>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</si>
  <si>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</si>
  <si>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</si>
  <si>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</si>
  <si>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</si>
  <si>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</si>
  <si>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</si>
  <si>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</si>
  <si>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</si>
  <si>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</si>
  <si>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</si>
  <si>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</si>
  <si>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</si>
  <si>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</si>
  <si>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</si>
  <si>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</si>
  <si>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</si>
  <si>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</si>
  <si>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</si>
  <si>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</si>
  <si>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</si>
  <si>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</si>
  <si>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</si>
  <si>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</si>
  <si>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</si>
  <si>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</si>
  <si>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</si>
  <si>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</si>
  <si>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</si>
  <si>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</si>
  <si>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</si>
  <si>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</si>
  <si>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</si>
  <si>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</si>
  <si>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</si>
  <si>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</si>
  <si>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</si>
  <si>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</si>
  <si>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</si>
  <si>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</si>
  <si>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</si>
  <si>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</si>
  <si>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</si>
  <si>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</si>
  <si>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</si>
  <si>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</si>
  <si>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</si>
  <si>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</si>
  <si>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</si>
  <si>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</si>
  <si>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</si>
  <si>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</si>
  <si>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</si>
  <si>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</si>
  <si>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</si>
  <si>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</si>
  <si>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</si>
  <si>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</si>
  <si>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</si>
  <si>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</si>
  <si>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</si>
  <si>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</si>
  <si>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</si>
  <si>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</si>
  <si>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</si>
  <si>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</si>
  <si>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</si>
  <si>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</si>
  <si>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</si>
  <si>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</si>
  <si>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</si>
  <si>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</si>
  <si>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</si>
  <si>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</si>
  <si>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</si>
  <si>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</si>
  <si>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</si>
  <si>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</si>
  <si>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</si>
  <si>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</si>
  <si>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</si>
  <si>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</si>
  <si>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</si>
  <si>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</si>
  <si>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</si>
  <si>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</si>
  <si>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</si>
  <si>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</si>
  <si>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</si>
  <si>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</si>
  <si>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</si>
  <si>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</si>
  <si>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</si>
  <si>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</si>
  <si>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</si>
  <si>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</si>
  <si>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</si>
  <si>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</si>
  <si>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</si>
  <si>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</si>
  <si>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</si>
  <si>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</si>
  <si>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</si>
  <si>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</si>
  <si>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</si>
  <si>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</si>
  <si>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</si>
  <si>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</si>
  <si>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</si>
  <si>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</si>
  <si>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</si>
  <si>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</si>
  <si>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</si>
  <si>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</si>
  <si>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</si>
  <si>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</si>
  <si>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</si>
  <si>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</si>
  <si>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</si>
  <si>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</si>
  <si>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</si>
  <si>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</si>
  <si>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</si>
  <si>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</si>
  <si>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</si>
  <si>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</si>
  <si>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</si>
  <si>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</si>
  <si>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</si>
  <si>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</si>
  <si>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</si>
  <si>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</si>
  <si>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</si>
  <si>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</si>
  <si>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</si>
  <si>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</si>
  <si>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</si>
  <si>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</si>
  <si>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</si>
  <si>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</si>
  <si>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</si>
  <si>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</si>
  <si>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</si>
  <si>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</si>
  <si>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</si>
  <si>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</si>
  <si>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</si>
  <si>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</si>
  <si>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</si>
  <si>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</si>
  <si>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</si>
  <si>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</si>
  <si>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</si>
  <si>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</si>
  <si>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</si>
  <si>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</si>
  <si>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</si>
  <si>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</si>
  <si>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</si>
  <si>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</si>
  <si>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</si>
  <si>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</si>
  <si>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</si>
  <si>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</si>
  <si>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</si>
  <si>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</si>
  <si>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</si>
  <si>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</si>
  <si>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</si>
  <si>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</si>
  <si>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</si>
  <si>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</si>
  <si>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</si>
  <si>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</si>
  <si>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</si>
  <si>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</si>
  <si>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</si>
  <si>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</si>
  <si>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</si>
  <si>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</si>
  <si>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</si>
  <si>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</si>
  <si>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</si>
  <si>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</si>
  <si>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</si>
  <si>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</si>
  <si>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</si>
  <si>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</si>
  <si>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</si>
  <si>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</si>
  <si>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</si>
  <si>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</si>
  <si>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</si>
  <si>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</si>
  <si>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</si>
  <si>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</si>
  <si>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</si>
  <si>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</si>
  <si>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</si>
  <si>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</si>
  <si>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</si>
  <si>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</si>
  <si>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</si>
  <si>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</si>
  <si>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</si>
  <si>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</si>
  <si>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</si>
  <si>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</si>
  <si>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</si>
  <si>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</si>
  <si>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</si>
  <si>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</si>
  <si>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</si>
  <si>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</si>
  <si>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</si>
  <si>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</si>
  <si>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</si>
  <si>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</si>
  <si>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</si>
  <si>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</si>
  <si>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</si>
  <si>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</si>
  <si>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</si>
  <si>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</si>
  <si>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</si>
  <si>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</si>
  <si>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</si>
  <si>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</si>
  <si>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</si>
  <si>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</si>
  <si>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</si>
  <si>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</si>
  <si>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</si>
  <si>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</si>
  <si>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</si>
  <si>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</si>
  <si>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</si>
  <si>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</si>
  <si>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</si>
  <si>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</si>
  <si>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</si>
  <si>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</si>
  <si>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</si>
  <si>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</si>
  <si>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</si>
  <si>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</si>
  <si>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</si>
  <si>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</si>
  <si>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</si>
  <si>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</si>
  <si>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</si>
  <si>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</si>
  <si>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</si>
  <si>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</si>
  <si>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</si>
  <si>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</si>
  <si>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</si>
  <si>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</si>
  <si>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</si>
  <si>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</si>
  <si>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</si>
  <si>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</si>
  <si>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</si>
  <si>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</si>
  <si>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</si>
  <si>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</si>
  <si>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</si>
  <si>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</si>
  <si>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</si>
  <si>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</si>
  <si>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</si>
  <si>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</si>
  <si>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</si>
  <si>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</si>
  <si>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</si>
  <si>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</si>
  <si>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</si>
  <si>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</si>
  <si>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</si>
  <si>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</si>
  <si>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</si>
  <si>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</si>
  <si>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</si>
  <si>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</si>
  <si>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</si>
  <si>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</si>
  <si>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</si>
  <si>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</si>
  <si>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</si>
  <si>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</si>
  <si>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</si>
  <si>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</si>
  <si>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</si>
  <si>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</si>
  <si>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</si>
  <si>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</si>
  <si>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</si>
  <si>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</si>
  <si>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</si>
  <si>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</si>
  <si>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</si>
  <si>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</si>
  <si>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</si>
  <si>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</si>
  <si>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</si>
  <si>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</si>
  <si>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</si>
  <si>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</si>
  <si>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</si>
  <si>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</si>
  <si>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</si>
  <si>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</si>
  <si>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</si>
  <si>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</si>
  <si>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</si>
  <si>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</si>
  <si>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</si>
  <si>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</si>
  <si>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</si>
  <si>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</si>
  <si>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</si>
  <si>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</si>
  <si>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</si>
  <si>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</si>
  <si>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</si>
  <si>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</si>
  <si>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</si>
  <si>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</si>
  <si>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</si>
  <si>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</si>
  <si>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</si>
  <si>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</si>
  <si>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</si>
  <si>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</si>
  <si>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</si>
  <si>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</si>
  <si>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</si>
  <si>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</si>
  <si>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</si>
  <si>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</si>
  <si>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</si>
  <si>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</si>
  <si>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</si>
  <si>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</si>
  <si>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</si>
  <si>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</si>
  <si>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</si>
  <si>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</si>
  <si>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</si>
  <si>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</si>
  <si>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</si>
  <si>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</si>
  <si>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</si>
  <si>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</si>
  <si>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</si>
  <si>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</si>
  <si>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</si>
  <si>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</si>
  <si>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</si>
  <si>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</si>
  <si>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</si>
  <si>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</si>
  <si>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</si>
  <si>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</si>
  <si>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</si>
  <si>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</si>
  <si>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</si>
  <si>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</si>
  <si>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</si>
  <si>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</si>
  <si>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</si>
  <si>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</si>
  <si>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</si>
  <si>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</si>
  <si>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</si>
  <si>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</si>
  <si>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</si>
  <si>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</si>
  <si>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</si>
  <si>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</si>
  <si>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</si>
  <si>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</si>
  <si>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</si>
  <si>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</si>
  <si>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</si>
  <si>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</si>
  <si>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</si>
  <si>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</si>
  <si>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</si>
  <si>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</si>
  <si>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</si>
  <si>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</si>
  <si>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</si>
  <si>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</si>
  <si>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</si>
  <si>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</si>
  <si>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</si>
  <si>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</si>
  <si>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</si>
  <si>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</si>
  <si>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</si>
  <si>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</si>
  <si>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</si>
  <si>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</si>
  <si>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</si>
  <si>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</si>
  <si>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</si>
  <si>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</si>
  <si>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</si>
  <si>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</si>
  <si>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</si>
  <si>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</si>
  <si>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</si>
  <si>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</si>
  <si>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</si>
  <si>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</si>
  <si>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</si>
  <si>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</si>
  <si>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</si>
  <si>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</si>
  <si>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</si>
  <si>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</si>
  <si>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</si>
  <si>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</si>
  <si>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</si>
  <si>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</si>
  <si>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</si>
  <si>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</si>
  <si>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</si>
  <si>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</si>
  <si>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</si>
  <si>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</si>
  <si>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</si>
  <si>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</si>
  <si>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</si>
  <si>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</si>
  <si>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</si>
  <si>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</si>
  <si>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</si>
  <si>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</si>
  <si>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</si>
  <si>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</si>
  <si>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</si>
  <si>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</si>
  <si>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</si>
  <si>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</si>
  <si>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</si>
  <si>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</si>
  <si>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</si>
  <si>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</si>
  <si>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</si>
  <si>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</si>
  <si>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</si>
  <si>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</si>
  <si>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</si>
  <si>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</si>
  <si>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</si>
  <si>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</si>
  <si>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</si>
  <si>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</si>
  <si>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</si>
  <si>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</si>
  <si>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</si>
  <si>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</si>
  <si>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</si>
  <si>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</si>
  <si>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</si>
  <si>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</si>
  <si>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</si>
  <si>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</si>
  <si>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</si>
  <si>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</si>
  <si>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</si>
  <si>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</si>
  <si>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</si>
  <si>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</si>
  <si>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</si>
  <si>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</si>
  <si>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</si>
  <si>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</si>
  <si>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</si>
  <si>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</si>
  <si>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</si>
  <si>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</si>
  <si>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</si>
  <si>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</si>
  <si>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</si>
  <si>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</si>
  <si>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</si>
  <si>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</si>
  <si>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</si>
  <si>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</si>
  <si>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</si>
  <si>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</si>
  <si>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</si>
  <si>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</si>
  <si>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</si>
  <si>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</si>
  <si>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</si>
  <si>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</si>
  <si>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</si>
  <si>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</si>
  <si>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</si>
  <si>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</si>
  <si>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</si>
  <si>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</si>
  <si>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</si>
  <si>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</si>
  <si>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</si>
  <si>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</si>
  <si>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</si>
  <si>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</si>
  <si>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</si>
  <si>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</si>
  <si>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</si>
  <si>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</si>
  <si>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</si>
  <si>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</si>
  <si>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</si>
  <si>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</si>
  <si>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</si>
  <si>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</si>
  <si>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</si>
  <si>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</si>
  <si>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</si>
  <si>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</si>
  <si>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</si>
  <si>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</si>
  <si>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</si>
  <si>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</si>
  <si>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</si>
  <si>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</si>
  <si>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</si>
  <si>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</si>
  <si>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</si>
  <si>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</si>
  <si>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</si>
  <si>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</si>
  <si>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</si>
  <si>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</si>
  <si>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</si>
  <si>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</si>
  <si>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</si>
  <si>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</si>
  <si>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</si>
  <si>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</si>
  <si>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</si>
  <si>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</si>
  <si>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</si>
  <si>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</si>
  <si>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</si>
  <si>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</si>
  <si>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</si>
  <si>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</si>
  <si>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</si>
  <si>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</si>
  <si>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</si>
  <si>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</si>
  <si>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</si>
  <si>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</si>
  <si>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</si>
  <si>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</si>
  <si>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</si>
  <si>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</si>
  <si>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</si>
  <si>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</si>
  <si>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</si>
  <si>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</si>
  <si>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</si>
  <si>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</si>
  <si>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</si>
  <si>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</si>
  <si>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</si>
  <si>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</si>
  <si>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</si>
  <si>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</si>
  <si>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</si>
  <si>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</si>
  <si>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</si>
  <si>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</si>
  <si>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</si>
  <si>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</si>
  <si>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</si>
  <si>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</si>
  <si>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</si>
  <si>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</si>
  <si>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</si>
  <si>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</si>
  <si>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</si>
  <si>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</si>
  <si>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</si>
  <si>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</si>
  <si>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</si>
  <si>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</si>
  <si>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</si>
  <si>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</si>
  <si>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</si>
  <si>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</si>
  <si>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</si>
  <si>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</si>
  <si>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</si>
  <si>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</si>
  <si>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</si>
  <si>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</si>
  <si>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</si>
  <si>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</si>
  <si>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</si>
  <si>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</si>
  <si>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</si>
  <si>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</si>
  <si>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</si>
  <si>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</si>
  <si>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</si>
  <si>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</si>
  <si>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</si>
  <si>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</si>
  <si>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</si>
  <si>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</si>
  <si>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</si>
  <si>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</si>
  <si>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</si>
  <si>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</si>
  <si>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</si>
  <si>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</si>
  <si>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</si>
  <si>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</si>
  <si>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</si>
  <si>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</si>
  <si>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</si>
  <si>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</si>
  <si>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</si>
  <si>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</si>
  <si>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</si>
  <si>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</si>
  <si>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</si>
  <si>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</si>
  <si>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</si>
  <si>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</si>
  <si>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</si>
  <si>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</si>
  <si>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</si>
  <si>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</si>
  <si>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</si>
  <si>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</si>
  <si>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</si>
  <si>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</si>
  <si>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</si>
  <si>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</si>
  <si>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</si>
  <si>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</si>
  <si>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</si>
  <si>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</si>
  <si>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</si>
  <si>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</si>
  <si>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</si>
  <si>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</si>
  <si>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</si>
  <si>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</si>
  <si>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</si>
  <si>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</si>
  <si>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</si>
  <si>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</si>
  <si>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</si>
  <si>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</si>
  <si>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</si>
  <si>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</si>
  <si>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</si>
  <si>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</si>
  <si>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</si>
  <si>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</si>
  <si>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</si>
  <si>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</si>
  <si>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</si>
  <si>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</si>
  <si>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</si>
  <si>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</si>
  <si>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</si>
  <si>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</si>
  <si>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</si>
  <si>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</si>
  <si>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</si>
  <si>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</si>
  <si>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</si>
  <si>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</si>
  <si>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</si>
  <si>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</si>
  <si>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</si>
  <si>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</si>
  <si>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</si>
  <si>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</si>
  <si>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</si>
  <si>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</si>
  <si>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</si>
  <si>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</si>
  <si>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</si>
  <si>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</si>
  <si>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</si>
  <si>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</si>
  <si>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</si>
  <si>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</si>
  <si>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</si>
  <si>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</si>
  <si>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</si>
  <si>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</si>
  <si>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</si>
  <si>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</si>
  <si>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</si>
  <si>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</si>
  <si>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</si>
  <si>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</si>
  <si>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</si>
  <si>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</si>
  <si>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</si>
  <si>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</si>
  <si>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</si>
  <si>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</si>
  <si>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</si>
  <si>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</si>
  <si>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</si>
  <si>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</si>
  <si>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</si>
  <si>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</si>
  <si>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</si>
  <si>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</si>
  <si>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</si>
  <si>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</si>
  <si>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</si>
  <si>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</si>
  <si>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</si>
  <si>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</si>
  <si>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</si>
  <si>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</si>
  <si>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</si>
  <si>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</si>
  <si>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</si>
  <si>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</si>
  <si>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</si>
  <si>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</si>
  <si>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</si>
  <si>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</si>
  <si>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</si>
  <si>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</si>
  <si>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</si>
  <si>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</si>
  <si>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</si>
  <si>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</si>
  <si>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</si>
  <si>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</si>
  <si>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</si>
  <si>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</si>
  <si>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</si>
  <si>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</si>
  <si>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</si>
  <si>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</si>
  <si>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</si>
  <si>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</si>
  <si>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</si>
  <si>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</si>
  <si>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</si>
  <si>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</si>
  <si>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</si>
  <si>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</si>
  <si>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</si>
  <si>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</si>
  <si>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</si>
  <si>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</si>
  <si>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</si>
  <si>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</si>
  <si>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</si>
  <si>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</si>
  <si>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</si>
  <si>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</si>
  <si>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</si>
  <si>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</si>
  <si>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</si>
  <si>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</si>
  <si>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</si>
  <si>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</si>
  <si>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</si>
  <si>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</si>
  <si>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</si>
  <si>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</si>
  <si>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</si>
  <si>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</si>
  <si>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</si>
  <si>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</si>
  <si>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</si>
  <si>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</si>
  <si>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</si>
  <si>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</si>
  <si>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</si>
  <si>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</si>
  <si>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</si>
  <si>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</si>
  <si>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</si>
  <si>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</si>
  <si>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</si>
  <si>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</si>
  <si>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</si>
  <si>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</si>
  <si>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</si>
  <si>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</si>
  <si>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</si>
  <si>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</si>
  <si>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</si>
  <si>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</si>
  <si>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</si>
  <si>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</si>
  <si>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</si>
  <si>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</si>
  <si>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</si>
  <si>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</si>
  <si>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</si>
  <si>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</si>
  <si>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</si>
  <si>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</si>
  <si>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</si>
  <si>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</si>
  <si>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</si>
  <si>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</si>
  <si>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</si>
  <si>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</si>
  <si>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</si>
  <si>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</si>
  <si>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</si>
  <si>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</si>
  <si>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</si>
  <si>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</si>
  <si>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</si>
  <si>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</si>
  <si>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</si>
  <si>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</si>
  <si>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</si>
  <si>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</si>
  <si>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</si>
  <si>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</si>
  <si>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</si>
  <si>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</si>
  <si>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</si>
  <si>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</si>
  <si>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</si>
  <si>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</si>
  <si>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</si>
  <si>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</si>
  <si>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</si>
  <si>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</si>
  <si>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</si>
  <si>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</si>
  <si>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</si>
  <si>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</si>
  <si>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</si>
  <si>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</si>
  <si>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</si>
  <si>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</si>
  <si>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</si>
  <si>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</si>
  <si>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</si>
  <si>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</si>
  <si>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</si>
  <si>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</si>
  <si>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</si>
  <si>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</si>
  <si>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</si>
  <si>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</si>
  <si>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</si>
  <si>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</si>
  <si>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</si>
  <si>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</si>
  <si>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</si>
  <si>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</si>
  <si>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</si>
  <si>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</si>
  <si>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</si>
  <si>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</si>
  <si>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</si>
  <si>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</si>
  <si>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</si>
  <si>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</si>
  <si>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</si>
  <si>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</si>
  <si>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</si>
  <si>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</si>
  <si>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</si>
  <si>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</si>
  <si>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</si>
  <si>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</si>
  <si>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</si>
  <si>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</si>
  <si>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</si>
  <si>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</si>
  <si>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</si>
  <si>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</si>
  <si>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</si>
  <si>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</si>
  <si>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</si>
  <si>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</si>
  <si>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</si>
  <si>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</si>
  <si>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</si>
  <si>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</si>
  <si>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</si>
  <si>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</si>
  <si>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</si>
  <si>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</si>
  <si>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</si>
  <si>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</si>
  <si>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</si>
  <si>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</si>
  <si>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</si>
  <si>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</si>
  <si>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</si>
  <si>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</si>
  <si>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</si>
  <si>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</si>
  <si>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</si>
  <si>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</si>
  <si>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</si>
  <si>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</si>
  <si>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</si>
  <si>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</si>
  <si>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</si>
  <si>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</si>
  <si>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</si>
  <si>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</si>
  <si>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</si>
  <si>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</si>
  <si>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</si>
  <si>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</si>
  <si>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</si>
  <si>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</si>
  <si>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</si>
  <si>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</si>
  <si>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</si>
  <si>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</si>
  <si>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</si>
  <si>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</si>
  <si>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</si>
  <si>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</si>
  <si>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</si>
  <si>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</si>
  <si>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</si>
  <si>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</si>
  <si>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</si>
  <si>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</si>
  <si>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</si>
  <si>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</si>
  <si>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</si>
  <si>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</si>
  <si>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</si>
  <si>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</si>
  <si>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</si>
  <si>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</si>
  <si>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</si>
  <si>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</si>
  <si>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</si>
  <si>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</si>
  <si>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</si>
  <si>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</si>
  <si>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</si>
  <si>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</si>
  <si>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</si>
  <si>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</si>
  <si>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</si>
  <si>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</si>
  <si>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</si>
  <si>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</si>
  <si>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</si>
  <si>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</si>
  <si>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</si>
  <si>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</si>
  <si>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</si>
  <si>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</si>
  <si>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</si>
  <si>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</si>
  <si>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</si>
  <si>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</si>
  <si>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</si>
  <si>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</si>
  <si>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</si>
  <si>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</si>
  <si>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</si>
  <si>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</si>
  <si>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</si>
  <si>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</si>
  <si>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</si>
  <si>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</si>
  <si>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</si>
  <si>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</si>
  <si>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</si>
  <si>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</si>
  <si>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</si>
  <si>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</si>
  <si>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</si>
  <si>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</si>
  <si>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</si>
  <si>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</si>
  <si>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</si>
  <si>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</si>
  <si>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</si>
  <si>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</si>
  <si>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</si>
  <si>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</si>
  <si>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</si>
  <si>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</si>
  <si>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</si>
  <si>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</si>
  <si>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</si>
  <si>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</si>
  <si>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</si>
  <si>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</si>
  <si>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</si>
  <si>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</si>
  <si>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</si>
  <si>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</si>
  <si>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</si>
  <si>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</si>
  <si>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</si>
  <si>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</si>
  <si>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</si>
  <si>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</si>
  <si>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</si>
  <si>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</si>
  <si>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</si>
  <si>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</si>
  <si>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</si>
  <si>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</si>
  <si>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</si>
  <si>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</si>
  <si>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</si>
  <si>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</si>
  <si>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</si>
  <si>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</si>
  <si>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</si>
  <si>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</si>
  <si>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</si>
  <si>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</si>
  <si>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</si>
  <si>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</si>
  <si>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</si>
  <si>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</si>
  <si>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</si>
  <si>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</si>
  <si>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</si>
  <si>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</si>
  <si>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</si>
  <si>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</si>
  <si>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</si>
  <si>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</si>
  <si>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</si>
  <si>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</si>
  <si>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</si>
  <si>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</si>
  <si>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</si>
  <si>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</si>
  <si>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</si>
  <si>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</si>
  <si>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</si>
  <si>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</si>
  <si>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</si>
  <si>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</si>
  <si>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</si>
  <si>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</si>
  <si>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</si>
  <si>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</si>
  <si>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</si>
  <si>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</si>
  <si>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</si>
  <si>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</si>
  <si>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</si>
  <si>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</si>
  <si>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</si>
  <si>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</si>
  <si>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</si>
  <si>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</si>
  <si>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</si>
  <si>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</si>
  <si>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</si>
  <si>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</si>
  <si>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</si>
  <si>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</si>
  <si>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</si>
  <si>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</si>
  <si>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</si>
  <si>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</si>
  <si>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</si>
  <si>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</si>
  <si>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</si>
  <si>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</si>
  <si>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</si>
  <si>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</si>
  <si>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</si>
  <si>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</si>
  <si>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</si>
  <si>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</si>
  <si>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</si>
  <si>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</si>
  <si>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</si>
  <si>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</si>
  <si>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</si>
  <si>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</si>
  <si>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</si>
  <si>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</si>
  <si>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</si>
  <si>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</si>
  <si>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</si>
  <si>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</si>
  <si>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</si>
  <si>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</si>
  <si>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</si>
  <si>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</si>
  <si>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</si>
  <si>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</si>
  <si>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</si>
  <si>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</si>
  <si>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</si>
  <si>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</si>
  <si>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</si>
  <si>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</si>
  <si>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</si>
  <si>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</si>
  <si>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</si>
  <si>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</si>
  <si>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</si>
  <si>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</si>
  <si>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</si>
  <si>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</si>
  <si>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</si>
  <si>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</si>
  <si>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</si>
  <si>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</si>
  <si>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</si>
  <si>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</si>
  <si>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</si>
  <si>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</si>
  <si>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</si>
  <si>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</si>
  <si>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</si>
  <si>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</si>
  <si>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</si>
  <si>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</si>
  <si>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</si>
  <si>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</si>
  <si>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</si>
  <si>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</si>
  <si>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</si>
  <si>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</si>
  <si>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</si>
  <si>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</si>
  <si>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</si>
  <si>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</si>
  <si>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</si>
  <si>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</si>
  <si>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</si>
  <si>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</si>
  <si>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</si>
  <si>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</si>
  <si>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</si>
  <si>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</si>
  <si>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</si>
  <si>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</si>
  <si>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</si>
  <si>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</si>
  <si>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</si>
  <si>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</si>
  <si>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</si>
  <si>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</si>
  <si>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</si>
  <si>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</si>
  <si>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</si>
  <si>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</si>
  <si>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</si>
  <si>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</si>
  <si>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</si>
  <si>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</si>
  <si>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</si>
  <si>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</si>
  <si>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</si>
  <si>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</si>
  <si>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</si>
  <si>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</si>
  <si>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</si>
  <si>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</si>
  <si>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</si>
  <si>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</si>
  <si>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</si>
  <si>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</si>
  <si>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</si>
  <si>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</si>
  <si>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</si>
  <si>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</si>
  <si>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</si>
  <si>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</si>
  <si>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</si>
  <si>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</si>
  <si>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</si>
  <si>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</si>
  <si>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</si>
  <si>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</si>
  <si>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</si>
  <si>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</si>
  <si>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</si>
  <si>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</si>
  <si>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</si>
  <si>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</si>
  <si>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</si>
  <si>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</si>
  <si>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</si>
  <si>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</si>
  <si>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</si>
  <si>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</si>
  <si>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</si>
  <si>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</si>
  <si>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</si>
  <si>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</si>
  <si>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</si>
  <si>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</si>
  <si>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</si>
  <si>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</si>
  <si>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</si>
  <si>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</si>
  <si>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</si>
  <si>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</si>
  <si>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</si>
  <si>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</si>
  <si>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</si>
  <si>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</si>
  <si>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</si>
  <si>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</si>
  <si>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</si>
  <si>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</si>
  <si>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</si>
  <si>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</si>
  <si>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</si>
  <si>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</si>
  <si>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</si>
  <si>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</si>
  <si>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</si>
  <si>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</si>
  <si>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</si>
  <si>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</si>
  <si>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</si>
  <si>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</si>
  <si>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</si>
  <si>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</si>
  <si>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</si>
  <si>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</si>
  <si>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</si>
  <si>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</si>
  <si>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</si>
  <si>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</si>
  <si>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</si>
  <si>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</si>
  <si>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</si>
  <si>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</si>
  <si>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</si>
  <si>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</si>
  <si>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</si>
  <si>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</si>
  <si>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</si>
  <si>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</si>
  <si>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</si>
  <si>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</si>
  <si>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</si>
  <si>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</si>
  <si>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</si>
  <si>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</si>
  <si>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</si>
  <si>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</si>
  <si>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</si>
  <si>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</si>
  <si>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</si>
  <si>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</si>
  <si>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</si>
  <si>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</si>
  <si>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</si>
  <si>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</si>
  <si>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</si>
  <si>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</si>
  <si>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</si>
  <si>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</si>
  <si>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</si>
  <si>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</si>
  <si>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</si>
  <si>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</si>
  <si>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</si>
  <si>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</si>
  <si>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</si>
  <si>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</si>
  <si>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</si>
  <si>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</si>
  <si>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</si>
  <si>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</si>
  <si>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</si>
  <si>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</si>
  <si>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</si>
  <si>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</si>
  <si>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</si>
  <si>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</si>
  <si>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</si>
  <si>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</si>
  <si>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</si>
  <si>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</si>
  <si>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</si>
  <si>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</si>
  <si>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</si>
  <si>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</si>
  <si>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</si>
  <si>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</si>
  <si>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</si>
  <si>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</si>
  <si>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</si>
  <si>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</si>
  <si>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</si>
  <si>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</si>
  <si>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</si>
  <si>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</si>
  <si>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</si>
  <si>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</si>
  <si>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</si>
  <si>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</si>
  <si>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</si>
  <si>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</si>
  <si>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</si>
  <si>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</si>
  <si>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</si>
  <si>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</si>
  <si>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</si>
  <si>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</si>
  <si>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</si>
  <si>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</si>
  <si>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</si>
  <si>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</si>
  <si>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</si>
  <si>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</si>
  <si>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</si>
  <si>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</si>
  <si>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</si>
  <si>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</si>
  <si>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</si>
  <si>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</si>
  <si>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</si>
  <si>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</si>
  <si>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</si>
  <si>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</si>
  <si>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</si>
  <si>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</si>
  <si>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</si>
  <si>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</si>
  <si>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</si>
  <si>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</si>
  <si>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</si>
  <si>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</si>
  <si>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</si>
  <si>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</si>
  <si>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</si>
  <si>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</si>
  <si>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</si>
  <si>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</si>
  <si>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</si>
  <si>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</si>
  <si>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</si>
  <si>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</si>
  <si>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</si>
  <si>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</si>
  <si>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</si>
  <si>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</si>
  <si>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</si>
  <si>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</si>
  <si>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</si>
  <si>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</si>
  <si>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</si>
  <si>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</si>
  <si>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</si>
  <si>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</si>
  <si>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</si>
  <si>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</si>
  <si>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</si>
  <si>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</si>
  <si>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</si>
  <si>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</si>
  <si>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</si>
  <si>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</si>
  <si>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</si>
  <si>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</si>
  <si>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</si>
  <si>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</si>
  <si>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</si>
  <si>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</si>
  <si>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</si>
  <si>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</si>
  <si>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</si>
  <si>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</si>
  <si>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</si>
  <si>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</si>
  <si>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</si>
  <si>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</si>
  <si>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</si>
  <si>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</si>
  <si>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</si>
  <si>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</si>
  <si>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</si>
  <si>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</si>
  <si>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</si>
  <si>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</si>
  <si>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</si>
  <si>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</si>
  <si>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</si>
  <si>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</si>
  <si>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</si>
  <si>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</si>
  <si>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</si>
  <si>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</si>
  <si>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</si>
  <si>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</si>
  <si>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</si>
  <si>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</si>
  <si>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</si>
  <si>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</si>
  <si>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</si>
  <si>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</si>
  <si>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</si>
  <si>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</si>
  <si>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</si>
  <si>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</si>
  <si>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</si>
  <si>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</si>
  <si>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</si>
  <si>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</si>
  <si>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</si>
  <si>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</si>
  <si>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</si>
  <si>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</si>
  <si>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</si>
  <si>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</si>
  <si>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</si>
  <si>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</si>
  <si>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</si>
  <si>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</si>
  <si>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</si>
  <si>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</si>
  <si>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</si>
  <si>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</si>
  <si>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</si>
  <si>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</si>
  <si>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</si>
  <si>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</si>
  <si>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</si>
  <si>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</si>
  <si>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</si>
  <si>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</si>
  <si>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</si>
  <si>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</si>
  <si>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</si>
  <si>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</si>
  <si>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</si>
  <si>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</si>
  <si>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</si>
  <si>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</si>
  <si>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</si>
  <si>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</si>
  <si>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</si>
  <si>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</si>
  <si>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</si>
  <si>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</si>
  <si>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</si>
  <si>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</si>
  <si>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</si>
  <si>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</si>
  <si>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</si>
  <si>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</si>
  <si>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</si>
  <si>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</si>
  <si>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</si>
  <si>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</si>
  <si>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</si>
  <si>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</si>
  <si>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</si>
  <si>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</si>
  <si>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</si>
  <si>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</si>
  <si>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</si>
  <si>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</si>
  <si>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</si>
  <si>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</si>
  <si>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</si>
  <si>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</si>
  <si>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</si>
  <si>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</si>
  <si>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</si>
  <si>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</si>
  <si>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</si>
  <si>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</si>
  <si>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</si>
  <si>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</si>
  <si>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</si>
  <si>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</si>
  <si>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</si>
  <si>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</si>
  <si>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</si>
  <si>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</si>
  <si>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</si>
  <si>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</si>
  <si>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</si>
  <si>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</si>
  <si>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</si>
  <si>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</si>
  <si>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</si>
  <si>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</si>
  <si>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</si>
  <si>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</si>
  <si>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</si>
  <si>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</si>
  <si>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</si>
  <si>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</si>
  <si>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</si>
  <si>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</si>
  <si>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</si>
  <si>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</si>
  <si>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</si>
  <si>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</si>
  <si>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</si>
  <si>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</si>
  <si>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</si>
  <si>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</si>
  <si>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</si>
  <si>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</si>
  <si>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</si>
  <si>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</si>
  <si>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</si>
  <si>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</si>
  <si>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</si>
  <si>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</si>
  <si>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</si>
  <si>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</si>
  <si>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</si>
  <si>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</si>
  <si>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</si>
  <si>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</si>
  <si>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</si>
  <si>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</si>
  <si>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</si>
  <si>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</si>
  <si>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</si>
  <si>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</si>
  <si>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</si>
  <si>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</si>
  <si>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</si>
  <si>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</si>
  <si>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</si>
  <si>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</si>
  <si>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</si>
  <si>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</si>
  <si>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</si>
  <si>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</si>
  <si>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</si>
  <si>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</si>
  <si>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</si>
  <si>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</si>
  <si>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</si>
  <si>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</si>
  <si>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</si>
  <si>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</si>
  <si>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</si>
  <si>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</si>
  <si>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</si>
  <si>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</si>
  <si>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</si>
  <si>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</si>
  <si>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</si>
  <si>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</si>
  <si>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</si>
  <si>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</si>
  <si>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</si>
  <si>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</si>
  <si>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</si>
  <si>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</si>
  <si>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</si>
  <si>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</si>
  <si>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</si>
  <si>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</si>
  <si>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</si>
  <si>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</si>
  <si>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</si>
  <si>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</si>
  <si>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</si>
  <si>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</si>
  <si>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</si>
  <si>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</si>
  <si>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</si>
  <si>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</si>
  <si>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</si>
  <si>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</si>
  <si>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</si>
  <si>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</si>
  <si>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</si>
  <si>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</si>
  <si>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</si>
  <si>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</si>
  <si>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</si>
  <si>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</si>
  <si>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</si>
  <si>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</si>
  <si>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</si>
  <si>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</si>
  <si>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</si>
  <si>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</si>
  <si>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</si>
  <si>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</si>
  <si>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</si>
  <si>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</si>
  <si>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</si>
  <si>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</si>
  <si>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</si>
  <si>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</si>
  <si>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</si>
  <si>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</si>
  <si>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</si>
  <si>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</si>
  <si>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</si>
  <si>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</si>
  <si>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</si>
  <si>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</si>
  <si>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</si>
  <si>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</si>
  <si>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</si>
  <si>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</si>
  <si>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</si>
  <si>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</si>
  <si>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</si>
  <si>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</si>
  <si>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</si>
  <si>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</si>
  <si>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</si>
  <si>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</si>
  <si>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</si>
  <si>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</si>
  <si>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</si>
  <si>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</si>
  <si>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</si>
  <si>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</si>
  <si>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</si>
  <si>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</si>
  <si>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</si>
  <si>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</si>
  <si>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</si>
  <si>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</si>
  <si>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</si>
  <si>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</si>
  <si>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</si>
  <si>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</si>
  <si>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</si>
  <si>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</si>
  <si>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</si>
  <si>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</si>
  <si>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</si>
  <si>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</si>
  <si>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</si>
  <si>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</si>
  <si>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</si>
  <si>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</si>
  <si>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</si>
  <si>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</si>
  <si>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</si>
  <si>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</si>
  <si>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</si>
  <si>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</si>
  <si>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</si>
  <si>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</si>
  <si>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</si>
  <si>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</si>
  <si>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</si>
  <si>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</si>
  <si>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</si>
  <si>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</si>
  <si>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</si>
  <si>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</si>
  <si>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</si>
  <si>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</si>
  <si>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</si>
  <si>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</si>
  <si>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</si>
  <si>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</si>
  <si>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</si>
  <si>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</si>
  <si>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</si>
  <si>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</si>
  <si>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</si>
  <si>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</si>
  <si>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</si>
  <si>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</si>
  <si>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</si>
  <si>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</si>
  <si>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</si>
  <si>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</si>
  <si>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</si>
  <si>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</si>
  <si>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</si>
  <si>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</si>
  <si>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</si>
  <si>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</si>
  <si>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</si>
  <si>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</si>
  <si>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</si>
  <si>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</si>
  <si>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</si>
  <si>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</si>
  <si>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</si>
  <si>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</si>
  <si>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</si>
  <si>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</si>
  <si>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</si>
  <si>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</si>
  <si>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</si>
  <si>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</si>
  <si>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</si>
  <si>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</si>
  <si>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</si>
  <si>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</si>
  <si>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</si>
  <si>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</si>
  <si>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</si>
  <si>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</si>
  <si>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</si>
  <si>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</si>
  <si>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</si>
  <si>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</si>
  <si>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</si>
  <si>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</si>
  <si>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</si>
  <si>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</si>
  <si>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</si>
  <si>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</si>
  <si>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</si>
  <si>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</si>
  <si>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</si>
  <si>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</si>
  <si>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</si>
  <si>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</si>
  <si>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</si>
  <si>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</si>
  <si>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</si>
  <si>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</si>
  <si>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</si>
  <si>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</si>
  <si>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</si>
  <si>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</si>
  <si>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</si>
  <si>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</si>
  <si>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</si>
  <si>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</si>
  <si>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</si>
  <si>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</si>
  <si>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</si>
  <si>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</si>
  <si>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</si>
  <si>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</si>
  <si>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</si>
  <si>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</si>
  <si>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</si>
  <si>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</si>
  <si>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</si>
  <si>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</si>
  <si>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</si>
  <si>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</si>
  <si>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</si>
  <si>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</si>
  <si>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</si>
  <si>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</si>
  <si>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</si>
  <si>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</si>
  <si>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</si>
  <si>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</si>
  <si>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</si>
  <si>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</si>
  <si>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</si>
  <si>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</si>
  <si>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</si>
  <si>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</si>
  <si>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</si>
  <si>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</si>
  <si>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</si>
  <si>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</si>
  <si>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</si>
  <si>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</si>
  <si>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</si>
  <si>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</si>
  <si>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</si>
  <si>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</si>
  <si>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</si>
  <si>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</si>
  <si>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</si>
  <si>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</si>
  <si>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</si>
  <si>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</si>
  <si>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</si>
  <si>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</si>
  <si>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</si>
  <si>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</si>
  <si>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</si>
  <si>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</si>
  <si>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</si>
  <si>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</si>
  <si>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</si>
  <si>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</si>
  <si>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</si>
  <si>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</si>
  <si>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</si>
  <si>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</si>
  <si>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</si>
  <si>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</si>
  <si>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</si>
  <si>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</si>
  <si>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</si>
  <si>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</si>
  <si>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</si>
  <si>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</si>
  <si>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</si>
  <si>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</si>
  <si>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</si>
  <si>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</si>
  <si>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</si>
  <si>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</si>
  <si>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</si>
  <si>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</si>
  <si>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</si>
  <si>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</si>
  <si>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</si>
  <si>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</si>
  <si>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</si>
  <si>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</si>
  <si>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</si>
  <si>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</si>
  <si>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</si>
  <si>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</si>
  <si>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</si>
  <si>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</si>
  <si>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</si>
  <si>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</si>
  <si>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</si>
  <si>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</si>
  <si>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</si>
  <si>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</si>
  <si>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</si>
  <si>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</si>
  <si>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</si>
  <si>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</si>
  <si>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</si>
  <si>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</si>
  <si>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</si>
  <si>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</si>
  <si>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</si>
  <si>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</si>
  <si>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</si>
  <si>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</si>
  <si>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</si>
  <si>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</si>
  <si>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</si>
  <si>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</si>
  <si>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</si>
  <si>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</si>
  <si>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</si>
  <si>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</si>
  <si>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</si>
  <si>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</si>
  <si>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</si>
  <si>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</si>
  <si>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</si>
  <si>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</si>
  <si>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</si>
  <si>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</si>
  <si>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</si>
  <si>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</si>
  <si>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</si>
  <si>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</si>
  <si>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</si>
  <si>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</si>
  <si>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</si>
  <si>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</si>
  <si>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</si>
  <si>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</si>
  <si>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</si>
  <si>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</si>
  <si>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</si>
  <si>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</si>
  <si>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</si>
  <si>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</si>
  <si>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</si>
  <si>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</si>
  <si>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</si>
  <si>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</si>
  <si>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</si>
  <si>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</si>
  <si>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</si>
  <si>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</si>
  <si>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</si>
  <si>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</si>
  <si>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</si>
  <si>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</si>
  <si>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</si>
  <si>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</si>
  <si>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</si>
  <si>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</si>
  <si>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</si>
  <si>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</si>
  <si>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</si>
  <si>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</si>
  <si>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</si>
  <si>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</si>
  <si>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</si>
  <si>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</si>
  <si>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</si>
  <si>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</si>
  <si>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</si>
  <si>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</si>
  <si>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</si>
  <si>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</si>
  <si>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</si>
  <si>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</si>
  <si>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</si>
  <si>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</si>
  <si>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</si>
  <si>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</si>
  <si>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</si>
  <si>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</si>
  <si>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</si>
  <si>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</si>
  <si>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</si>
  <si>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</si>
  <si>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</si>
  <si>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</si>
  <si>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</si>
  <si>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</si>
  <si>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</si>
  <si>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</si>
  <si>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</si>
  <si>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</si>
  <si>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</si>
  <si>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</si>
  <si>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</si>
  <si>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</si>
  <si>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</si>
  <si>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</si>
  <si>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</si>
  <si>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</si>
  <si>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</si>
  <si>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</si>
  <si>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</si>
  <si>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</si>
  <si>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</si>
  <si>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</si>
  <si>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</si>
  <si>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</si>
  <si>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</si>
  <si>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</si>
  <si>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</si>
  <si>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</si>
  <si>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</si>
  <si>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</si>
  <si>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</si>
  <si>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</si>
  <si>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</si>
  <si>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</si>
  <si>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</si>
  <si>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</si>
  <si>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</si>
  <si>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</si>
  <si>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</si>
  <si>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</si>
  <si>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</si>
  <si>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</si>
  <si>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</si>
  <si>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</si>
  <si>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</si>
  <si>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</si>
  <si>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</si>
  <si>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</si>
  <si>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</si>
  <si>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</si>
  <si>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</si>
  <si>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</si>
  <si>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</si>
  <si>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</si>
  <si>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</si>
  <si>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</si>
  <si>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</si>
  <si>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</si>
  <si>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</si>
  <si>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</si>
  <si>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</si>
  <si>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</si>
  <si>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</si>
  <si>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</si>
  <si>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</si>
  <si>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</si>
  <si>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</si>
  <si>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</si>
  <si>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</si>
  <si>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</si>
  <si>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</si>
  <si>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</si>
  <si>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</si>
  <si>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</si>
  <si>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</si>
  <si>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</si>
  <si>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</si>
  <si>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</si>
  <si>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</si>
  <si>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</si>
  <si>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</si>
  <si>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</si>
  <si>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</si>
  <si>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</si>
  <si>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</si>
  <si>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</si>
  <si>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</si>
  <si>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</si>
  <si>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</si>
  <si>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</si>
  <si>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</si>
  <si>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</si>
  <si>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</si>
  <si>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</si>
  <si>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</si>
  <si>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</si>
  <si>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</si>
  <si>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</si>
  <si>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</si>
  <si>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</si>
  <si>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</si>
  <si>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</si>
  <si>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</si>
  <si>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</si>
  <si>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</si>
  <si>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</si>
  <si>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</si>
  <si>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</si>
  <si>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</si>
  <si>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</si>
  <si>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</si>
  <si>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</si>
  <si>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</si>
  <si>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</si>
  <si>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</si>
  <si>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</si>
  <si>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</si>
  <si>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</si>
  <si>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</si>
  <si>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</si>
  <si>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</si>
  <si>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</si>
  <si>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</si>
  <si>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</si>
  <si>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</si>
  <si>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</si>
  <si>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</si>
  <si>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</si>
  <si>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</si>
  <si>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</si>
  <si>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</si>
  <si>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</si>
  <si>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</si>
  <si>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</si>
  <si>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</si>
  <si>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</si>
  <si>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</si>
  <si>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</si>
  <si>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</si>
  <si>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</si>
  <si>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</si>
  <si>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</si>
  <si>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</si>
  <si>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</si>
  <si>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</si>
  <si>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</si>
  <si>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</si>
  <si>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</si>
  <si>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</si>
  <si>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</si>
  <si>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</si>
  <si>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</si>
  <si>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</si>
  <si>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</si>
  <si>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</si>
  <si>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</si>
  <si>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</si>
  <si>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</si>
  <si>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</si>
  <si>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</si>
  <si>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</si>
  <si>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</si>
  <si>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</si>
  <si>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</si>
  <si>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</si>
  <si>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</si>
  <si>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</si>
  <si>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</si>
  <si>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</si>
  <si>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</si>
  <si>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</si>
  <si>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</si>
  <si>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</si>
  <si>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</si>
  <si>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</si>
  <si>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</si>
  <si>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</si>
  <si>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</si>
  <si>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</si>
  <si>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</si>
  <si>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</si>
  <si>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</si>
  <si>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</si>
  <si>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</si>
  <si>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</si>
  <si>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</si>
  <si>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</si>
  <si>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</si>
  <si>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</si>
  <si>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</si>
  <si>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</si>
  <si>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</si>
  <si>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</si>
  <si>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</si>
  <si>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</si>
  <si>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</si>
  <si>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</si>
  <si>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</si>
  <si>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</si>
  <si>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</si>
  <si>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</si>
  <si>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</si>
  <si>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</si>
  <si>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</si>
  <si>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</si>
  <si>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</si>
  <si>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</si>
  <si>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</si>
  <si>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</si>
  <si>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</si>
  <si>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</si>
  <si>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</si>
  <si>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</si>
  <si>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</si>
  <si>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</si>
  <si>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</si>
  <si>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</si>
  <si>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</si>
  <si>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</si>
  <si>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</si>
  <si>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</si>
  <si>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</si>
  <si>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</si>
  <si>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</si>
  <si>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</si>
  <si>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</si>
  <si>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</si>
  <si>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</si>
  <si>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</si>
  <si>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</si>
  <si>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</si>
  <si>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</si>
  <si>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</si>
  <si>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</si>
  <si>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</si>
  <si>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</si>
  <si>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</si>
  <si>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</si>
  <si>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</si>
  <si>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</si>
  <si>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</si>
  <si>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</si>
  <si>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</si>
  <si>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</si>
  <si>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</si>
  <si>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</si>
  <si>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</si>
  <si>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</si>
  <si>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</si>
  <si>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</si>
  <si>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</si>
  <si>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</si>
  <si>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</si>
  <si>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</si>
  <si>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</si>
  <si>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</si>
  <si>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</si>
  <si>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</si>
  <si>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</si>
  <si>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</si>
  <si>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</si>
  <si>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</si>
  <si>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</si>
  <si>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</si>
  <si>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</si>
  <si>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</si>
  <si>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</si>
  <si>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</si>
  <si>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</si>
  <si>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</si>
  <si>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</si>
  <si>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</si>
  <si>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</si>
  <si>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</si>
  <si>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</si>
  <si>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</si>
  <si>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</si>
  <si>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</si>
  <si>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</si>
  <si>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</si>
  <si>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</si>
  <si>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</si>
  <si>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</si>
  <si>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</si>
  <si>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</si>
  <si>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</si>
  <si>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</si>
  <si>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</si>
  <si>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</si>
  <si>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</si>
  <si>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</si>
  <si>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</si>
  <si>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</si>
  <si>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</si>
  <si>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</si>
  <si>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</si>
  <si>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</si>
  <si>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</si>
  <si>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</si>
  <si>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</si>
  <si>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</si>
  <si>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</si>
  <si>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</si>
  <si>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</si>
  <si>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</si>
  <si>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</si>
  <si>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</si>
  <si>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</si>
  <si>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</si>
  <si>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</si>
  <si>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</si>
  <si>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</si>
  <si>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</si>
  <si>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</si>
  <si>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</si>
  <si>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</si>
  <si>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</si>
  <si>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</si>
  <si>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</si>
  <si>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</si>
  <si>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</si>
  <si>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</si>
  <si>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</si>
  <si>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</si>
  <si>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</si>
  <si>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</si>
  <si>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</si>
  <si>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</si>
  <si>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</si>
  <si>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</si>
  <si>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</si>
  <si>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</si>
  <si>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</si>
  <si>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</si>
  <si>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</si>
  <si>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</si>
  <si>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</si>
  <si>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</si>
  <si>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</si>
  <si>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</si>
  <si>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</si>
  <si>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</si>
  <si>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</si>
  <si>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</si>
  <si>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</si>
  <si>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</si>
  <si>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</si>
  <si>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</si>
  <si>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</si>
  <si>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</si>
  <si>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</si>
  <si>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</si>
  <si>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</si>
  <si>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</si>
  <si>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</si>
  <si>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</si>
  <si>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</si>
  <si>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</si>
  <si>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</si>
  <si>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</si>
  <si>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</si>
  <si>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</si>
  <si>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</si>
  <si>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</si>
  <si>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</si>
  <si>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</si>
  <si>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</si>
  <si>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</si>
  <si>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</si>
  <si>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</si>
  <si>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</si>
  <si>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</si>
  <si>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</si>
  <si>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</si>
  <si>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</si>
  <si>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</si>
  <si>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</si>
  <si>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</si>
  <si>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</si>
  <si>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</si>
  <si>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</si>
  <si>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</si>
  <si>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</si>
  <si>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</si>
  <si>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</si>
  <si>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</si>
  <si>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</si>
  <si>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</si>
  <si>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</si>
  <si>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</si>
  <si>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</si>
  <si>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</si>
  <si>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</si>
  <si>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</si>
  <si>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</si>
  <si>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</si>
  <si>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</si>
  <si>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</si>
  <si>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</si>
  <si>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</si>
  <si>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</si>
  <si>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</si>
  <si>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</si>
  <si>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</si>
  <si>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</si>
  <si>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</si>
  <si>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</si>
  <si>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</si>
  <si>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</si>
  <si>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</si>
  <si>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</si>
  <si>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</si>
  <si>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</si>
  <si>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</si>
  <si>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</si>
  <si>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</si>
  <si>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</si>
  <si>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</si>
  <si>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</si>
  <si>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</si>
  <si>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</si>
  <si>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</si>
  <si>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</si>
  <si>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</si>
  <si>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</si>
  <si>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</si>
  <si>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</si>
  <si>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</si>
  <si>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</si>
  <si>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</si>
  <si>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</si>
  <si>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</si>
  <si>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</si>
  <si>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</si>
  <si>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</si>
  <si>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</si>
  <si>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</si>
  <si>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</si>
  <si>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</si>
  <si>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</si>
  <si>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</si>
  <si>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</si>
  <si>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</si>
  <si>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</si>
  <si>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</si>
  <si>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</si>
  <si>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</si>
  <si>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</si>
  <si>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</si>
  <si>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</si>
  <si>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</si>
  <si>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</si>
  <si>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</si>
  <si>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</si>
  <si>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</si>
  <si>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</si>
  <si>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</si>
  <si>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</si>
  <si>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</si>
  <si>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</si>
  <si>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</si>
  <si>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</si>
  <si>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</si>
  <si>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</si>
  <si>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</si>
  <si>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</si>
  <si>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</si>
  <si>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</si>
  <si>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</si>
  <si>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</si>
  <si>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</si>
  <si>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</si>
  <si>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</si>
  <si>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</si>
  <si>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</si>
  <si>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</si>
  <si>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</si>
  <si>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</si>
  <si>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</si>
  <si>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</si>
  <si>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</si>
  <si>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</si>
  <si>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</si>
  <si>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</si>
  <si>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</si>
  <si>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</si>
  <si>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</si>
  <si>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</si>
  <si>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</si>
  <si>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</si>
  <si>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</si>
  <si>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</si>
  <si>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</si>
  <si>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</si>
  <si>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</si>
  <si>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</si>
  <si>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</si>
  <si>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</si>
  <si>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</si>
  <si>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</si>
  <si>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</si>
  <si>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</si>
  <si>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</si>
  <si>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</si>
  <si>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</si>
  <si>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</si>
  <si>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</si>
  <si>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</si>
  <si>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</si>
  <si>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</si>
  <si>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</si>
  <si>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</si>
  <si>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</si>
  <si>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</si>
  <si>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</si>
  <si>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</si>
  <si>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</si>
  <si>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</si>
  <si>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</si>
  <si>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</si>
  <si>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</si>
  <si>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</si>
  <si>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</si>
  <si>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</si>
  <si>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</si>
  <si>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</si>
  <si>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</si>
  <si>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</si>
  <si>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</si>
  <si>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</si>
  <si>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</si>
  <si>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</si>
  <si>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</si>
  <si>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</si>
  <si>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</si>
  <si>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</si>
  <si>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</si>
  <si>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</si>
  <si>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</si>
  <si>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</si>
  <si>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</si>
  <si>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</si>
  <si>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</si>
  <si>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</si>
  <si>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</si>
  <si>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</si>
  <si>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</si>
  <si>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</si>
  <si>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</si>
  <si>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</si>
  <si>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</si>
  <si>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</si>
  <si>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</si>
  <si>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</si>
  <si>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</si>
  <si>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</si>
  <si>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</si>
  <si>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</si>
  <si>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</si>
  <si>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</si>
  <si>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</si>
  <si>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</si>
  <si>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</si>
  <si>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</si>
  <si>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</si>
  <si>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</si>
  <si>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</si>
  <si>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</si>
  <si>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</si>
  <si>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</si>
  <si>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</si>
  <si>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</si>
  <si>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</si>
  <si>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</si>
  <si>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</si>
  <si>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</si>
  <si>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</si>
  <si>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</si>
  <si>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</si>
  <si>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</si>
  <si>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</si>
  <si>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</si>
  <si>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</si>
  <si>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</si>
  <si>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</si>
  <si>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</si>
  <si>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</si>
  <si>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</si>
  <si>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</si>
  <si>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</si>
  <si>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</si>
  <si>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</si>
  <si>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</si>
  <si>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</si>
  <si>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</si>
  <si>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</si>
  <si>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</si>
  <si>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</si>
  <si>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</si>
  <si>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</si>
  <si>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</si>
  <si>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</si>
  <si>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</si>
  <si>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</si>
  <si>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</si>
  <si>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</si>
  <si>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</si>
  <si>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</si>
  <si>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</si>
  <si>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</si>
  <si>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</si>
  <si>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</si>
  <si>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</si>
  <si>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</si>
  <si>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</si>
  <si>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</si>
  <si>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</si>
  <si>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</si>
  <si>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</si>
  <si>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</si>
  <si>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</si>
  <si>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</si>
  <si>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</si>
  <si>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</si>
  <si>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</si>
  <si>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</si>
  <si>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</si>
  <si>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</si>
  <si>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</si>
  <si>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</si>
  <si>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</si>
  <si>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</si>
  <si>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</si>
  <si>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</si>
  <si>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</si>
  <si>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</si>
  <si>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</si>
  <si>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</si>
  <si>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</si>
  <si>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</si>
  <si>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</si>
  <si>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</si>
  <si>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</si>
  <si>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</si>
  <si>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</si>
  <si>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</si>
  <si>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</si>
  <si>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</si>
  <si>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</si>
  <si>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</si>
  <si>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</si>
  <si>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</si>
  <si>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</si>
  <si>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</si>
  <si>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</si>
  <si>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</si>
  <si>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</si>
  <si>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</si>
  <si>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</si>
  <si>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</si>
  <si>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</si>
  <si>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</si>
  <si>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</si>
  <si>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</si>
  <si>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</si>
  <si>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</si>
  <si>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</si>
  <si>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</si>
  <si>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</si>
  <si>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</si>
  <si>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</si>
  <si>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</si>
  <si>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</si>
  <si>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</si>
  <si>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</si>
  <si>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</si>
  <si>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</si>
  <si>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</si>
  <si>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</si>
  <si>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</si>
  <si>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</si>
  <si>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</si>
  <si>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</si>
  <si>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</si>
  <si>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</si>
  <si>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</si>
  <si>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</si>
  <si>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</si>
  <si>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</si>
  <si>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</si>
  <si>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</si>
  <si>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</si>
  <si>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</si>
  <si>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</si>
  <si>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</si>
  <si>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</si>
  <si>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</si>
  <si>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</si>
  <si>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</si>
  <si>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</si>
  <si>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</si>
  <si>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</si>
  <si>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</si>
  <si>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</si>
  <si>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</si>
  <si>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</si>
  <si>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</si>
  <si>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</si>
  <si>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</si>
  <si>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</si>
  <si>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</si>
  <si>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</si>
  <si>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</si>
  <si>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</si>
  <si>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</si>
  <si>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</si>
  <si>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</si>
  <si>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</si>
  <si>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</si>
  <si>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</si>
  <si>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</si>
  <si>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</si>
  <si>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</si>
  <si>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</si>
  <si>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</si>
  <si>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</si>
  <si>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</si>
  <si>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</si>
  <si>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</si>
  <si>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</si>
  <si>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</si>
  <si>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</si>
  <si>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</si>
  <si>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</si>
  <si>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</si>
  <si>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</si>
  <si>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</si>
  <si>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</si>
  <si>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</si>
  <si>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</si>
  <si>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</si>
  <si>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</si>
  <si>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</si>
  <si>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</si>
  <si>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</si>
  <si>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</si>
  <si>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</si>
  <si>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</si>
  <si>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</si>
  <si>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</si>
  <si>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</si>
  <si>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</si>
  <si>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</si>
  <si>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</si>
  <si>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</si>
  <si>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</si>
  <si>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</si>
  <si>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</si>
  <si>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</si>
  <si>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</si>
  <si>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</si>
  <si>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</si>
  <si>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</si>
  <si>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</si>
  <si>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</si>
  <si>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</si>
  <si>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</si>
  <si>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</si>
  <si>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</si>
  <si>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</si>
  <si>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</si>
  <si>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</si>
  <si>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</si>
  <si>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</si>
  <si>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</si>
  <si>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</si>
  <si>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</si>
  <si>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</si>
  <si>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</si>
  <si>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</si>
  <si>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</si>
  <si>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</si>
  <si>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</si>
  <si>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</si>
  <si>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</si>
  <si>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</si>
  <si>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</si>
  <si>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</si>
  <si>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</si>
  <si>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</si>
  <si>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</si>
  <si>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</si>
  <si>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</si>
  <si>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</si>
  <si>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</si>
  <si>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</si>
  <si>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</si>
  <si>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</si>
  <si>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</si>
  <si>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</si>
  <si>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</si>
  <si>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</si>
  <si>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</si>
  <si>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</si>
  <si>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</si>
  <si>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</si>
  <si>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</si>
  <si>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</si>
  <si>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</si>
  <si>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</si>
  <si>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</si>
  <si>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</si>
  <si>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</si>
  <si>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</si>
  <si>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</si>
  <si>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</si>
  <si>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</si>
  <si>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</si>
  <si>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</si>
  <si>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</si>
  <si>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</si>
  <si>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</si>
  <si>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</si>
  <si>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</si>
  <si>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</si>
  <si>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</si>
  <si>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</si>
  <si>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</si>
  <si>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</si>
  <si>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</si>
  <si>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</si>
  <si>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</si>
  <si>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</si>
  <si>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</si>
  <si>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</si>
  <si>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</si>
  <si>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</si>
  <si>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</si>
  <si>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</si>
  <si>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</si>
  <si>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</si>
  <si>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</si>
  <si>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</si>
  <si>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</si>
  <si>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</si>
  <si>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</si>
  <si>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</si>
  <si>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</si>
  <si>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</si>
  <si>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</si>
  <si>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</si>
  <si>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</si>
  <si>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</si>
  <si>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</si>
  <si>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</si>
  <si>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</si>
  <si>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</si>
  <si>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</si>
  <si>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</si>
  <si>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</si>
  <si>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</si>
  <si>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</si>
  <si>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</si>
  <si>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</si>
  <si>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</si>
  <si>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</si>
  <si>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</si>
  <si>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</si>
  <si>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</si>
  <si>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</si>
  <si>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</si>
  <si>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</si>
  <si>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</si>
  <si>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</si>
  <si>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</si>
  <si>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</si>
  <si>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</si>
  <si>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</si>
  <si>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</si>
  <si>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</si>
  <si>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</si>
  <si>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</si>
  <si>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</si>
  <si>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</si>
  <si>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</si>
  <si>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</si>
  <si>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</si>
  <si>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</si>
  <si>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</si>
  <si>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</si>
  <si>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</si>
  <si>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</si>
  <si>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</si>
  <si>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</si>
  <si>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</si>
  <si>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</si>
  <si>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</si>
  <si>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</si>
  <si>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</si>
  <si>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</si>
  <si>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</si>
  <si>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</si>
  <si>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</si>
  <si>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</si>
  <si>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</si>
  <si>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</si>
  <si>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</si>
  <si>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</si>
  <si>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</si>
  <si>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</si>
  <si>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</si>
  <si>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</si>
  <si>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</si>
  <si>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</si>
  <si>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</si>
  <si>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</si>
  <si>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</si>
  <si>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</si>
  <si>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</si>
  <si>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</si>
  <si>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</si>
  <si>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</si>
  <si>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</si>
  <si>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</si>
  <si>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</si>
  <si>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</si>
  <si>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</si>
  <si>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</si>
  <si>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</si>
  <si>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</si>
  <si>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</si>
  <si>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</si>
  <si>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</si>
  <si>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</si>
  <si>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</si>
  <si>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</si>
  <si>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</si>
  <si>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</si>
  <si>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</si>
  <si>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</si>
  <si>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</si>
  <si>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</si>
  <si>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</si>
  <si>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</si>
  <si>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</si>
  <si>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</si>
  <si>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</si>
  <si>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</si>
  <si>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</si>
  <si>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</si>
  <si>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</si>
  <si>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</si>
  <si>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</si>
  <si>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</si>
  <si>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</si>
  <si>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</si>
  <si>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</si>
  <si>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</si>
  <si>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</si>
  <si>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</si>
  <si>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</si>
  <si>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</si>
  <si>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</si>
  <si>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</si>
  <si>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</si>
  <si>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</si>
  <si>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</si>
  <si>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</si>
  <si>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</si>
  <si>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</si>
  <si>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</si>
  <si>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</si>
  <si>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</si>
  <si>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</si>
  <si>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</si>
  <si>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</si>
  <si>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</si>
  <si>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</si>
  <si>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</si>
  <si>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</si>
  <si>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</si>
  <si>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</si>
  <si>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</si>
  <si>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</si>
  <si>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</si>
  <si>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</si>
  <si>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</si>
  <si>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</si>
  <si>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</si>
  <si>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</si>
  <si>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</si>
  <si>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</si>
  <si>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</si>
  <si>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</si>
  <si>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</si>
  <si>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</si>
  <si>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</si>
  <si>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</si>
  <si>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</si>
  <si>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</si>
  <si>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</si>
  <si>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</si>
  <si>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</si>
  <si>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</si>
  <si>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</si>
  <si>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</si>
  <si>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</si>
  <si>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</si>
  <si>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</si>
  <si>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</si>
  <si>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</si>
  <si>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</si>
  <si>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</si>
  <si>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</si>
  <si>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</si>
  <si>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</si>
  <si>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</si>
  <si>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</si>
  <si>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</si>
  <si>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</si>
  <si>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</si>
  <si>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</si>
  <si>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</si>
  <si>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</si>
  <si>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</si>
  <si>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</si>
  <si>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</si>
  <si>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</si>
  <si>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</si>
  <si>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</si>
  <si>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</si>
  <si>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</si>
  <si>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</si>
  <si>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</si>
  <si>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</si>
  <si>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</si>
  <si>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</si>
  <si>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</si>
  <si>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</si>
  <si>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</si>
  <si>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</si>
  <si>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</si>
  <si>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</si>
  <si>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</si>
  <si>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</si>
  <si>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</si>
  <si>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</si>
  <si>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</si>
  <si>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</si>
  <si>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</si>
  <si>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</si>
  <si>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</si>
  <si>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</si>
  <si>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</si>
  <si>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</si>
  <si>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</si>
  <si>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</si>
  <si>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</si>
  <si>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</si>
  <si>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</si>
  <si>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</si>
  <si>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</si>
  <si>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</si>
  <si>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</si>
  <si>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</si>
  <si>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</si>
  <si>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</si>
  <si>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</si>
  <si>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</si>
  <si>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</si>
  <si>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</si>
  <si>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</si>
  <si>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</si>
  <si>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</si>
  <si>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</si>
  <si>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</si>
  <si>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</si>
  <si>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</si>
  <si>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</si>
  <si>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</si>
  <si>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</si>
  <si>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</si>
  <si>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</si>
  <si>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</si>
  <si>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</si>
  <si>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</si>
  <si>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</si>
  <si>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</si>
  <si>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</si>
  <si>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</si>
  <si>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</si>
  <si>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</si>
  <si>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</si>
  <si>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</si>
  <si>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</si>
  <si>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</si>
  <si>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</si>
  <si>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</si>
  <si>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</si>
  <si>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</si>
  <si>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</si>
  <si>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</si>
  <si>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</si>
  <si>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</si>
  <si>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</si>
  <si>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</si>
  <si>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</si>
  <si>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</si>
  <si>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</si>
  <si>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</si>
  <si>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</si>
  <si>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</si>
  <si>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</si>
  <si>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</si>
  <si>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</si>
  <si>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</si>
  <si>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</si>
  <si>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</si>
  <si>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</si>
  <si>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</si>
  <si>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</si>
  <si>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</si>
  <si>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</si>
  <si>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</si>
  <si>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</si>
  <si>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</si>
  <si>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</si>
  <si>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</si>
  <si>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</si>
  <si>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</si>
  <si>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</si>
  <si>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</si>
  <si>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</si>
  <si>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</si>
  <si>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</si>
  <si>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</si>
  <si>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</si>
  <si>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</si>
  <si>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</si>
  <si>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</si>
  <si>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</si>
  <si>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</si>
  <si>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</si>
  <si>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</si>
  <si>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</si>
  <si>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</si>
  <si>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</si>
  <si>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</si>
  <si>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</si>
  <si>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</si>
  <si>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</si>
  <si>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</si>
  <si>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</si>
  <si>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</si>
  <si>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</si>
  <si>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</si>
  <si>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</si>
  <si>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</si>
  <si>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</si>
  <si>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</si>
  <si>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</si>
  <si>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</si>
  <si>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</si>
  <si>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</si>
  <si>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</si>
  <si>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</si>
  <si>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</si>
  <si>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</si>
  <si>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</si>
  <si>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</si>
  <si>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</si>
  <si>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</si>
  <si>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</si>
  <si>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</si>
  <si>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</si>
  <si>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</si>
  <si>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</si>
  <si>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</si>
  <si>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</si>
  <si>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</si>
  <si>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</si>
  <si>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</si>
  <si>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</si>
  <si>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</si>
  <si>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</si>
  <si>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</si>
  <si>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</si>
  <si>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</si>
  <si>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</si>
  <si>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</si>
  <si>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</si>
  <si>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</si>
  <si>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</si>
  <si>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</si>
  <si>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</si>
  <si>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</si>
  <si>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</si>
  <si>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</si>
  <si>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</si>
  <si>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</si>
  <si>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</si>
  <si>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</si>
  <si>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</si>
  <si>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</si>
  <si>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</si>
  <si>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</si>
  <si>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</si>
  <si>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</si>
  <si>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</si>
  <si>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</si>
  <si>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</si>
  <si>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</si>
  <si>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</si>
  <si>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</si>
  <si>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</si>
  <si>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</si>
  <si>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</si>
  <si>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</si>
  <si>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</si>
  <si>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</si>
  <si>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</si>
  <si>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</si>
  <si>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</si>
  <si>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</si>
  <si>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</si>
  <si>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</si>
  <si>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</si>
  <si>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</si>
  <si>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</si>
  <si>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</si>
  <si>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</si>
  <si>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</si>
  <si>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</si>
  <si>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</si>
  <si>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</si>
  <si>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</si>
  <si>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</si>
  <si>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</si>
  <si>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</si>
  <si>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</si>
  <si>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</si>
  <si>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</si>
  <si>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</si>
  <si>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</si>
  <si>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</si>
  <si>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</si>
  <si>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</si>
  <si>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</si>
  <si>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</si>
  <si>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</si>
  <si>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</si>
  <si>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</si>
  <si>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</si>
  <si>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</si>
  <si>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</si>
  <si>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</si>
  <si>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</si>
  <si>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</si>
  <si>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</si>
  <si>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</si>
  <si>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</si>
  <si>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</si>
  <si>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</si>
  <si>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</si>
  <si>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</si>
  <si>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</si>
  <si>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</si>
  <si>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</si>
  <si>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</si>
  <si>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</si>
  <si>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</si>
  <si>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</si>
  <si>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</si>
  <si>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</si>
  <si>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</si>
  <si>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</si>
  <si>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</si>
  <si>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</si>
  <si>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</si>
  <si>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</si>
  <si>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</si>
  <si>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</si>
  <si>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</si>
  <si>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</si>
  <si>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</si>
  <si>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</si>
  <si>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</si>
  <si>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</si>
  <si>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</si>
  <si>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</si>
  <si>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</si>
  <si>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</si>
  <si>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</si>
  <si>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</si>
  <si>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</si>
  <si>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</si>
  <si>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</si>
  <si>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</si>
  <si>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</si>
  <si>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</si>
  <si>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</si>
  <si>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</si>
  <si>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</si>
  <si>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</si>
  <si>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</si>
  <si>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</si>
  <si>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</si>
  <si>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</si>
  <si>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</si>
  <si>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</si>
  <si>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</si>
  <si>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</si>
  <si>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</si>
  <si>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</si>
  <si>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</si>
  <si>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</si>
  <si>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</si>
  <si>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</si>
  <si>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</si>
  <si>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</si>
  <si>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</si>
  <si>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</si>
  <si>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</si>
  <si>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</si>
  <si>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</si>
  <si>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</si>
  <si>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</si>
  <si>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</si>
  <si>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</si>
  <si>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</si>
  <si>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</si>
  <si>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</si>
  <si>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</si>
  <si>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</si>
  <si>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</si>
  <si>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</si>
  <si>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</si>
  <si>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</si>
  <si>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</si>
  <si>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</si>
  <si>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</si>
  <si>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</si>
  <si>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</si>
  <si>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</si>
  <si>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</si>
  <si>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</si>
  <si>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</si>
  <si>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</si>
  <si>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</si>
  <si>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</si>
  <si>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</si>
  <si>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</si>
  <si>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</si>
  <si>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</si>
  <si>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</si>
  <si>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</si>
  <si>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</si>
  <si>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</si>
  <si>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</si>
  <si>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</si>
  <si>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</si>
  <si>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</si>
  <si>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</si>
  <si>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</si>
  <si>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</si>
  <si>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</si>
  <si>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</si>
  <si>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</si>
  <si>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</si>
  <si>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</si>
  <si>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</si>
  <si>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</si>
  <si>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</si>
  <si>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</si>
  <si>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</si>
  <si>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</si>
  <si>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</si>
  <si>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</si>
  <si>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</si>
  <si>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</si>
  <si>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</si>
  <si>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</si>
  <si>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</si>
  <si>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</si>
  <si>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</si>
  <si>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</si>
  <si>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</si>
  <si>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</si>
  <si>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</si>
  <si>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</si>
  <si>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</si>
  <si>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</si>
  <si>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</si>
  <si>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</si>
  <si>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</si>
  <si>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</si>
  <si>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</si>
  <si>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</si>
  <si>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</si>
  <si>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</si>
  <si>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</si>
  <si>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</si>
  <si>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</si>
  <si>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</si>
  <si>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</si>
  <si>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</si>
  <si>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</si>
  <si>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</si>
  <si>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</si>
  <si>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</si>
  <si>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</si>
  <si>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</si>
  <si>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</si>
  <si>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</si>
  <si>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</si>
  <si>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</si>
  <si>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</si>
  <si>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</si>
  <si>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</si>
  <si>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</si>
  <si>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</si>
  <si>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</si>
  <si>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</si>
  <si>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</si>
  <si>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</si>
  <si>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</si>
  <si>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</si>
  <si>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</si>
  <si>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</si>
  <si>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</si>
  <si>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</si>
  <si>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</si>
  <si>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</si>
  <si>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</si>
  <si>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</si>
  <si>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</si>
  <si>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</si>
  <si>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</si>
  <si>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</si>
  <si>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</si>
  <si>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</si>
  <si>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</si>
  <si>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</si>
  <si>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</si>
  <si>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</si>
  <si>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</si>
  <si>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</si>
  <si>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</si>
  <si>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</si>
  <si>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</si>
  <si>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</si>
  <si>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</si>
  <si>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</si>
  <si>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</si>
  <si>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</si>
  <si>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</si>
  <si>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</si>
  <si>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</si>
  <si>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</si>
  <si>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</si>
  <si>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</si>
  <si>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</si>
  <si>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</si>
  <si>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</si>
  <si>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</si>
  <si>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</si>
  <si>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</si>
  <si>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</si>
  <si>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</si>
  <si>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</si>
  <si>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</si>
  <si>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</si>
  <si>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</si>
  <si>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</si>
  <si>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</si>
  <si>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</si>
  <si>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</si>
  <si>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</si>
  <si>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</si>
  <si>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</si>
  <si>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</si>
  <si>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</si>
  <si>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</si>
  <si>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</si>
  <si>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</si>
  <si>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</si>
  <si>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</si>
  <si>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</si>
  <si>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</si>
  <si>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</si>
  <si>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</si>
  <si>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</si>
  <si>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</si>
  <si>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</si>
  <si>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</si>
  <si>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</si>
  <si>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</si>
  <si>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</si>
  <si>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</si>
  <si>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</si>
  <si>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</si>
  <si>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</si>
  <si>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</si>
  <si>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</si>
  <si>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</si>
  <si>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</si>
  <si>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</si>
  <si>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</si>
  <si>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</si>
  <si>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</si>
  <si>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</si>
  <si>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</si>
  <si>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</si>
  <si>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</si>
  <si>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</si>
  <si>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</si>
  <si>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</si>
  <si>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</si>
  <si>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</si>
  <si>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</si>
  <si>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</si>
  <si>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</si>
  <si>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</si>
  <si>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</si>
  <si>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</si>
  <si>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</si>
  <si>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</si>
  <si>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</si>
  <si>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</si>
  <si>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</si>
  <si>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</si>
  <si>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</si>
  <si>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</si>
  <si>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</si>
  <si>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</si>
  <si>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</si>
  <si>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</si>
  <si>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</si>
  <si>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</si>
  <si>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</si>
  <si>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</si>
  <si>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</si>
  <si>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</si>
  <si>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</si>
  <si>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</si>
  <si>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</si>
  <si>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</si>
  <si>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</si>
  <si>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</si>
  <si>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</si>
  <si>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</si>
  <si>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</si>
  <si>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</si>
  <si>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</si>
  <si>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</si>
  <si>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</si>
  <si>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</si>
  <si>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</si>
  <si>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</si>
  <si>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</si>
  <si>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</si>
  <si>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</si>
  <si>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</si>
  <si>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</si>
  <si>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</si>
  <si>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</si>
  <si>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</si>
  <si>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</si>
  <si>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</si>
  <si>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</si>
  <si>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</si>
  <si>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</si>
  <si>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</si>
  <si>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</si>
  <si>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</si>
  <si>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</si>
  <si>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</si>
  <si>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</si>
  <si>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</si>
  <si>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</si>
  <si>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</si>
  <si>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</si>
  <si>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</si>
  <si>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</si>
  <si>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</si>
  <si>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</si>
  <si>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</si>
  <si>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</si>
  <si>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</si>
  <si>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</si>
  <si>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</si>
  <si>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</si>
  <si>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</si>
  <si>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</si>
  <si>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</si>
  <si>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</si>
  <si>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</si>
  <si>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</si>
  <si>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</si>
  <si>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</si>
  <si>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</si>
  <si>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</si>
  <si>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</si>
  <si>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</si>
  <si>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</si>
  <si>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</si>
  <si>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</si>
  <si>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</si>
  <si>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</si>
  <si>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</si>
  <si>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</si>
  <si>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</si>
  <si>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</si>
  <si>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</si>
  <si>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</si>
  <si>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</si>
  <si>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</si>
  <si>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</si>
  <si>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</si>
  <si>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</si>
  <si>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</si>
  <si>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</si>
  <si>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</si>
  <si>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</si>
  <si>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</si>
  <si>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</si>
  <si>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</si>
  <si>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</si>
  <si>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</si>
  <si>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</si>
  <si>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</si>
  <si>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</si>
  <si>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</si>
  <si>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</si>
  <si>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</si>
  <si>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</si>
  <si>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</si>
  <si>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</si>
  <si>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</si>
  <si>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</si>
  <si>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</si>
  <si>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</si>
  <si>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</si>
  <si>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</si>
  <si>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</si>
  <si>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</si>
  <si>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</si>
  <si>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</si>
  <si>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</si>
  <si>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</si>
  <si>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</si>
  <si>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</si>
  <si>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</si>
  <si>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</si>
  <si>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</si>
  <si>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</si>
  <si>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</si>
  <si>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</si>
  <si>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</si>
  <si>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</si>
  <si>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</si>
  <si>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</si>
  <si>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</si>
  <si>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</si>
  <si>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</si>
  <si>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</si>
  <si>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</si>
  <si>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</si>
  <si>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</si>
  <si>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</si>
  <si>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</si>
  <si>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</si>
  <si>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</si>
  <si>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</si>
  <si>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</si>
  <si>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</si>
  <si>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</si>
  <si>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</si>
  <si>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</si>
  <si>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</si>
  <si>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</si>
  <si>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</si>
  <si>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</si>
  <si>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</si>
  <si>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</si>
  <si>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</si>
  <si>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</si>
  <si>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</si>
  <si>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</si>
  <si>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</si>
  <si>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</si>
  <si>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</si>
  <si>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</si>
  <si>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</si>
  <si>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</si>
  <si>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</si>
  <si>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</si>
  <si>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</si>
  <si>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</si>
  <si>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</si>
  <si>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</si>
  <si>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</si>
  <si>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</si>
  <si>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</si>
  <si>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</si>
  <si>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</si>
  <si>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</si>
  <si>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</si>
  <si>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</si>
  <si>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</si>
  <si>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</si>
  <si>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</si>
  <si>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</si>
  <si>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</si>
  <si>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</si>
  <si>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</si>
  <si>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</si>
  <si>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</si>
  <si>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</si>
  <si>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</si>
  <si>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</si>
  <si>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</si>
  <si>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</si>
  <si>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</si>
  <si>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</si>
  <si>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</si>
  <si>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</si>
  <si>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</si>
  <si>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</si>
  <si>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</si>
  <si>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</si>
  <si>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</si>
  <si>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</si>
  <si>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</si>
  <si>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</si>
  <si>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</si>
  <si>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</si>
  <si>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</si>
  <si>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</si>
  <si>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</si>
  <si>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</si>
  <si>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</si>
  <si>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</si>
  <si>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</si>
  <si>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</si>
  <si>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</si>
  <si>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</si>
  <si>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</si>
  <si>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</si>
  <si>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</si>
  <si>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</si>
  <si>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</si>
  <si>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</si>
  <si>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</si>
  <si>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</si>
  <si>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</si>
  <si>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</si>
  <si>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</si>
  <si>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</si>
  <si>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</si>
  <si>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</si>
  <si>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</si>
  <si>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</si>
  <si>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</si>
  <si>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</si>
  <si>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</si>
  <si>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</si>
  <si>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</si>
  <si>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</si>
  <si>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</si>
  <si>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</si>
  <si>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</si>
  <si>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</si>
  <si>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</si>
  <si>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</si>
  <si>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</si>
  <si>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</si>
  <si>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</si>
  <si>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</si>
  <si>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</si>
  <si>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</si>
  <si>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</si>
  <si>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</si>
  <si>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</si>
  <si>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</si>
  <si>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</si>
  <si>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</si>
  <si>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</si>
  <si>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</si>
  <si>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</si>
  <si>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</si>
  <si>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</si>
  <si>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</si>
  <si>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</si>
  <si>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</si>
  <si>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</si>
  <si>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</si>
  <si>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</si>
  <si>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</si>
  <si>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</si>
  <si>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</si>
  <si>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</si>
  <si>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</si>
  <si>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</si>
  <si>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</si>
  <si>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</si>
  <si>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</si>
  <si>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</si>
  <si>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</si>
  <si>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</si>
  <si>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</si>
  <si>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</si>
  <si>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</si>
  <si>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</si>
  <si>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</si>
  <si>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</si>
  <si>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</si>
  <si>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</si>
  <si>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</si>
  <si>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</si>
  <si>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</si>
  <si>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</si>
  <si>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</si>
  <si>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</si>
  <si>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</si>
  <si>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</si>
  <si>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</si>
  <si>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</si>
  <si>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</si>
  <si>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</si>
  <si>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</si>
  <si>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</si>
  <si>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</si>
  <si>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</si>
  <si>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</si>
  <si>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</si>
  <si>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</si>
  <si>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</si>
  <si>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</si>
  <si>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</si>
  <si>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</si>
  <si>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</si>
  <si>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</si>
  <si>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</si>
  <si>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</si>
  <si>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</si>
  <si>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</si>
  <si>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</si>
  <si>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</si>
  <si>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</si>
  <si>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</si>
  <si>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</si>
  <si>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</si>
  <si>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</si>
  <si>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</si>
  <si>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</si>
  <si>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</si>
  <si>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</si>
  <si>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</si>
  <si>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</si>
  <si>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</si>
  <si>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</si>
  <si>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</si>
  <si>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</si>
  <si>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</si>
  <si>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</si>
  <si>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</si>
  <si>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</si>
  <si>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</si>
  <si>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</si>
  <si>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</si>
  <si>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</si>
  <si>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</si>
  <si>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</si>
  <si>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</si>
  <si>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</si>
  <si>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</si>
  <si>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</si>
  <si>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</si>
  <si>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</si>
  <si>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</si>
  <si>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</si>
  <si>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</si>
  <si>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</si>
  <si>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</si>
  <si>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</si>
  <si>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</si>
  <si>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</si>
  <si>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</si>
  <si>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</si>
  <si>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</si>
  <si>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</si>
  <si>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</si>
  <si>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</si>
  <si>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</si>
  <si>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</si>
  <si>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</si>
  <si>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</si>
  <si>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</si>
  <si>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</si>
  <si>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</si>
  <si>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</si>
  <si>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</si>
  <si>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</si>
  <si>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</si>
  <si>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</si>
  <si>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</si>
  <si>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</si>
  <si>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</si>
  <si>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</si>
  <si>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</si>
  <si>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</si>
  <si>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</si>
  <si>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</si>
  <si>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</si>
  <si>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</si>
  <si>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</si>
  <si>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</si>
  <si>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</si>
  <si>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</si>
  <si>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</si>
  <si>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</si>
  <si>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</si>
  <si>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</si>
  <si>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</si>
  <si>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</si>
  <si>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</si>
  <si>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</si>
  <si>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</si>
  <si>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</si>
  <si>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</si>
  <si>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</si>
  <si>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</si>
  <si>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</si>
  <si>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</si>
  <si>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</si>
  <si>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</si>
  <si>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</si>
  <si>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</si>
  <si>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</si>
  <si>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</si>
  <si>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</si>
  <si>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</si>
  <si>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</si>
  <si>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</si>
  <si>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</si>
  <si>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</si>
  <si>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</si>
  <si>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</si>
  <si>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</si>
  <si>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</si>
  <si>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</si>
  <si>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</si>
  <si>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</si>
  <si>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</si>
  <si>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</si>
  <si>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</si>
  <si>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</si>
  <si>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</si>
  <si>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</si>
  <si>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</si>
  <si>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</si>
  <si>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</si>
  <si>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</si>
  <si>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</si>
  <si>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</si>
  <si>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</si>
  <si>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</si>
  <si>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</si>
  <si>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</si>
  <si>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</si>
  <si>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</si>
  <si>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</si>
  <si>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</si>
  <si>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</si>
  <si>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</si>
  <si>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</si>
  <si>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</si>
  <si>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</si>
  <si>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</si>
  <si>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</si>
  <si>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</si>
  <si>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</si>
  <si>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</si>
  <si>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</si>
  <si>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</si>
  <si>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</si>
  <si>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</si>
  <si>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</si>
  <si>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</si>
  <si>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</si>
  <si>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</si>
  <si>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</si>
  <si>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</si>
  <si>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</si>
  <si>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</si>
  <si>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</si>
  <si>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</si>
  <si>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</si>
  <si>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</si>
  <si>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</si>
  <si>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</si>
  <si>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</si>
  <si>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</si>
  <si>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</si>
  <si>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</si>
  <si>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</si>
  <si>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</si>
  <si>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</si>
  <si>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</si>
  <si>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</si>
  <si>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</si>
  <si>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</si>
  <si>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</si>
  <si>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</si>
  <si>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</si>
  <si>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</si>
  <si>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</si>
  <si>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</si>
  <si>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</si>
  <si>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</si>
  <si>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</si>
  <si>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</si>
  <si>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</si>
  <si>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</si>
  <si>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</si>
  <si>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</si>
  <si>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</si>
  <si>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</si>
  <si>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</si>
  <si>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</si>
  <si>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</si>
  <si>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</si>
  <si>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</si>
  <si>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</si>
  <si>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</si>
  <si>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</si>
  <si>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</si>
  <si>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</si>
  <si>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</si>
  <si>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</si>
  <si>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</si>
  <si>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</si>
  <si>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</si>
  <si>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</si>
  <si>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</si>
  <si>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</si>
  <si>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</si>
  <si>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</si>
  <si>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</si>
  <si>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</si>
  <si>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</si>
  <si>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</si>
  <si>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</si>
  <si>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</si>
  <si>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</si>
  <si>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</si>
  <si>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</si>
  <si>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</si>
  <si>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</si>
  <si>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</si>
  <si>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</si>
  <si>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</si>
  <si>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</si>
  <si>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</si>
  <si>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</si>
  <si>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</si>
  <si>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</si>
  <si>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</si>
  <si>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</si>
  <si>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</si>
  <si>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</si>
  <si>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</si>
  <si>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</si>
  <si>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</si>
  <si>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</si>
  <si>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</si>
  <si>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</si>
  <si>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</si>
  <si>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</si>
  <si>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</si>
  <si>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</si>
  <si>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</si>
  <si>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</si>
  <si>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</si>
  <si>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</si>
  <si>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</si>
  <si>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</si>
  <si>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</si>
  <si>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</si>
  <si>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</si>
  <si>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</si>
  <si>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</si>
  <si>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</si>
  <si>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</si>
  <si>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</si>
  <si>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</si>
  <si>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</si>
  <si>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</si>
  <si>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</si>
  <si>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</si>
  <si>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</si>
  <si>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</si>
  <si>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</si>
  <si>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</si>
  <si>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</si>
  <si>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</si>
  <si>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</si>
  <si>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</si>
  <si>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</si>
  <si>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</si>
  <si>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</si>
  <si>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</si>
  <si>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</si>
  <si>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</si>
  <si>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</si>
  <si>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</si>
  <si>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</si>
  <si>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</si>
  <si>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</si>
  <si>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</si>
  <si>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</si>
  <si>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</si>
  <si>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</si>
  <si>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</si>
  <si>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</si>
  <si>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</si>
  <si>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</si>
  <si>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</si>
  <si>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</si>
  <si>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</si>
  <si>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</si>
  <si>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</si>
  <si>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</si>
  <si>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</si>
  <si>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</si>
  <si>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</si>
  <si>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</si>
  <si>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</si>
  <si>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</si>
  <si>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</si>
  <si>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</si>
  <si>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</si>
  <si>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</si>
  <si>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</si>
  <si>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</si>
  <si>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</si>
  <si>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</si>
  <si>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</si>
  <si>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</si>
  <si>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</si>
  <si>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</si>
  <si>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</si>
  <si>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</si>
  <si>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</si>
  <si>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</si>
  <si>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</si>
  <si>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</si>
  <si>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</si>
  <si>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</si>
  <si>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</si>
  <si>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</si>
  <si>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</si>
  <si>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</si>
  <si>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</si>
  <si>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</si>
  <si>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</si>
  <si>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</si>
  <si>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</si>
  <si>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</si>
  <si>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</si>
  <si>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</si>
  <si>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</si>
  <si>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</si>
  <si>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</si>
  <si>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</si>
  <si>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</si>
  <si>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</si>
  <si>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</si>
  <si>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</si>
  <si>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</si>
  <si>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</si>
  <si>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</si>
  <si>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</si>
  <si>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</si>
  <si>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</si>
  <si>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</si>
  <si>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</si>
  <si>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</si>
  <si>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</si>
  <si>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</si>
  <si>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</si>
  <si>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</si>
  <si>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</si>
  <si>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</si>
  <si>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</si>
  <si>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</si>
  <si>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</si>
  <si>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</si>
  <si>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</si>
  <si>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</si>
  <si>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</si>
  <si>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</si>
  <si>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</si>
  <si>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</si>
  <si>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</si>
  <si>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</si>
  <si>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</si>
  <si>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</si>
  <si>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</si>
  <si>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</si>
  <si>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</si>
  <si>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</si>
  <si>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</si>
  <si>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</si>
  <si>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</si>
  <si>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</si>
  <si>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</si>
  <si>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</si>
  <si>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</si>
  <si>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</si>
  <si>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</si>
  <si>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</si>
  <si>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</si>
  <si>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</si>
  <si>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</si>
  <si>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</si>
  <si>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</si>
  <si>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</si>
  <si>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</si>
  <si>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</si>
  <si>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</si>
  <si>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</si>
  <si>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</si>
  <si>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</si>
  <si>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</si>
  <si>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</si>
  <si>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</si>
  <si>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</si>
  <si>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</si>
  <si>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</si>
  <si>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</si>
  <si>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</si>
  <si>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</si>
  <si>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</si>
  <si>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</si>
  <si>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</si>
  <si>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</si>
  <si>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</si>
  <si>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</si>
  <si>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</si>
  <si>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</si>
  <si>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</si>
  <si>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</si>
  <si>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</si>
  <si>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</si>
  <si>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</si>
  <si>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</si>
  <si>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</si>
  <si>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</si>
  <si>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</si>
  <si>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</si>
  <si>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</si>
  <si>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</si>
  <si>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</si>
  <si>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</si>
  <si>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</si>
  <si>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</si>
  <si>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</si>
  <si>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</si>
  <si>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</si>
  <si>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</si>
  <si>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</si>
  <si>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</si>
  <si>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</si>
  <si>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</si>
  <si>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</si>
  <si>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</si>
  <si>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</si>
  <si>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</si>
  <si>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</si>
  <si>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</si>
  <si>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</si>
  <si>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</si>
  <si>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</si>
  <si>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</si>
  <si>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</si>
  <si>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</si>
  <si>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</si>
  <si>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</si>
  <si>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</si>
  <si>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</si>
  <si>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</si>
  <si>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</si>
  <si>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</si>
  <si>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</si>
  <si>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</si>
  <si>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</si>
  <si>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</si>
  <si>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</si>
  <si>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</si>
  <si>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</si>
  <si>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</si>
  <si>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</si>
  <si>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</si>
  <si>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</si>
  <si>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</si>
  <si>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</si>
  <si>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</si>
  <si>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</si>
  <si>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</si>
  <si>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</si>
  <si>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</si>
  <si>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</si>
  <si>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</si>
  <si>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</si>
  <si>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</si>
  <si>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</si>
  <si>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</si>
  <si>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</si>
  <si>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</si>
  <si>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</si>
  <si>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</si>
  <si>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</si>
  <si>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</si>
  <si>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</si>
  <si>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</si>
  <si>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</si>
  <si>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</si>
  <si>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</si>
  <si>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</si>
  <si>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</si>
  <si>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</si>
  <si>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</si>
  <si>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</si>
  <si>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</si>
  <si>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</si>
  <si>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</si>
  <si>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</si>
  <si>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</si>
  <si>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</si>
  <si>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</si>
  <si>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</si>
  <si>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</si>
  <si>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</si>
  <si>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</si>
  <si>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</si>
  <si>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</si>
  <si>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</si>
  <si>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</si>
  <si>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</si>
  <si>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</si>
  <si>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</si>
  <si>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</si>
  <si>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</si>
  <si>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</si>
  <si>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</si>
  <si>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</si>
  <si>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</si>
  <si>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</si>
  <si>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</si>
  <si>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</si>
  <si>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</si>
  <si>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</si>
  <si>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</si>
  <si>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</si>
  <si>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</si>
  <si>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</si>
  <si>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</si>
  <si>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</si>
  <si>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</si>
  <si>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</si>
  <si>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</si>
  <si>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</si>
  <si>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</si>
  <si>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</si>
  <si>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</si>
  <si>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</si>
  <si>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</si>
  <si>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</si>
  <si>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</si>
  <si>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</si>
  <si>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</si>
  <si>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</si>
  <si>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</si>
  <si>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</si>
  <si>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</si>
  <si>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</si>
  <si>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</si>
  <si>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</si>
  <si>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</si>
  <si>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</si>
  <si>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</si>
  <si>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</si>
  <si>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</si>
  <si>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</si>
  <si>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</si>
  <si>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</si>
  <si>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</si>
  <si>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</si>
  <si>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</si>
  <si>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</si>
  <si>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</si>
  <si>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</si>
  <si>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</si>
  <si>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</si>
  <si>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</si>
  <si>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</si>
  <si>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</si>
  <si>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</si>
  <si>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</si>
  <si>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</si>
  <si>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</si>
  <si>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</si>
  <si>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</si>
  <si>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</si>
  <si>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</si>
  <si>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</si>
  <si>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</si>
  <si>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</si>
  <si>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</si>
  <si>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</si>
  <si>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</si>
  <si>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</si>
  <si>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</si>
  <si>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</si>
  <si>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</si>
  <si>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</si>
  <si>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</si>
  <si>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</si>
  <si>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</si>
  <si>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</si>
  <si>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</si>
  <si>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</si>
  <si>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</si>
  <si>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</si>
  <si>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</si>
  <si>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</si>
  <si>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</si>
  <si>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</si>
  <si>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</si>
  <si>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</si>
  <si>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</si>
  <si>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</si>
  <si>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</si>
  <si>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</si>
  <si>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</si>
  <si>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</si>
  <si>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</si>
  <si>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</si>
  <si>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</si>
  <si>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</si>
  <si>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</si>
  <si>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</si>
  <si>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</si>
  <si>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</si>
  <si>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</si>
  <si>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</si>
  <si>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</si>
  <si>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</si>
  <si>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</si>
  <si>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</si>
  <si>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</si>
  <si>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</si>
  <si>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</si>
  <si>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</si>
  <si>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</si>
  <si>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</si>
  <si>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</si>
  <si>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</si>
  <si>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</si>
  <si>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</si>
  <si>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</si>
  <si>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</si>
  <si>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</si>
  <si>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</si>
  <si>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</si>
  <si>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</si>
  <si>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</si>
  <si>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</si>
  <si>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</si>
  <si>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</si>
  <si>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</si>
  <si>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</si>
  <si>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</si>
  <si>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</si>
  <si>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</si>
  <si>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</si>
  <si>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</si>
  <si>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</si>
  <si>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</si>
  <si>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</si>
  <si>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</si>
  <si>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</si>
  <si>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</si>
  <si>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</si>
  <si>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</si>
  <si>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</si>
  <si>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</si>
  <si>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</si>
  <si>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</si>
  <si>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</si>
  <si>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</si>
  <si>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</si>
  <si>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</si>
  <si>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</si>
  <si>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</si>
  <si>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</si>
  <si>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</si>
  <si>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</si>
  <si>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</si>
  <si>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</si>
  <si>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</si>
  <si>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</si>
  <si>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</si>
  <si>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</si>
  <si>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</si>
  <si>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</si>
  <si>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</si>
  <si>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</si>
  <si>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</si>
  <si>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</si>
  <si>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</si>
  <si>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</si>
  <si>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</si>
  <si>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</si>
  <si>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</si>
  <si>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</si>
  <si>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</si>
  <si>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</si>
  <si>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</si>
  <si>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</si>
  <si>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</si>
  <si>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</si>
  <si>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</si>
  <si>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</si>
  <si>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</si>
  <si>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</si>
  <si>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</si>
  <si>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</si>
  <si>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</si>
  <si>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</si>
  <si>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</si>
  <si>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</si>
  <si>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</si>
  <si>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</si>
  <si>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</si>
  <si>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</si>
  <si>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</si>
  <si>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</si>
  <si>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</si>
  <si>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</si>
  <si>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</si>
  <si>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</si>
  <si>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</si>
  <si>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</si>
  <si>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</si>
  <si>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</si>
  <si>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</si>
  <si>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</si>
  <si>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</si>
  <si>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</si>
  <si>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</si>
  <si>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</si>
  <si>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</si>
  <si>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</si>
  <si>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</si>
  <si>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</si>
  <si>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</si>
  <si>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</si>
  <si>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</si>
  <si>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</si>
  <si>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</si>
  <si>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</si>
  <si>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</si>
  <si>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</si>
  <si>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</si>
  <si>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</si>
  <si>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</si>
  <si>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</si>
  <si>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</si>
  <si>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</si>
  <si>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</si>
  <si>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</si>
  <si>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</si>
  <si>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</si>
  <si>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</si>
  <si>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</si>
  <si>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</si>
  <si>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</si>
  <si>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</si>
  <si>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</si>
  <si>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</si>
  <si>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</si>
  <si>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</si>
  <si>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</si>
  <si>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</si>
  <si>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</si>
  <si>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</si>
  <si>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</si>
  <si>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</si>
  <si>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</si>
  <si>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</si>
  <si>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</si>
  <si>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</si>
  <si>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</si>
  <si>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</si>
  <si>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</si>
  <si>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</si>
  <si>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</si>
  <si>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</si>
  <si>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</si>
  <si>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</si>
  <si>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</si>
  <si>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</si>
  <si>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</si>
  <si>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</si>
  <si>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</si>
  <si>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</si>
  <si>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</si>
  <si>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</si>
  <si>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</si>
  <si>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</si>
  <si>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</si>
  <si>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</si>
  <si>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</si>
  <si>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</si>
  <si>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</si>
  <si>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</si>
  <si>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</si>
  <si>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</si>
  <si>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</si>
  <si>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</si>
  <si>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</si>
  <si>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</si>
  <si>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</si>
  <si>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</si>
  <si>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</si>
  <si>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</si>
  <si>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</si>
  <si>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</si>
  <si>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</si>
  <si>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</si>
  <si>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</si>
  <si>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</si>
  <si>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</si>
  <si>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</si>
  <si>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</si>
  <si>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</si>
  <si>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</si>
  <si>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</si>
  <si>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</si>
  <si>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</si>
  <si>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</si>
  <si>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</si>
  <si>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</si>
  <si>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</si>
  <si>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</si>
  <si>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</si>
  <si>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</si>
  <si>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</si>
  <si>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</si>
  <si>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</si>
  <si>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</si>
  <si>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</si>
  <si>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</si>
  <si>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</si>
  <si>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</si>
  <si>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</si>
  <si>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</si>
  <si>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</si>
  <si>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</si>
  <si>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</si>
  <si>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</si>
  <si>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</si>
  <si>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</si>
  <si>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</si>
  <si>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</si>
  <si>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</si>
  <si>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</si>
  <si>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</si>
  <si>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</si>
  <si>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</si>
  <si>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</si>
  <si>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</si>
  <si>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</si>
  <si>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</si>
  <si>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</si>
  <si>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</si>
  <si>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</si>
  <si>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</si>
  <si>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</si>
  <si>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</si>
  <si>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</si>
  <si>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</si>
  <si>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</si>
  <si>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</si>
  <si>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</si>
  <si>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</si>
  <si>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</si>
  <si>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</si>
  <si>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</si>
  <si>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</si>
  <si>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</si>
  <si>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</si>
  <si>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</si>
  <si>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</si>
  <si>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</si>
  <si>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</si>
  <si>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</si>
  <si>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</si>
  <si>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</si>
  <si>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</si>
  <si>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</si>
  <si>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</si>
  <si>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</si>
  <si>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</si>
  <si>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</si>
  <si>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</si>
  <si>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</si>
  <si>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</si>
  <si>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</si>
  <si>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</si>
  <si>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</si>
  <si>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</si>
  <si>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</si>
  <si>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</si>
  <si>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</si>
  <si>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</si>
  <si>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</si>
  <si>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</si>
  <si>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</si>
  <si>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</si>
  <si>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</si>
  <si>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</si>
  <si>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</si>
  <si>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</si>
  <si>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</si>
  <si>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</si>
  <si>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</si>
  <si>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</si>
  <si>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</si>
  <si>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</si>
  <si>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</si>
  <si>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</si>
  <si>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</si>
  <si>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</si>
  <si>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</si>
  <si>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</si>
  <si>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</si>
  <si>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</si>
  <si>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</si>
  <si>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</si>
  <si>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</si>
  <si>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</si>
  <si>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</si>
  <si>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</si>
  <si>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</si>
  <si>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</si>
  <si>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</si>
  <si>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</si>
  <si>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</si>
  <si>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</si>
  <si>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</si>
  <si>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</si>
  <si>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</si>
  <si>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</si>
  <si>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</si>
  <si>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</si>
  <si>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</si>
  <si>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</si>
  <si>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</si>
  <si>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</si>
  <si>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</si>
  <si>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</si>
  <si>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</si>
  <si>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</si>
  <si>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</si>
  <si>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</si>
  <si>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</si>
  <si>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</si>
  <si>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</si>
  <si>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</si>
  <si>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</si>
  <si>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</si>
  <si>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</si>
  <si>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</si>
  <si>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</si>
  <si>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</si>
  <si>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</si>
  <si>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</si>
  <si>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</si>
  <si>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</si>
  <si>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</si>
  <si>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</si>
  <si>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</si>
  <si>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</si>
  <si>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</si>
  <si>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</si>
  <si>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</si>
  <si>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</si>
  <si>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</si>
  <si>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</si>
  <si>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</si>
  <si>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</si>
  <si>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</si>
  <si>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</si>
  <si>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</si>
  <si>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</si>
  <si>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</si>
  <si>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</si>
  <si>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</si>
  <si>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</si>
  <si>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</si>
  <si>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</si>
  <si>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</si>
  <si>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</si>
  <si>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</si>
  <si>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</si>
  <si>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</si>
  <si>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</si>
  <si>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</si>
  <si>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</si>
  <si>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</si>
  <si>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</si>
  <si>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</si>
  <si>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</si>
  <si>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</si>
  <si>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</si>
  <si>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</si>
  <si>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</si>
  <si>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</si>
  <si>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</si>
  <si>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</si>
  <si>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</si>
  <si>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</si>
  <si>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</si>
  <si>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</si>
  <si>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</si>
  <si>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</si>
  <si>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</si>
  <si>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</si>
  <si>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</si>
  <si>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</si>
  <si>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</si>
  <si>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</si>
  <si>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</si>
  <si>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</si>
  <si>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</si>
  <si>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</si>
  <si>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</si>
  <si>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</si>
  <si>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</si>
  <si>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</si>
  <si>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</si>
  <si>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</si>
  <si>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</si>
  <si>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</si>
  <si>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</si>
  <si>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</si>
  <si>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</si>
  <si>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</si>
  <si>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</si>
  <si>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</si>
  <si>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</si>
  <si>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</si>
  <si>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</si>
  <si>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</si>
  <si>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</si>
  <si>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</si>
  <si>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</si>
  <si>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</si>
  <si>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</si>
  <si>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</si>
  <si>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</si>
  <si>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</si>
  <si>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</si>
  <si>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</si>
  <si>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</si>
  <si>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</si>
  <si>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</si>
  <si>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</si>
  <si>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</si>
  <si>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</si>
  <si>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</si>
  <si>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</si>
  <si>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</si>
  <si>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</si>
  <si>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</si>
  <si>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</si>
  <si>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</si>
  <si>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</si>
  <si>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</si>
  <si>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</si>
  <si>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</si>
  <si>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</si>
  <si>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</si>
  <si>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</si>
  <si>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</si>
  <si>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</si>
  <si>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</si>
  <si>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</si>
  <si>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</si>
  <si>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</si>
  <si>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</si>
  <si>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</si>
  <si>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</si>
  <si>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</si>
  <si>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</si>
  <si>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</si>
  <si>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</si>
  <si>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</si>
  <si>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</si>
  <si>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</si>
  <si>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</si>
  <si>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</si>
  <si>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</si>
  <si>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</si>
  <si>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</si>
  <si>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</si>
  <si>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</si>
  <si>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</si>
  <si>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</si>
  <si>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</si>
  <si>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</si>
  <si>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</si>
  <si>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</si>
  <si>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</si>
  <si>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</si>
  <si>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</si>
  <si>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</si>
  <si>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</si>
  <si>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</si>
  <si>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</si>
  <si>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</si>
  <si>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</si>
  <si>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</si>
  <si>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</si>
  <si>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</si>
  <si>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</si>
  <si>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</si>
  <si>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</si>
  <si>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</si>
  <si>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</si>
  <si>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</si>
  <si>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</si>
  <si>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</si>
  <si>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</si>
  <si>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</si>
  <si>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</si>
  <si>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</si>
  <si>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</si>
  <si>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</si>
  <si>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</si>
  <si>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</si>
  <si>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</si>
  <si>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</si>
  <si>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</si>
  <si>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</si>
  <si>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</si>
  <si>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</si>
  <si>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</si>
  <si>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</si>
  <si>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</si>
  <si>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</si>
  <si>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</si>
  <si>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</si>
  <si>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</si>
  <si>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</si>
  <si>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</si>
  <si>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</si>
  <si>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</si>
  <si>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</si>
  <si>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</si>
  <si>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</si>
  <si>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</si>
  <si>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</si>
  <si>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</si>
  <si>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</si>
  <si>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</si>
  <si>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</si>
  <si>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</si>
  <si>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</si>
  <si>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</si>
  <si>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</si>
  <si>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</si>
  <si>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</si>
  <si>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</si>
  <si>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</si>
  <si>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</si>
  <si>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</si>
  <si>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</si>
  <si>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</si>
  <si>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</si>
  <si>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</si>
  <si>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</si>
  <si>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</si>
  <si>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</si>
  <si>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</si>
  <si>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</si>
  <si>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</si>
  <si>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</si>
  <si>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</si>
  <si>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</si>
  <si>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</si>
  <si>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</si>
  <si>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</si>
  <si>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</si>
  <si>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</si>
  <si>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</si>
  <si>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</si>
  <si>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</si>
  <si>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</si>
  <si>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</si>
  <si>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</si>
  <si>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</si>
  <si>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</si>
  <si>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</si>
  <si>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</si>
  <si>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</si>
  <si>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</si>
  <si>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</si>
  <si>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</si>
  <si>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</si>
  <si>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</si>
  <si>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</si>
  <si>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</si>
  <si>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</si>
  <si>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</si>
  <si>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</si>
  <si>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</si>
  <si>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</si>
  <si>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</si>
  <si>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</si>
  <si>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</si>
  <si>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</si>
  <si>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</si>
  <si>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</si>
  <si>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</si>
  <si>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</si>
  <si>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</si>
  <si>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</si>
  <si>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</si>
  <si>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</si>
  <si>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</si>
  <si>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</si>
  <si>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</si>
  <si>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</si>
  <si>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</si>
  <si>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</si>
  <si>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</si>
  <si>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</si>
  <si>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</si>
  <si>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</si>
  <si>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</si>
  <si>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</si>
  <si>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</si>
  <si>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</si>
  <si>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</si>
  <si>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</si>
  <si>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</si>
  <si>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</si>
  <si>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</si>
  <si>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</si>
  <si>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</si>
  <si>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</si>
  <si>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</si>
  <si>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</si>
  <si>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</si>
  <si>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</si>
  <si>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</si>
  <si>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</si>
  <si>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</si>
  <si>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</si>
  <si>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</si>
  <si>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</si>
  <si>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</si>
  <si>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</si>
  <si>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</si>
  <si>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</si>
  <si>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</si>
  <si>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</si>
  <si>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</si>
  <si>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</si>
  <si>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</si>
  <si>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</si>
  <si>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</si>
  <si>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</si>
  <si>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</si>
  <si>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</si>
  <si>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</si>
  <si>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</si>
  <si>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</si>
  <si>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</si>
  <si>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</si>
  <si>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</si>
  <si>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</si>
  <si>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</si>
  <si>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</si>
  <si>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</si>
  <si>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</si>
  <si>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</si>
  <si>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</si>
  <si>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</si>
  <si>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</si>
  <si>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</si>
  <si>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</si>
  <si>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</si>
  <si>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</si>
  <si>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</si>
  <si>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</si>
  <si>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</si>
  <si>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</si>
  <si>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</si>
  <si>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</si>
  <si>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</si>
  <si>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</si>
  <si>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</si>
  <si>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</si>
  <si>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</si>
  <si>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</si>
  <si>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</si>
  <si>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</si>
  <si>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</si>
  <si>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</si>
  <si>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</si>
  <si>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</si>
  <si>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</si>
  <si>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</si>
  <si>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</si>
  <si>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</si>
  <si>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</si>
  <si>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</si>
  <si>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</si>
  <si>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</si>
  <si>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</si>
  <si>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</si>
  <si>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</si>
  <si>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</si>
  <si>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</si>
  <si>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</si>
  <si>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</si>
  <si>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</si>
  <si>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</si>
  <si>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</si>
  <si>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</si>
  <si>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</si>
  <si>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</si>
  <si>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</si>
  <si>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</si>
  <si>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</si>
  <si>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</si>
  <si>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</si>
  <si>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</si>
  <si>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</si>
  <si>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</si>
  <si>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</si>
  <si>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</si>
  <si>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</si>
  <si>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</si>
  <si>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</si>
  <si>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</si>
  <si>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</si>
  <si>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</si>
  <si>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</si>
  <si>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</si>
  <si>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</si>
  <si>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</si>
  <si>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</si>
  <si>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</si>
  <si>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</si>
  <si>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</si>
  <si>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</si>
  <si>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</si>
  <si>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</si>
  <si>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</si>
  <si>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</si>
  <si>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</si>
  <si>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</si>
  <si>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</si>
  <si>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</si>
  <si>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</si>
  <si>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</si>
  <si>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</si>
  <si>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</si>
  <si>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</si>
  <si>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</si>
  <si>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</si>
  <si>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</si>
  <si>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</si>
  <si>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</si>
  <si>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</si>
  <si>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</si>
  <si>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</si>
  <si>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</si>
  <si>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</si>
  <si>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</si>
  <si>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</si>
  <si>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</si>
  <si>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</si>
  <si>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</si>
  <si>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</si>
  <si>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</si>
  <si>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</si>
  <si>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</si>
  <si>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</si>
  <si>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</si>
  <si>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</si>
  <si>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</si>
  <si>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</si>
  <si>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</si>
  <si>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</si>
  <si>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</si>
  <si>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</si>
  <si>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</si>
  <si>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</si>
  <si>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</si>
  <si>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</si>
  <si>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</si>
  <si>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</si>
  <si>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</si>
  <si>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</si>
  <si>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</si>
  <si>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</si>
  <si>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</si>
  <si>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</si>
  <si>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</si>
  <si>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</si>
  <si>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</si>
  <si>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</si>
  <si>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</si>
  <si>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</si>
  <si>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</si>
  <si>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</si>
  <si>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</si>
  <si>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</si>
  <si>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</si>
  <si>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</si>
  <si>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</si>
  <si>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</si>
  <si>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</si>
  <si>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</si>
  <si>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</si>
  <si>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</si>
  <si>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</si>
  <si>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</si>
  <si>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</si>
  <si>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</si>
  <si>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</si>
  <si>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</si>
  <si>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</si>
  <si>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</si>
  <si>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</si>
  <si>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</si>
  <si>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</si>
  <si>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</si>
  <si>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</si>
  <si>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</si>
  <si>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</si>
  <si>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</si>
  <si>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</si>
  <si>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</si>
  <si>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</si>
  <si>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</si>
  <si>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</si>
  <si>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</si>
  <si>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</si>
  <si>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</si>
  <si>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</si>
  <si>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</si>
  <si>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</si>
  <si>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</si>
  <si>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</si>
  <si>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</si>
  <si>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</si>
  <si>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</si>
  <si>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</si>
  <si>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</si>
  <si>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</si>
  <si>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</si>
  <si>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</si>
  <si>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</si>
  <si>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</si>
  <si>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</si>
  <si>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</si>
  <si>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</si>
  <si>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</si>
  <si>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</si>
  <si>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</si>
  <si>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</si>
  <si>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</si>
  <si>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</si>
  <si>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</si>
  <si>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</si>
  <si>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</si>
  <si>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</si>
  <si>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</si>
  <si>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</si>
  <si>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</si>
  <si>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</si>
  <si>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</si>
  <si>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</si>
  <si>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</si>
  <si>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</si>
  <si>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</si>
  <si>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</si>
  <si>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</si>
  <si>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</si>
  <si>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</si>
  <si>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</si>
  <si>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</si>
  <si>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</si>
  <si>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</si>
  <si>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</si>
  <si>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</si>
  <si>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</si>
  <si>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</si>
  <si>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</si>
  <si>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</si>
  <si>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</si>
  <si>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</si>
  <si>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</si>
  <si>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</si>
  <si>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</si>
  <si>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</si>
  <si>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</si>
  <si>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</si>
  <si>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</si>
  <si>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</si>
  <si>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</si>
  <si>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</si>
  <si>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</si>
  <si>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</si>
  <si>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</si>
  <si>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</si>
  <si>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</si>
  <si>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</si>
  <si>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</si>
  <si>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</si>
  <si>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</si>
  <si>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</si>
  <si>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</si>
  <si>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</si>
  <si>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</si>
  <si>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</si>
  <si>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</si>
  <si>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</si>
  <si>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</si>
  <si>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</si>
  <si>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</si>
  <si>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</si>
  <si>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</si>
  <si>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</si>
  <si>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</si>
  <si>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</si>
  <si>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</si>
  <si>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</si>
  <si>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</si>
  <si>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</si>
  <si>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</si>
  <si>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</si>
  <si>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</si>
  <si>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</si>
  <si>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</si>
  <si>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</si>
  <si>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</si>
  <si>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</si>
  <si>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</si>
  <si>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</si>
  <si>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</si>
  <si>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</si>
  <si>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</si>
  <si>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</si>
  <si>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</si>
  <si>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</si>
  <si>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</si>
  <si>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</si>
  <si>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</si>
  <si>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</si>
  <si>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</si>
  <si>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</si>
  <si>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</si>
  <si>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</si>
  <si>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</si>
  <si>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</si>
  <si>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</si>
  <si>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</si>
  <si>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</si>
  <si>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</si>
  <si>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</si>
  <si>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</si>
  <si>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</si>
  <si>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</si>
  <si>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</si>
  <si>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</si>
  <si>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</si>
  <si>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</si>
  <si>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</si>
  <si>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</si>
  <si>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</si>
  <si>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</si>
  <si>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</si>
  <si>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</si>
  <si>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</si>
  <si>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</si>
  <si>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</si>
  <si>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</si>
  <si>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</si>
  <si>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</si>
  <si>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</si>
  <si>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</si>
  <si>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</si>
  <si>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</si>
  <si>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</si>
  <si>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</si>
  <si>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</si>
  <si>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</si>
  <si>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</si>
  <si>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</si>
  <si>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</si>
  <si>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</si>
  <si>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</si>
  <si>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</si>
  <si>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</si>
  <si>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</si>
  <si>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</si>
  <si>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</si>
  <si>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</si>
  <si>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</si>
  <si>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</si>
  <si>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</si>
  <si>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</si>
  <si>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</si>
  <si>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</si>
  <si>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</si>
  <si>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</si>
  <si>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</si>
  <si>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</si>
  <si>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</si>
  <si>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</si>
  <si>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</si>
  <si>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</si>
  <si>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</si>
  <si>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</si>
  <si>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</si>
  <si>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</si>
  <si>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</si>
  <si>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</si>
  <si>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</si>
  <si>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</si>
  <si>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</si>
  <si>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</si>
  <si>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</si>
  <si>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</si>
  <si>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</si>
  <si>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</si>
  <si>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</si>
  <si>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</si>
  <si>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</si>
  <si>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</si>
  <si>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</si>
  <si>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</si>
  <si>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</si>
  <si>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</si>
  <si>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</si>
  <si>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</si>
  <si>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</si>
  <si>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</si>
  <si>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</si>
  <si>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</si>
  <si>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</si>
  <si>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</si>
  <si>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</si>
  <si>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</si>
  <si>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</si>
  <si>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</si>
  <si>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</si>
  <si>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</si>
  <si>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</si>
  <si>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</si>
  <si>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</si>
  <si>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</si>
  <si>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</si>
  <si>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</si>
  <si>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</si>
  <si>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</si>
  <si>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</si>
  <si>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</si>
  <si>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</si>
  <si>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</si>
  <si>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</si>
  <si>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</si>
  <si>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</si>
  <si>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</si>
  <si>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</si>
  <si>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</si>
  <si>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</si>
  <si>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</si>
  <si>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</si>
  <si>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</si>
  <si>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</si>
  <si>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</si>
  <si>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</si>
  <si>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</si>
  <si>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</si>
  <si>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</si>
  <si>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</si>
  <si>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</si>
  <si>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</si>
  <si>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</si>
  <si>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</si>
  <si>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</si>
  <si>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</si>
  <si>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</si>
  <si>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</si>
  <si>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</si>
  <si>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</si>
  <si>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</si>
  <si>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</si>
  <si>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</si>
  <si>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</si>
  <si>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</si>
  <si>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</si>
  <si>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</si>
  <si>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</si>
  <si>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</si>
  <si>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</si>
  <si>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</si>
  <si>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</si>
  <si>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</si>
  <si>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</si>
  <si>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</si>
  <si>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</si>
  <si>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</si>
  <si>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</si>
  <si>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</si>
  <si>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</si>
  <si>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</si>
  <si>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</si>
  <si>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</si>
  <si>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</si>
  <si>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</si>
  <si>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</si>
  <si>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</si>
  <si>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</si>
  <si>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</si>
  <si>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</si>
  <si>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</si>
  <si>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</si>
  <si>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</si>
  <si>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</si>
  <si>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</si>
  <si>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</si>
  <si>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</si>
  <si>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</si>
  <si>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</si>
  <si>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</si>
  <si>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</si>
  <si>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</si>
  <si>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</si>
  <si>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</si>
  <si>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</si>
  <si>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</si>
  <si>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</si>
  <si>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</si>
  <si>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</si>
  <si>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</si>
  <si>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</si>
  <si>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</si>
  <si>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</si>
  <si>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</si>
  <si>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</si>
  <si>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</si>
  <si>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</si>
  <si>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</si>
  <si>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</si>
  <si>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</si>
  <si>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</si>
  <si>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</si>
  <si>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</si>
  <si>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</si>
  <si>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</si>
  <si>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</si>
  <si>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</si>
  <si>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</si>
  <si>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</si>
  <si>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</si>
  <si>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</si>
  <si>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</si>
  <si>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</si>
  <si>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</si>
  <si>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</si>
  <si>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</si>
  <si>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</si>
  <si>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</si>
  <si>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</si>
  <si>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</si>
  <si>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</si>
  <si>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</si>
  <si>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</si>
  <si>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</si>
  <si>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</si>
  <si>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</si>
  <si>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</si>
  <si>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</si>
  <si>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</si>
  <si>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</si>
  <si>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</si>
  <si>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</si>
  <si>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</si>
  <si>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</si>
  <si>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</si>
  <si>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</si>
  <si>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</si>
  <si>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</si>
  <si>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</si>
  <si>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</si>
  <si>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</si>
  <si>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</si>
  <si>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</si>
  <si>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</si>
  <si>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</si>
  <si>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</si>
  <si>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</si>
  <si>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</si>
  <si>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</si>
  <si>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</si>
  <si>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</si>
  <si>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</si>
  <si>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</si>
  <si>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</si>
  <si>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</si>
  <si>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</si>
  <si>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</si>
  <si>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</si>
  <si>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</si>
  <si>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</si>
  <si>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</si>
  <si>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</si>
  <si>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</si>
  <si>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</si>
  <si>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</si>
  <si>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</si>
  <si>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</si>
  <si>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</si>
  <si>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</si>
  <si>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</si>
  <si>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</si>
  <si>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</si>
  <si>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</si>
  <si>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</si>
  <si>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</si>
  <si>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</si>
  <si>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</si>
  <si>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</si>
  <si>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</si>
  <si>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</si>
  <si>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</si>
  <si>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</si>
  <si>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</si>
  <si>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</si>
  <si>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</si>
  <si>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</si>
  <si>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</si>
  <si>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</si>
  <si>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</si>
  <si>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</si>
  <si>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</si>
  <si>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</si>
  <si>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</si>
  <si>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</si>
  <si>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</si>
  <si>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</si>
  <si>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</si>
  <si>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</si>
  <si>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</si>
  <si>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</si>
  <si>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</si>
  <si>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</si>
  <si>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</si>
  <si>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</si>
  <si>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</si>
  <si>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</si>
  <si>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</si>
  <si>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</si>
  <si>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</si>
  <si>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</si>
  <si>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</si>
  <si>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</si>
  <si>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</si>
  <si>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</si>
  <si>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</si>
  <si>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</si>
  <si>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</si>
  <si>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</si>
  <si>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</si>
  <si>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</si>
  <si>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</si>
  <si>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</si>
  <si>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</si>
  <si>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</si>
  <si>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</si>
  <si>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</si>
  <si>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</si>
  <si>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</si>
  <si>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</si>
  <si>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</si>
  <si>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</si>
  <si>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</si>
  <si>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</si>
  <si>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</si>
  <si>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</si>
  <si>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</si>
  <si>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</si>
  <si>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</si>
  <si>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</si>
  <si>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</si>
  <si>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</si>
  <si>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</si>
  <si>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</si>
  <si>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</si>
  <si>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</si>
  <si>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</si>
  <si>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</si>
  <si>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</si>
  <si>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</si>
  <si>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</si>
  <si>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</si>
  <si>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</si>
  <si>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</si>
  <si>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</si>
  <si>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</si>
  <si>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</si>
  <si>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</si>
  <si>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</si>
  <si>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</si>
  <si>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</si>
  <si>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</si>
  <si>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</si>
  <si>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</si>
  <si>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</si>
  <si>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</si>
  <si>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</si>
  <si>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</si>
  <si>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</si>
  <si>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</si>
  <si>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</si>
  <si>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</si>
  <si>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</si>
  <si>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</si>
  <si>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</si>
  <si>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</si>
  <si>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</si>
  <si>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</si>
  <si>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</si>
  <si>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</si>
  <si>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</si>
  <si>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</si>
  <si>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</si>
  <si>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</si>
  <si>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</si>
  <si>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</si>
  <si>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</si>
  <si>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</si>
  <si>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</si>
  <si>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</si>
  <si>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</si>
  <si>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</si>
  <si>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</si>
  <si>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</si>
  <si>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</si>
  <si>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</si>
  <si>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</si>
  <si>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</si>
  <si>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</si>
  <si>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</si>
  <si>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</si>
  <si>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</si>
  <si>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</si>
  <si>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</si>
  <si>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</si>
  <si>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</si>
  <si>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</si>
  <si>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</si>
  <si>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</si>
  <si>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</si>
  <si>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</si>
  <si>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</si>
  <si>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</si>
  <si>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</si>
  <si>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</si>
  <si>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</si>
  <si>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</si>
  <si>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</si>
  <si>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</si>
  <si>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</si>
  <si>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</si>
  <si>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</si>
  <si>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</si>
  <si>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</si>
  <si>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</si>
  <si>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</si>
  <si>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</si>
  <si>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</si>
  <si>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</si>
  <si>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</si>
  <si>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</si>
  <si>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</si>
  <si>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</si>
  <si>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</si>
  <si>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</si>
  <si>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</si>
  <si>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</si>
  <si>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</si>
  <si>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</si>
  <si>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</si>
  <si>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</si>
  <si>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</si>
  <si>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</si>
  <si>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</si>
  <si>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</si>
  <si>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</si>
  <si>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</si>
  <si>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</si>
  <si>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</si>
  <si>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</si>
  <si>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</si>
  <si>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</si>
  <si>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</si>
  <si>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</si>
  <si>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</si>
  <si>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</si>
  <si>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</si>
  <si>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</si>
  <si>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</si>
  <si>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</si>
  <si>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</si>
  <si>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</si>
  <si>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</si>
  <si>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</si>
  <si>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</si>
  <si>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</si>
  <si>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</si>
  <si>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</si>
  <si>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</si>
  <si>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</si>
  <si>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</si>
  <si>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</si>
  <si>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</si>
  <si>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</si>
  <si>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</si>
  <si>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</si>
  <si>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</si>
  <si>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</si>
  <si>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</si>
  <si>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</si>
  <si>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</si>
  <si>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</si>
  <si>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</si>
  <si>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</si>
  <si>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</si>
  <si>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</si>
  <si>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</si>
  <si>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</si>
  <si>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</si>
  <si>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</si>
  <si>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</si>
  <si>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</si>
  <si>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</si>
  <si>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</si>
  <si>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</si>
  <si>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</si>
  <si>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</si>
  <si>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</si>
  <si>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</si>
  <si>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</si>
  <si>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</si>
  <si>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</si>
  <si>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</si>
  <si>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</si>
  <si>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</si>
  <si>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</si>
  <si>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</si>
  <si>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</si>
  <si>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</si>
  <si>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</si>
  <si>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</si>
  <si>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</si>
  <si>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</si>
  <si>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</si>
  <si>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</si>
  <si>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</si>
  <si>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</si>
  <si>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</si>
  <si>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</si>
  <si>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</si>
  <si>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</si>
  <si>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</si>
  <si>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</si>
  <si>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</si>
  <si>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</si>
  <si>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</si>
  <si>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</si>
  <si>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</si>
  <si>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</si>
  <si>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</si>
  <si>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</si>
  <si>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</si>
  <si>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</si>
  <si>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</si>
  <si>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</si>
  <si>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</si>
  <si>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</si>
  <si>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</si>
  <si>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</si>
  <si>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</si>
  <si>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</si>
  <si>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</si>
  <si>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</si>
  <si>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</si>
  <si>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</si>
  <si>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</si>
  <si>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</si>
  <si>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</si>
  <si>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</si>
  <si>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</si>
  <si>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</si>
  <si>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</si>
  <si>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</si>
  <si>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</si>
  <si>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</si>
  <si>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</si>
  <si>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</si>
  <si>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</si>
  <si>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</si>
  <si>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</si>
  <si>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</si>
  <si>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</si>
  <si>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</si>
  <si>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</si>
  <si>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</si>
  <si>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</si>
  <si>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</si>
  <si>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</si>
  <si>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</si>
  <si>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</si>
  <si>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</si>
  <si>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</si>
  <si>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</si>
  <si>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</si>
  <si>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</si>
  <si>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</si>
  <si>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</si>
  <si>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</si>
  <si>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</si>
  <si>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</si>
  <si>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</si>
  <si>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</si>
  <si>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</si>
  <si>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</si>
  <si>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</si>
  <si>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</si>
  <si>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</si>
  <si>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</si>
  <si>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</si>
  <si>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</si>
  <si>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</si>
  <si>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</si>
  <si>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</si>
  <si>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</si>
  <si>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</si>
  <si>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</si>
  <si>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</si>
  <si>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</si>
  <si>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</si>
  <si>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</si>
  <si>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</si>
  <si>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</si>
  <si>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</si>
  <si>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</si>
  <si>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</si>
  <si>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</si>
  <si>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</si>
  <si>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</si>
  <si>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</si>
  <si>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</si>
  <si>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</si>
  <si>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</si>
  <si>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</si>
  <si>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</si>
  <si>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</si>
  <si>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</si>
  <si>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</si>
  <si>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</si>
  <si>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</si>
  <si>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</si>
  <si>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</si>
  <si>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</si>
  <si>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</si>
  <si>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</si>
  <si>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</si>
  <si>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</si>
  <si>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</si>
  <si>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</si>
  <si>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</si>
  <si>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</si>
  <si>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</si>
  <si>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</si>
  <si>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</si>
  <si>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</si>
  <si>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</si>
  <si>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</si>
  <si>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</si>
  <si>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</si>
  <si>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</si>
  <si>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</si>
  <si>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</si>
  <si>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</si>
  <si>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</si>
  <si>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</si>
  <si>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</si>
  <si>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</si>
  <si>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</si>
  <si>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</si>
  <si>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</si>
  <si>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</si>
  <si>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</si>
  <si>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</si>
  <si>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</si>
  <si>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</si>
  <si>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</si>
  <si>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</si>
  <si>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</si>
  <si>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</si>
  <si>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</si>
  <si>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</si>
  <si>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</si>
  <si>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</si>
  <si>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</si>
  <si>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</si>
  <si>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</si>
  <si>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</si>
  <si>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</si>
  <si>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</si>
  <si>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</si>
  <si>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</si>
  <si>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</si>
  <si>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</si>
  <si>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</si>
  <si>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</si>
  <si>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</si>
  <si>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</si>
  <si>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</si>
  <si>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</si>
  <si>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</si>
  <si>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</si>
  <si>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</si>
  <si>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</si>
  <si>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</si>
  <si>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</si>
  <si>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</si>
  <si>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</si>
  <si>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</si>
  <si>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</si>
  <si>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</si>
  <si>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</si>
  <si>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</si>
  <si>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</si>
  <si>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</si>
  <si>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</si>
  <si>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</si>
  <si>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</si>
  <si>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</si>
  <si>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</si>
  <si>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</si>
  <si>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</si>
  <si>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</si>
  <si>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</si>
  <si>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</si>
  <si>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</si>
  <si>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</si>
  <si>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</si>
  <si>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</si>
  <si>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</si>
  <si>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</si>
  <si>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</si>
  <si>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</si>
  <si>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</si>
  <si>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</si>
  <si>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</si>
  <si>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</si>
  <si>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</si>
  <si>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</si>
  <si>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</si>
  <si>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</si>
  <si>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</si>
  <si>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</si>
  <si>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</si>
  <si>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</si>
  <si>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</si>
  <si>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</si>
  <si>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</si>
  <si>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</si>
  <si>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</si>
  <si>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</si>
  <si>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</si>
  <si>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</si>
  <si>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</si>
  <si>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</si>
  <si>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</si>
  <si>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</si>
  <si>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</si>
  <si>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</si>
  <si>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</si>
  <si>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</si>
  <si>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</si>
  <si>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</si>
  <si>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</si>
  <si>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</si>
  <si>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</si>
  <si>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</si>
  <si>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</si>
  <si>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</si>
  <si>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</si>
  <si>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</si>
  <si>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</si>
  <si>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</si>
  <si>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</si>
  <si>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</si>
  <si>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</si>
  <si>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</si>
  <si>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</si>
  <si>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</si>
  <si>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</si>
  <si>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</si>
  <si>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</si>
  <si>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</si>
  <si>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</si>
  <si>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</si>
  <si>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</si>
  <si>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</si>
  <si>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</si>
  <si>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</si>
  <si>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</si>
  <si>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</si>
  <si>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</si>
  <si>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</si>
  <si>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</si>
  <si>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</si>
  <si>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</si>
  <si>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</si>
  <si>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</si>
  <si>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</si>
  <si>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</si>
  <si>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</si>
  <si>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</si>
  <si>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</si>
  <si>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</si>
  <si>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</si>
  <si>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</si>
  <si>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</si>
  <si>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</si>
  <si>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</si>
  <si>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</si>
  <si>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</si>
  <si>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</si>
  <si>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</si>
  <si>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</si>
  <si>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</si>
  <si>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</si>
  <si>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</si>
  <si>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</si>
  <si>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</si>
  <si>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</si>
  <si>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</si>
  <si>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</si>
  <si>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</si>
  <si>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</si>
  <si>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</si>
  <si>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</si>
  <si>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</si>
  <si>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</si>
  <si>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</si>
  <si>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</si>
  <si>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</si>
  <si>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</si>
  <si>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</si>
  <si>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</si>
  <si>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</si>
  <si>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</si>
  <si>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</si>
  <si>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</si>
  <si>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</si>
  <si>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</si>
  <si>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</si>
  <si>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</si>
  <si>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</si>
  <si>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</si>
  <si>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</si>
  <si>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</si>
  <si>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</si>
  <si>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</si>
  <si>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</si>
  <si>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</si>
  <si>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</si>
  <si>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</si>
  <si>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</si>
  <si>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</si>
  <si>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</si>
  <si>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</si>
  <si>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</si>
  <si>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</si>
  <si>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</si>
  <si>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</si>
  <si>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</si>
  <si>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</si>
  <si>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</si>
  <si>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</si>
  <si>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</si>
  <si>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</si>
  <si>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</si>
  <si>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</si>
  <si>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</si>
  <si>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</si>
  <si>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</si>
  <si>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</si>
  <si>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</si>
  <si>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</si>
  <si>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</si>
  <si>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</si>
  <si>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</si>
  <si>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</si>
  <si>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</si>
  <si>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</si>
  <si>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</si>
  <si>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</si>
  <si>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</si>
  <si>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</si>
  <si>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</si>
  <si>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</si>
  <si>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</si>
  <si>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</si>
  <si>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</si>
  <si>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</si>
  <si>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</si>
  <si>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</si>
  <si>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</si>
  <si>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</si>
  <si>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</si>
  <si>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</si>
  <si>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</si>
  <si>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</si>
  <si>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</si>
  <si>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</si>
  <si>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</si>
  <si>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</si>
  <si>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</si>
  <si>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</si>
  <si>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</si>
  <si>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</si>
  <si>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</si>
  <si>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</si>
  <si>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</si>
  <si>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</si>
  <si>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</si>
  <si>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</si>
  <si>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</si>
  <si>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</si>
  <si>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</si>
  <si>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</si>
  <si>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</si>
  <si>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</si>
  <si>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</si>
  <si>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</si>
  <si>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</si>
  <si>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</si>
  <si>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</si>
  <si>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</si>
  <si>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</si>
  <si>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</si>
  <si>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</si>
  <si>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</si>
  <si>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</si>
  <si>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</si>
  <si>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</si>
  <si>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</si>
  <si>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</si>
  <si>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</si>
  <si>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</si>
  <si>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</si>
  <si>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</si>
  <si>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</si>
  <si>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</si>
  <si>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</si>
  <si>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</si>
  <si>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</si>
  <si>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</si>
  <si>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</si>
  <si>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</si>
  <si>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</si>
  <si>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</si>
  <si>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</si>
  <si>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</si>
  <si>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</si>
  <si>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</si>
  <si>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</si>
  <si>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</si>
  <si>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</si>
  <si>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</si>
  <si>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</si>
  <si>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</si>
  <si>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</si>
  <si>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</si>
  <si>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</si>
  <si>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</si>
  <si>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</si>
  <si>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</si>
  <si>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</si>
  <si>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</si>
  <si>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</si>
  <si>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</si>
  <si>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</si>
  <si>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</si>
  <si>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</si>
  <si>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</si>
  <si>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</si>
  <si>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</si>
  <si>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</si>
  <si>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</si>
  <si>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</si>
  <si>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</si>
  <si>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</si>
  <si>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</si>
  <si>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</si>
  <si>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</si>
  <si>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</si>
  <si>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</si>
  <si>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</si>
  <si>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</si>
  <si>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</si>
  <si>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</si>
  <si>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</si>
  <si>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</si>
  <si>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</si>
  <si>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</si>
  <si>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</si>
  <si>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</si>
  <si>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</si>
  <si>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</si>
  <si>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</si>
  <si>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</si>
  <si>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</si>
  <si>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</si>
  <si>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</si>
  <si>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</si>
  <si>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</si>
  <si>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</si>
  <si>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</si>
  <si>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</si>
  <si>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</si>
  <si>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</si>
  <si>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</si>
  <si>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</si>
  <si>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</si>
  <si>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</si>
  <si>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</si>
  <si>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</si>
  <si>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</si>
  <si>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</si>
  <si>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</si>
  <si>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</si>
  <si>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</si>
  <si>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</si>
  <si>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</si>
  <si>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</si>
  <si>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</si>
  <si>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</si>
  <si>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</si>
  <si>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</si>
  <si>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</si>
  <si>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</si>
  <si>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</si>
  <si>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</si>
  <si>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</si>
  <si>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</si>
  <si>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</si>
  <si>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</si>
  <si>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</si>
  <si>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</si>
  <si>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</si>
  <si>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</si>
  <si>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</si>
  <si>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</si>
  <si>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</si>
  <si>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</si>
  <si>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</si>
  <si>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</si>
  <si>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</si>
  <si>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</si>
  <si>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</si>
  <si>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</si>
  <si>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</si>
  <si>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</si>
  <si>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</si>
  <si>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</si>
  <si>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</si>
  <si>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</si>
  <si>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</si>
  <si>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</si>
  <si>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</si>
  <si>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</si>
  <si>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</si>
  <si>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</si>
  <si>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</si>
  <si>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</si>
  <si>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</si>
  <si>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</si>
  <si>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</si>
  <si>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</si>
  <si>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</si>
  <si>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</si>
  <si>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</si>
  <si>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</si>
  <si>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</si>
  <si>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</si>
  <si>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</si>
  <si>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</si>
  <si>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</si>
  <si>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</si>
  <si>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</si>
  <si>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</si>
  <si>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</si>
  <si>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</si>
  <si>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</si>
  <si>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</si>
  <si>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</si>
  <si>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</si>
  <si>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</si>
  <si>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</si>
  <si>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</si>
  <si>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</si>
  <si>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</si>
  <si>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</si>
  <si>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</si>
  <si>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</si>
  <si>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</si>
  <si>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</si>
  <si>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</si>
  <si>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</si>
  <si>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</si>
  <si>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</si>
  <si>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</si>
  <si>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</si>
  <si>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</si>
  <si>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</si>
  <si>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</si>
  <si>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</si>
  <si>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</si>
  <si>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</si>
  <si>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</si>
  <si>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</si>
  <si>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</si>
  <si>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</si>
  <si>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</si>
  <si>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</si>
  <si>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</si>
  <si>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</si>
  <si>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</si>
  <si>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</si>
  <si>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</si>
  <si>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</si>
  <si>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</si>
  <si>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</si>
  <si>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</si>
  <si>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</si>
  <si>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</si>
  <si>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</si>
  <si>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</si>
  <si>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</si>
  <si>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</si>
  <si>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</si>
  <si>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</si>
  <si>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</si>
  <si>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</si>
  <si>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</si>
  <si>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</si>
  <si>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</si>
  <si>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</si>
  <si>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</si>
  <si>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</si>
  <si>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</si>
  <si>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</si>
  <si>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</si>
  <si>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</si>
  <si>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</si>
  <si>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</si>
  <si>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</si>
  <si>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</si>
  <si>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</si>
  <si>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</si>
  <si>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</si>
  <si>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</si>
  <si>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</si>
  <si>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</si>
  <si>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</si>
  <si>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</si>
  <si>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</si>
  <si>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</si>
  <si>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</si>
  <si>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</si>
  <si>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</si>
  <si>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</si>
  <si>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</si>
  <si>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</si>
  <si>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</si>
  <si>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</si>
  <si>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</si>
  <si>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</si>
  <si>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</si>
  <si>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</si>
  <si>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</si>
  <si>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</si>
  <si>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</si>
  <si>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</si>
  <si>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</si>
  <si>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</si>
  <si>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</si>
  <si>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</si>
  <si>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</si>
  <si>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</si>
  <si>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</si>
  <si>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</si>
  <si>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</si>
  <si>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</si>
  <si>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</si>
  <si>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</si>
  <si>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</si>
  <si>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</si>
  <si>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</si>
  <si>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</si>
  <si>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</si>
  <si>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</si>
  <si>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</si>
  <si>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</si>
  <si>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</si>
  <si>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</si>
  <si>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</si>
  <si>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</si>
  <si>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</si>
  <si>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</si>
  <si>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</si>
  <si>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</si>
  <si>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</si>
  <si>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</si>
  <si>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</si>
  <si>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</si>
  <si>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</si>
  <si>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</si>
  <si>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</si>
  <si>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</si>
  <si>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</si>
  <si>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</si>
  <si>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</si>
  <si>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</si>
  <si>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</si>
  <si>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</si>
  <si>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</si>
  <si>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</si>
  <si>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</si>
  <si>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</si>
  <si>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</si>
  <si>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</si>
  <si>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</si>
  <si>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</si>
  <si>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</si>
  <si>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</si>
  <si>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</si>
  <si>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</si>
  <si>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</si>
  <si>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</si>
  <si>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</si>
  <si>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</si>
  <si>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</si>
  <si>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</si>
  <si>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</si>
  <si>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</si>
  <si>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</si>
  <si>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</si>
  <si>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</si>
  <si>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</si>
  <si>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</si>
  <si>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</si>
  <si>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</si>
  <si>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</si>
  <si>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</si>
  <si>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</si>
  <si>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</si>
  <si>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</si>
  <si>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</si>
  <si>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</si>
  <si>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</si>
  <si>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</si>
  <si>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</si>
  <si>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</si>
  <si>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</si>
  <si>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</si>
  <si>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</si>
  <si>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</si>
  <si>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</si>
  <si>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</si>
  <si>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</si>
  <si>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</si>
  <si>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</si>
  <si>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</si>
  <si>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</si>
  <si>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</si>
  <si>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</si>
  <si>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</si>
  <si>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</si>
  <si>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</si>
  <si>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</si>
  <si>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</si>
  <si>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</si>
  <si>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</si>
  <si>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</si>
  <si>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</si>
  <si>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</si>
  <si>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</si>
  <si>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</si>
  <si>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</si>
  <si>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</si>
  <si>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</si>
  <si>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</si>
  <si>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</si>
  <si>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</si>
  <si>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</si>
  <si>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</si>
  <si>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</si>
  <si>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</si>
  <si>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</si>
  <si>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</si>
  <si>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</si>
  <si>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</si>
  <si>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</si>
  <si>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</si>
  <si>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</si>
  <si>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</si>
  <si>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</si>
  <si>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</si>
  <si>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</si>
  <si>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</si>
  <si>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</si>
  <si>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</si>
  <si>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</si>
  <si>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</si>
  <si>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</si>
  <si>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</si>
  <si>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</si>
  <si>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</si>
  <si>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</si>
  <si>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</si>
  <si>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</si>
  <si>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</si>
  <si>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</si>
  <si>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</si>
  <si>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</si>
  <si>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</si>
  <si>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</si>
  <si>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</si>
  <si>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</si>
  <si>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</si>
  <si>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</si>
  <si>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</si>
  <si>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</si>
  <si>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</si>
  <si>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</si>
  <si>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</si>
  <si>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</si>
  <si>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</si>
  <si>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</si>
  <si>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</si>
  <si>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</si>
  <si>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</si>
  <si>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</si>
  <si>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</si>
  <si>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</si>
  <si>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</si>
  <si>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</si>
  <si>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</si>
  <si>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</si>
  <si>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</si>
  <si>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</si>
  <si>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</si>
  <si>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</si>
  <si>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</si>
  <si>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</si>
  <si>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</si>
  <si>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</si>
  <si>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</si>
  <si>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</si>
  <si>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</si>
  <si>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</si>
  <si>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</si>
  <si>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</si>
  <si>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</si>
  <si>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</si>
  <si>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</si>
  <si>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</si>
  <si>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</si>
  <si>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</si>
  <si>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</si>
  <si>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</si>
  <si>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</si>
  <si>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</si>
  <si>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</si>
  <si>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</si>
  <si>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</si>
  <si>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</si>
  <si>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</si>
  <si>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</si>
  <si>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</si>
  <si>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</si>
  <si>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</si>
  <si>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</si>
  <si>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</si>
  <si>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</si>
  <si>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</si>
  <si>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</si>
  <si>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</si>
  <si>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</si>
  <si>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</si>
  <si>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</si>
  <si>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</si>
  <si>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</si>
  <si>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</si>
  <si>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</si>
  <si>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</si>
  <si>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</si>
  <si>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</si>
  <si>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</si>
  <si>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</si>
  <si>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</si>
  <si>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</si>
  <si>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</si>
  <si>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</si>
  <si>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</si>
  <si>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</si>
  <si>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</si>
  <si>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</si>
  <si>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</si>
  <si>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</si>
  <si>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</si>
  <si>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</si>
  <si>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</si>
  <si>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</si>
  <si>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</si>
  <si>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</si>
  <si>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</si>
  <si>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</si>
  <si>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</si>
  <si>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</si>
  <si>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</si>
  <si>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</si>
  <si>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</si>
  <si>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</si>
  <si>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</si>
  <si>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</si>
  <si>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</si>
  <si>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</si>
  <si>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</si>
  <si>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</si>
  <si>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</si>
  <si>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</si>
  <si>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</si>
  <si>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</si>
  <si>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</si>
  <si>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</si>
  <si>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</si>
  <si>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</si>
  <si>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</si>
  <si>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</si>
  <si>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</si>
  <si>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</si>
  <si>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</si>
  <si>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</si>
  <si>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</si>
  <si>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</si>
  <si>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</si>
  <si>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</si>
  <si>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</si>
  <si>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</si>
  <si>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</si>
  <si>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</si>
  <si>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</si>
  <si>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</si>
  <si>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</si>
  <si>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</si>
  <si>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</si>
  <si>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</si>
  <si>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</si>
  <si>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</si>
  <si>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</si>
  <si>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</si>
  <si>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</si>
  <si>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</si>
  <si>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</si>
  <si>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</si>
  <si>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</si>
  <si>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</si>
  <si>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</si>
  <si>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</si>
  <si>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</si>
  <si>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</si>
  <si>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</si>
  <si>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</si>
  <si>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</si>
  <si>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</si>
  <si>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</si>
  <si>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</si>
  <si>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</si>
  <si>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</si>
  <si>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</si>
  <si>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</si>
  <si>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</si>
  <si>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</si>
  <si>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</si>
  <si>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</si>
  <si>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</si>
  <si>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</si>
  <si>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</si>
  <si>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</si>
  <si>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</si>
  <si>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</si>
  <si>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</si>
  <si>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</si>
  <si>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</si>
  <si>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</si>
  <si>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</si>
  <si>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</si>
  <si>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</si>
  <si>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</si>
  <si>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</si>
  <si>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</si>
  <si>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</si>
  <si>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</si>
  <si>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</si>
  <si>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</si>
  <si>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</si>
  <si>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</si>
  <si>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</si>
  <si>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</si>
  <si>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</si>
  <si>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</si>
  <si>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</si>
  <si>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</si>
  <si>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</si>
  <si>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</si>
  <si>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</si>
  <si>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</si>
  <si>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</si>
  <si>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</si>
  <si>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</si>
  <si>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</si>
  <si>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</si>
  <si>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</si>
  <si>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</si>
  <si>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</si>
  <si>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</si>
  <si>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</si>
  <si>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</si>
  <si>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</si>
  <si>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</si>
  <si>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</si>
  <si>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</si>
  <si>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</si>
  <si>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</si>
  <si>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</si>
  <si>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</si>
  <si>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</si>
  <si>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</si>
  <si>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</si>
  <si>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</si>
  <si>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</si>
  <si>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</si>
  <si>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</si>
  <si>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</si>
  <si>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</si>
  <si>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</si>
  <si>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</si>
  <si>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</si>
  <si>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</si>
  <si>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</si>
  <si>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</si>
  <si>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</si>
  <si>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</si>
  <si>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</si>
  <si>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</si>
  <si>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</si>
  <si>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</si>
  <si>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</si>
  <si>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</si>
  <si>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</si>
  <si>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</si>
  <si>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</si>
  <si>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</si>
  <si>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</si>
  <si>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</si>
  <si>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</si>
  <si>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</si>
  <si>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</si>
  <si>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</si>
  <si>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</si>
  <si>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</si>
  <si>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</si>
  <si>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</si>
  <si>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</si>
  <si>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</si>
  <si>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</si>
  <si>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</si>
  <si>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</si>
  <si>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</si>
  <si>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</si>
  <si>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</si>
  <si>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</si>
  <si>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</si>
  <si>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</si>
  <si>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</si>
  <si>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</si>
  <si>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</si>
  <si>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</si>
  <si>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</si>
  <si>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</si>
  <si>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</si>
  <si>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</si>
  <si>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</si>
  <si>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</si>
  <si>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</si>
  <si>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</si>
  <si>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</si>
  <si>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</si>
  <si>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</si>
  <si>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</si>
  <si>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</si>
  <si>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</si>
  <si>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</si>
  <si>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</si>
  <si>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</si>
  <si>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</si>
  <si>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</si>
  <si>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</si>
  <si>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</si>
  <si>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</si>
  <si>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</si>
  <si>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</si>
  <si>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</si>
  <si>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</si>
  <si>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</si>
  <si>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</si>
  <si>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</si>
  <si>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</si>
  <si>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</si>
  <si>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</si>
  <si>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</si>
  <si>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</si>
  <si>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</si>
  <si>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</si>
  <si>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</si>
  <si>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</si>
  <si>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</si>
  <si>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</si>
  <si>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</si>
  <si>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</si>
  <si>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</si>
  <si>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</si>
  <si>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</si>
  <si>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</si>
  <si>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</si>
  <si>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</si>
  <si>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</si>
  <si>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</si>
  <si>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</si>
  <si>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</si>
  <si>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</si>
  <si>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</si>
  <si>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</si>
  <si>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</si>
  <si>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</si>
  <si>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</si>
  <si>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</si>
  <si>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</si>
  <si>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</si>
  <si>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</si>
  <si>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</si>
  <si>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</si>
  <si>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</si>
  <si>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</si>
  <si>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</si>
  <si>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</si>
  <si>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</si>
  <si>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</si>
  <si>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</si>
  <si>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</si>
  <si>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</si>
  <si>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</si>
  <si>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</si>
  <si>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</si>
  <si>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</si>
  <si>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</si>
  <si>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</si>
  <si>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</si>
  <si>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</si>
  <si>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</si>
  <si>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</si>
  <si>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</si>
  <si>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</si>
  <si>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</si>
  <si>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</si>
  <si>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</si>
  <si>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</si>
  <si>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</si>
  <si>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</si>
  <si>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</si>
  <si>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</si>
  <si>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</si>
  <si>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</si>
  <si>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</si>
  <si>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</si>
  <si>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</si>
  <si>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</si>
  <si>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</si>
  <si>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</si>
  <si>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</si>
  <si>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</si>
  <si>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</si>
  <si>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</si>
  <si>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</si>
  <si>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</si>
  <si>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</si>
  <si>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</si>
  <si>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</si>
  <si>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</si>
  <si>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</si>
  <si>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</si>
  <si>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</si>
  <si>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</si>
  <si>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</si>
  <si>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</si>
  <si>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</si>
  <si>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</si>
  <si>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</si>
  <si>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</si>
  <si>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</si>
  <si>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</si>
  <si>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</si>
  <si>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</si>
  <si>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</si>
  <si>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</si>
  <si>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</si>
  <si>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</si>
  <si>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</si>
  <si>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</si>
  <si>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</si>
  <si>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</si>
  <si>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</si>
  <si>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</si>
  <si>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</si>
  <si>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</si>
  <si>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</si>
  <si>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</si>
  <si>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</si>
  <si>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</si>
  <si>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</si>
  <si>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</si>
  <si>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</si>
  <si>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</si>
  <si>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</si>
  <si>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</si>
  <si>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</si>
  <si>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</si>
  <si>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</si>
  <si>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</si>
  <si>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</si>
  <si>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</si>
  <si>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</si>
  <si>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</si>
  <si>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</si>
  <si>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</si>
  <si>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</si>
  <si>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</si>
  <si>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</si>
  <si>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</si>
  <si>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</si>
  <si>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</si>
  <si>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</si>
  <si>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</si>
  <si>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</si>
  <si>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</si>
  <si>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</si>
  <si>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</si>
  <si>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</si>
  <si>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</si>
  <si>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</si>
  <si>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</si>
  <si>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</si>
  <si>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</si>
  <si>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</si>
  <si>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</si>
  <si>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</si>
  <si>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</si>
  <si>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</si>
  <si>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</si>
  <si>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</si>
  <si>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</si>
  <si>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</si>
  <si>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</si>
  <si>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</si>
  <si>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</si>
  <si>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</si>
  <si>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</si>
  <si>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</si>
  <si>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</si>
  <si>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</si>
  <si>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</si>
  <si>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</si>
  <si>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</si>
  <si>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</si>
  <si>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</si>
  <si>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</si>
  <si>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</si>
  <si>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</si>
  <si>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</si>
  <si>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</si>
  <si>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</si>
  <si>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</si>
  <si>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</si>
  <si>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</si>
  <si>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</si>
  <si>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</si>
  <si>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</si>
  <si>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</si>
  <si>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</si>
  <si>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</si>
  <si>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</si>
  <si>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</si>
  <si>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</si>
  <si>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</si>
  <si>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</si>
  <si>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</si>
  <si>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</si>
  <si>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</si>
  <si>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</si>
  <si>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</si>
  <si>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</si>
  <si>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</si>
  <si>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</si>
  <si>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</si>
  <si>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</si>
  <si>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</si>
  <si>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</si>
  <si>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</si>
  <si>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</si>
  <si>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</si>
  <si>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</si>
  <si>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</si>
  <si>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</si>
  <si>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</si>
  <si>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</si>
  <si>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</si>
  <si>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</si>
  <si>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</si>
  <si>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</si>
  <si>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</si>
  <si>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</si>
  <si>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</si>
  <si>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</si>
  <si>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</si>
  <si>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</si>
  <si>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</si>
  <si>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</si>
  <si>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</si>
  <si>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</si>
  <si>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</si>
  <si>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</si>
  <si>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</si>
  <si>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</si>
  <si>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</si>
  <si>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</si>
  <si>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</si>
  <si>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</si>
  <si>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</si>
  <si>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</si>
  <si>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</si>
  <si>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</si>
  <si>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</si>
  <si>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</si>
  <si>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</si>
  <si>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</si>
  <si>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</si>
  <si>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</si>
  <si>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</si>
  <si>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</si>
  <si>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</si>
  <si>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</si>
  <si>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</si>
  <si>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</si>
  <si>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</si>
  <si>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</si>
  <si>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</si>
  <si>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</si>
  <si>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</si>
  <si>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</si>
  <si>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</si>
  <si>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</si>
  <si>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</si>
  <si>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</si>
  <si>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</si>
  <si>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</si>
  <si>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</si>
  <si>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</si>
  <si>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</si>
  <si>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</si>
  <si>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</si>
  <si>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</si>
  <si>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</si>
  <si>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</si>
  <si>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</si>
  <si>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</si>
  <si>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</si>
  <si>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</si>
  <si>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</si>
  <si>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</si>
  <si>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</si>
  <si>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</si>
  <si>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</si>
  <si>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</si>
  <si>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</si>
  <si>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</si>
  <si>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</si>
  <si>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</si>
  <si>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</si>
  <si>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</si>
  <si>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</si>
  <si>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</si>
  <si>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</si>
  <si>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</si>
  <si>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</si>
  <si>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</si>
  <si>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</si>
  <si>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</si>
  <si>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</si>
  <si>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</si>
  <si>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</si>
  <si>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</si>
  <si>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</si>
  <si>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</si>
  <si>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</si>
  <si>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</si>
  <si>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</si>
  <si>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</si>
  <si>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</si>
  <si>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</si>
  <si>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</si>
  <si>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</si>
  <si>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</si>
  <si>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</si>
  <si>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</si>
  <si>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</si>
  <si>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</si>
  <si>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</si>
  <si>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</si>
  <si>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</si>
  <si>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</si>
  <si>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</si>
  <si>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</si>
  <si>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</si>
  <si>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</si>
  <si>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</si>
  <si>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</si>
  <si>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</si>
  <si>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</si>
  <si>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</si>
  <si>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</si>
  <si>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</si>
  <si>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</si>
  <si>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</si>
  <si>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</si>
  <si>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</si>
  <si>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</si>
  <si>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</si>
  <si>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</si>
  <si>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</si>
  <si>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</si>
  <si>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</si>
  <si>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</si>
  <si>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</si>
  <si>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</si>
  <si>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</si>
  <si>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</si>
  <si>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</si>
  <si>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</si>
  <si>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</si>
  <si>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</si>
  <si>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</si>
  <si>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</si>
  <si>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</si>
  <si>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</si>
  <si>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</si>
  <si>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</si>
  <si>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</si>
  <si>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</si>
  <si>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</si>
  <si>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</si>
  <si>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</si>
  <si>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</si>
  <si>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</si>
  <si>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</si>
  <si>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</si>
  <si>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</si>
  <si>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</si>
  <si>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</si>
  <si>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</si>
  <si>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</si>
  <si>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</si>
  <si>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</si>
  <si>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</si>
  <si>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</si>
  <si>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</si>
  <si>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</si>
  <si>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</si>
  <si>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</si>
  <si>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</si>
  <si>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</si>
  <si>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</si>
  <si>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</si>
  <si>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</si>
  <si>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</si>
  <si>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</si>
  <si>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</si>
  <si>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</si>
  <si>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</si>
  <si>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</si>
  <si>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</si>
  <si>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</si>
  <si>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</si>
  <si>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</si>
  <si>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</si>
  <si>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</si>
  <si>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</si>
  <si>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</si>
  <si>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</si>
  <si>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</si>
  <si>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</si>
  <si>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</si>
  <si>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</si>
  <si>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</si>
  <si>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</si>
  <si>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</si>
  <si>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</si>
  <si>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</si>
  <si>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</si>
  <si>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</si>
  <si>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</si>
  <si>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</si>
  <si>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</si>
  <si>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</si>
  <si>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</si>
  <si>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</si>
  <si>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</si>
  <si>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</si>
  <si>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</si>
  <si>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</si>
  <si>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</si>
  <si>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</si>
  <si>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</si>
  <si>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</si>
  <si>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</si>
  <si>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</si>
  <si>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</si>
  <si>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</si>
  <si>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</si>
  <si>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</si>
  <si>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</si>
  <si>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</si>
  <si>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</si>
  <si>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</si>
  <si>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</si>
  <si>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</si>
  <si>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</si>
  <si>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</si>
  <si>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</si>
  <si>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</si>
  <si>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</si>
  <si>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</si>
  <si>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</si>
  <si>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</si>
  <si>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</si>
  <si>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</si>
  <si>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</si>
  <si>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</si>
  <si>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</si>
  <si>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</si>
  <si>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</si>
  <si>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</si>
  <si>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</si>
  <si>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</si>
  <si>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</si>
  <si>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</si>
  <si>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</si>
  <si>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</si>
  <si>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</si>
  <si>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</si>
  <si>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</si>
  <si>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</si>
  <si>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</si>
  <si>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</si>
  <si>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</si>
  <si>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</si>
  <si>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</si>
  <si>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</si>
  <si>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</si>
  <si>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</si>
  <si>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</si>
  <si>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</si>
  <si>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</si>
  <si>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</si>
  <si>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</si>
  <si>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</si>
  <si>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</si>
  <si>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</si>
  <si>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</si>
  <si>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</si>
  <si>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</si>
  <si>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</si>
  <si>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</si>
  <si>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</si>
  <si>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</si>
  <si>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</si>
  <si>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</si>
  <si>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</si>
  <si>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</si>
  <si>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</si>
  <si>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</si>
  <si>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</si>
  <si>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</si>
  <si>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</si>
  <si>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</si>
  <si>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</si>
  <si>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</si>
  <si>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</si>
  <si>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</si>
  <si>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</si>
  <si>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</si>
  <si>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</si>
  <si>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</si>
  <si>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</si>
  <si>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</si>
  <si>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</si>
  <si>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</si>
  <si>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</si>
  <si>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</si>
  <si>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</si>
  <si>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</si>
  <si>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</si>
  <si>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</si>
  <si>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</si>
  <si>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</si>
  <si>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</si>
  <si>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</si>
  <si>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</si>
  <si>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</si>
  <si>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</si>
  <si>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</si>
  <si>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</si>
  <si>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</si>
  <si>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</si>
  <si>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</si>
  <si>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</si>
  <si>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</si>
  <si>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</si>
  <si>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</si>
  <si>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</si>
  <si>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</si>
  <si>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</si>
  <si>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</si>
  <si>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</si>
  <si>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</si>
  <si>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</si>
  <si>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</si>
  <si>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</si>
  <si>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</si>
  <si>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</si>
  <si>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</si>
  <si>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</si>
  <si>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</si>
  <si>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</si>
  <si>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</si>
  <si>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</si>
  <si>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</si>
  <si>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</si>
  <si>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</si>
  <si>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</si>
  <si>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</si>
  <si>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</si>
  <si>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</si>
  <si>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</si>
  <si>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</si>
  <si>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</si>
  <si>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</si>
  <si>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</si>
  <si>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</si>
  <si>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</si>
  <si>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</si>
  <si>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</si>
  <si>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</si>
  <si>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</si>
  <si>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</si>
  <si>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</si>
  <si>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</si>
  <si>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</si>
  <si>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</si>
  <si>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</si>
  <si>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</si>
  <si>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</si>
  <si>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</si>
  <si>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</si>
  <si>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</si>
  <si>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</si>
  <si>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</si>
  <si>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</si>
  <si>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</si>
  <si>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</si>
  <si>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</si>
  <si>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</si>
  <si>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</si>
  <si>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</si>
  <si>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</si>
  <si>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</si>
  <si>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</si>
  <si>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</si>
  <si>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</si>
  <si>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</si>
  <si>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</si>
  <si>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</si>
  <si>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</si>
  <si>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</si>
  <si>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</si>
  <si>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</si>
  <si>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</si>
  <si>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</si>
  <si>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</si>
  <si>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</si>
  <si>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</si>
  <si>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</si>
  <si>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</si>
  <si>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</si>
  <si>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</si>
  <si>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</si>
  <si>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</si>
  <si>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</si>
  <si>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</si>
  <si>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</si>
  <si>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</si>
  <si>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</si>
  <si>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</si>
  <si>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</si>
  <si>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</si>
  <si>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</si>
  <si>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</si>
  <si>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</si>
  <si>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</si>
  <si>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</si>
  <si>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</si>
  <si>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</si>
  <si>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</si>
  <si>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</si>
  <si>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</si>
  <si>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</si>
  <si>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</si>
  <si>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</si>
  <si>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</si>
  <si>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</si>
  <si>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</si>
  <si>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</si>
  <si>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</si>
  <si>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</si>
  <si>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</si>
  <si>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</si>
  <si>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</si>
  <si>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</si>
  <si>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</si>
  <si>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</si>
  <si>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</si>
  <si>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</si>
  <si>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</si>
  <si>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</si>
  <si>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</si>
  <si>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</si>
  <si>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</si>
  <si>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</si>
  <si>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</si>
  <si>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</si>
  <si>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</si>
  <si>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</si>
  <si>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</si>
  <si>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</si>
  <si>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</si>
  <si>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</si>
  <si>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</si>
  <si>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</si>
  <si>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</si>
  <si>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</si>
  <si>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</si>
  <si>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</si>
  <si>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</si>
  <si>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</si>
  <si>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</si>
  <si>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</si>
  <si>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</si>
  <si>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</si>
  <si>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</si>
  <si>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</si>
  <si>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</si>
  <si>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</si>
  <si>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</si>
  <si>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</si>
  <si>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</si>
  <si>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</si>
  <si>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</si>
  <si>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</si>
  <si>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</si>
  <si>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</si>
  <si>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</si>
  <si>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</si>
  <si>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</si>
  <si>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</si>
  <si>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</si>
  <si>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</si>
  <si>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</si>
  <si>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</si>
  <si>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</si>
  <si>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</si>
  <si>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</si>
  <si>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</si>
  <si>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</si>
  <si>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</si>
  <si>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</si>
  <si>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</si>
  <si>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</si>
  <si>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</si>
  <si>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</si>
  <si>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</si>
  <si>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</si>
  <si>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</si>
  <si>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</si>
  <si>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</si>
  <si>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</si>
  <si>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</si>
  <si>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</si>
  <si>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</si>
  <si>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</si>
  <si>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</si>
  <si>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</si>
  <si>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</si>
  <si>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</si>
  <si>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</si>
  <si>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</si>
  <si>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</si>
  <si>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</si>
  <si>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</si>
  <si>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</si>
  <si>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</si>
  <si>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</si>
  <si>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</si>
  <si>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</si>
  <si>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</si>
  <si>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</si>
  <si>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</si>
  <si>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</si>
  <si>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</si>
  <si>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</si>
  <si>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</si>
  <si>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</si>
  <si>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</si>
  <si>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</si>
  <si>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</si>
  <si>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</si>
  <si>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</si>
  <si>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</si>
  <si>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</si>
  <si>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</si>
  <si>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</si>
  <si>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</si>
  <si>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</si>
  <si>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</si>
  <si>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</si>
  <si>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</si>
  <si>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</si>
  <si>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</si>
  <si>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</si>
  <si>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</si>
  <si>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</si>
  <si>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</si>
  <si>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</si>
  <si>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</si>
  <si>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</si>
  <si>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</si>
  <si>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</si>
  <si>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</si>
  <si>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</si>
  <si>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</si>
  <si>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</si>
  <si>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</si>
  <si>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</si>
  <si>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</si>
  <si>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</si>
  <si>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</si>
  <si>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</si>
  <si>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</si>
  <si>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</si>
  <si>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</si>
  <si>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</si>
  <si>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</si>
  <si>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</si>
  <si>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</si>
  <si>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</si>
  <si>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</si>
  <si>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</si>
  <si>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</si>
  <si>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</si>
  <si>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</si>
  <si>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</si>
  <si>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</si>
  <si>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</si>
  <si>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</si>
  <si>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</si>
  <si>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</si>
  <si>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</si>
  <si>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</si>
  <si>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</si>
  <si>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</si>
  <si>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</si>
  <si>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</si>
  <si>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</si>
  <si>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</si>
  <si>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</si>
  <si>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</si>
  <si>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</si>
  <si>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</si>
  <si>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</si>
  <si>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</si>
  <si>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</si>
  <si>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</si>
  <si>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</si>
  <si>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</si>
  <si>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</si>
  <si>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</si>
  <si>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</si>
  <si>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</si>
  <si>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</si>
  <si>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</si>
  <si>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</si>
  <si>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</si>
  <si>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</si>
  <si>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</si>
  <si>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</si>
  <si>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</si>
  <si>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</si>
  <si>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</si>
  <si>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</si>
  <si>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</si>
  <si>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</si>
  <si>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</si>
  <si>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</si>
  <si>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</si>
  <si>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</si>
  <si>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</si>
  <si>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</si>
  <si>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</si>
  <si>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</si>
  <si>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</si>
  <si>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</si>
  <si>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</si>
  <si>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</si>
  <si>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</si>
  <si>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</si>
  <si>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</si>
  <si>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</si>
  <si>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</si>
  <si>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</si>
  <si>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</si>
  <si>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</si>
  <si>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</si>
  <si>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</si>
  <si>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</si>
  <si>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</si>
  <si>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</si>
  <si>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</si>
  <si>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</si>
  <si>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</si>
  <si>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</si>
  <si>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</si>
  <si>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</si>
  <si>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</si>
  <si>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</si>
  <si>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</si>
  <si>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</si>
  <si>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</si>
  <si>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</si>
  <si>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</si>
  <si>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</si>
  <si>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</si>
  <si>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</si>
  <si>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</si>
  <si>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</si>
  <si>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</si>
  <si>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</si>
  <si>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</si>
  <si>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</si>
  <si>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</si>
  <si>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</si>
  <si>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</si>
  <si>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</si>
  <si>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</si>
  <si>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</si>
  <si>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</si>
  <si>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</si>
  <si>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</si>
  <si>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</si>
  <si>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</si>
  <si>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</si>
  <si>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</si>
  <si>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</si>
  <si>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</si>
  <si>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</si>
  <si>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</si>
  <si>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</si>
  <si>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</si>
  <si>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</si>
  <si>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</si>
  <si>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</si>
  <si>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</si>
  <si>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</si>
  <si>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</si>
  <si>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</si>
  <si>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</si>
  <si>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</si>
  <si>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</si>
  <si>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</si>
  <si>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</si>
  <si>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</si>
  <si>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</si>
  <si>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</si>
  <si>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</si>
  <si>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</si>
  <si>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</si>
  <si>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</si>
  <si>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</si>
  <si>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</si>
  <si>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</si>
  <si>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</si>
  <si>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</si>
  <si>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</si>
  <si>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</si>
  <si>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</si>
  <si>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</si>
  <si>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</si>
  <si>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</si>
  <si>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</si>
  <si>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</si>
  <si>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</si>
  <si>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</si>
  <si>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</si>
  <si>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</si>
  <si>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</si>
  <si>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</si>
  <si>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</si>
  <si>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</si>
  <si>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</si>
  <si>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</si>
  <si>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</si>
  <si>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</si>
  <si>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</si>
  <si>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</si>
  <si>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</si>
  <si>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</si>
  <si>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</si>
  <si>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</si>
  <si>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</si>
  <si>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</si>
  <si>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</si>
  <si>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</si>
  <si>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</si>
  <si>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</si>
  <si>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</si>
  <si>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</si>
  <si>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</si>
  <si>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</si>
  <si>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</si>
  <si>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</si>
  <si>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</si>
  <si>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</si>
  <si>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</si>
  <si>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</si>
  <si>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</si>
  <si>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</si>
  <si>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</si>
  <si>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</si>
  <si>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</si>
  <si>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</si>
  <si>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</si>
  <si>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</si>
  <si>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</si>
  <si>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</si>
  <si>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</si>
  <si>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</si>
  <si>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</si>
  <si>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</si>
  <si>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</si>
  <si>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</si>
  <si>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</si>
  <si>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</si>
  <si>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</si>
  <si>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</si>
  <si>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</si>
  <si>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</si>
  <si>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</si>
  <si>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</si>
  <si>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</si>
  <si>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</si>
  <si>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</si>
  <si>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</si>
  <si>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</si>
  <si>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</si>
  <si>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</si>
  <si>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</si>
  <si>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</si>
  <si>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</si>
  <si>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</si>
  <si>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</si>
  <si>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</si>
  <si>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</si>
  <si>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</si>
  <si>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</si>
  <si>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</si>
  <si>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</si>
  <si>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</si>
  <si>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</si>
  <si>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</si>
  <si>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</si>
  <si>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</si>
  <si>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</si>
  <si>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</si>
  <si>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</si>
  <si>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</si>
  <si>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</si>
  <si>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</si>
  <si>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</si>
  <si>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</si>
  <si>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</si>
  <si>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</si>
  <si>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</si>
  <si>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</si>
  <si>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</si>
  <si>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</si>
  <si>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</si>
  <si>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</si>
  <si>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</si>
  <si>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</si>
  <si>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</si>
  <si>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</si>
  <si>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</si>
  <si>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</si>
  <si>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</si>
  <si>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</si>
  <si>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</si>
  <si>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</si>
  <si>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</si>
  <si>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</si>
  <si>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</si>
  <si>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</si>
  <si>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</si>
  <si>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</si>
  <si>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</si>
  <si>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</si>
  <si>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</si>
  <si>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</si>
  <si>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</si>
  <si>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</si>
  <si>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</si>
  <si>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</si>
  <si>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</si>
  <si>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</si>
  <si>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</si>
  <si>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</si>
  <si>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</si>
  <si>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</si>
  <si>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</si>
  <si>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</si>
  <si>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</si>
  <si>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</si>
  <si>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</si>
  <si>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</si>
  <si>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</si>
  <si>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</si>
  <si>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</si>
  <si>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</si>
  <si>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</si>
  <si>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</si>
  <si>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</si>
  <si>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</si>
  <si>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</si>
  <si>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</si>
  <si>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</si>
  <si>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</si>
  <si>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</si>
  <si>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</si>
  <si>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</si>
  <si>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</si>
  <si>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</si>
  <si>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</si>
  <si>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</si>
  <si>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</si>
  <si>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</si>
  <si>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</si>
  <si>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</si>
  <si>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</si>
  <si>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</si>
  <si>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</si>
  <si>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</si>
  <si>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</si>
  <si>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</si>
  <si>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</si>
  <si>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</si>
  <si>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</si>
  <si>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</si>
  <si>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</si>
  <si>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</si>
  <si>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</si>
  <si>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</si>
  <si>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</si>
  <si>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</si>
  <si>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</si>
  <si>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</si>
  <si>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</si>
  <si>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</si>
  <si>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</si>
  <si>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</si>
  <si>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</si>
  <si>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</si>
  <si>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</si>
  <si>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</si>
  <si>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</si>
  <si>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</si>
  <si>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</si>
  <si>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</si>
  <si>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</si>
  <si>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</si>
  <si>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</si>
  <si>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</si>
  <si>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</si>
  <si>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</si>
  <si>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</si>
  <si>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</si>
  <si>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</si>
  <si>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</si>
  <si>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</si>
  <si>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</si>
  <si>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</si>
  <si>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</si>
  <si>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</si>
  <si>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</si>
  <si>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</si>
  <si>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</si>
  <si>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</si>
  <si>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</si>
  <si>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</si>
  <si>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</si>
  <si>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</si>
  <si>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</si>
  <si>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</si>
  <si>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</si>
  <si>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</si>
  <si>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</si>
  <si>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</si>
  <si>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</si>
  <si>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</si>
  <si>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</si>
  <si>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</si>
  <si>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</si>
  <si>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</si>
  <si>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</si>
  <si>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</si>
  <si>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</si>
  <si>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</si>
  <si>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</si>
  <si>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</si>
  <si>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</si>
  <si>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</si>
  <si>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</si>
  <si>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</si>
  <si>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</si>
  <si>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</si>
  <si>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</si>
  <si>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</si>
  <si>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</si>
  <si>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</si>
  <si>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</si>
  <si>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</si>
  <si>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</si>
  <si>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</si>
  <si>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</si>
  <si>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</si>
  <si>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</si>
  <si>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</si>
  <si>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</si>
  <si>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</si>
  <si>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</si>
  <si>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</si>
  <si>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</si>
  <si>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</si>
  <si>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</si>
  <si>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</si>
  <si>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</si>
  <si>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</si>
  <si>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</si>
  <si>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</si>
  <si>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</si>
  <si>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</si>
  <si>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</si>
  <si>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</si>
  <si>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</si>
  <si>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</si>
  <si>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</si>
  <si>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</si>
  <si>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</si>
  <si>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</si>
  <si>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</si>
  <si>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</si>
  <si>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</si>
  <si>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</si>
  <si>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</si>
  <si>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</si>
  <si>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</si>
  <si>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</si>
  <si>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</si>
  <si>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</si>
  <si>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</si>
  <si>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</si>
  <si>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</si>
  <si>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</si>
  <si>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</si>
  <si>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</si>
  <si>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</si>
  <si>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</si>
  <si>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</si>
  <si>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</si>
  <si>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</si>
  <si>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</si>
  <si>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</si>
  <si>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</si>
  <si>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</si>
  <si>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</si>
  <si>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</si>
  <si>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</si>
  <si>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</si>
  <si>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</si>
  <si>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</si>
  <si>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</si>
  <si>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</si>
  <si>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</si>
  <si>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</si>
  <si>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</si>
  <si>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</si>
  <si>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</si>
  <si>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</si>
  <si>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</si>
  <si>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</si>
  <si>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</si>
  <si>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</si>
  <si>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</si>
  <si>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</si>
  <si>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</si>
  <si>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</si>
  <si>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</si>
  <si>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</si>
  <si>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</si>
  <si>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</si>
  <si>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</si>
  <si>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</si>
  <si>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</si>
  <si>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</si>
  <si>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</si>
  <si>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</si>
  <si>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</si>
  <si>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</si>
  <si>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</si>
  <si>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</si>
  <si>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</si>
  <si>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</si>
  <si>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</si>
  <si>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</si>
  <si>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</si>
  <si>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</si>
  <si>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</si>
  <si>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</si>
  <si>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</si>
  <si>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</si>
  <si>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</si>
  <si>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</si>
  <si>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</si>
  <si>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</si>
  <si>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</si>
  <si>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</si>
  <si>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</si>
  <si>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</si>
  <si>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</si>
  <si>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</si>
  <si>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</si>
  <si>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</si>
  <si>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</si>
  <si>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</si>
  <si>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</si>
  <si>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</si>
  <si>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</si>
  <si>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</si>
  <si>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</si>
  <si>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</si>
  <si>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</si>
  <si>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</si>
  <si>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</si>
  <si>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</si>
  <si>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</si>
  <si>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</si>
  <si>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</si>
  <si>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</si>
  <si>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</si>
  <si>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</si>
  <si>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</si>
  <si>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</si>
  <si>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</si>
  <si>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</si>
  <si>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</si>
  <si>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</si>
  <si>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</si>
  <si>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</si>
  <si>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</si>
  <si>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</si>
  <si>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</si>
  <si>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</si>
  <si>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</si>
  <si>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</si>
  <si>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</si>
  <si>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</si>
  <si>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</si>
  <si>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</si>
  <si>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</si>
  <si>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</si>
  <si>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</si>
  <si>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</si>
  <si>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</si>
  <si>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</si>
  <si>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</si>
  <si>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</si>
  <si>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</si>
  <si>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</si>
  <si>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</si>
  <si>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</si>
  <si>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</si>
  <si>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</si>
  <si>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</si>
  <si>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</si>
  <si>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</si>
  <si>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</si>
  <si>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</si>
  <si>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</si>
  <si>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</si>
  <si>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</si>
  <si>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</si>
  <si>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</si>
  <si>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</si>
  <si>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</si>
  <si>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</si>
  <si>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</si>
  <si>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</si>
  <si>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</si>
  <si>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</si>
  <si>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</si>
  <si>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</si>
  <si>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</si>
  <si>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</si>
  <si>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</si>
  <si>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</si>
  <si>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</si>
  <si>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</si>
  <si>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</si>
  <si>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</si>
  <si>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</si>
  <si>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</si>
  <si>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</si>
  <si>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</si>
  <si>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</si>
  <si>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</si>
  <si>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</si>
  <si>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</si>
  <si>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</si>
  <si>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</si>
  <si>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</si>
  <si>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</si>
  <si>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</si>
  <si>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</si>
  <si>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</si>
  <si>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</si>
  <si>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</si>
  <si>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</si>
  <si>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</si>
  <si>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</si>
  <si>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</si>
  <si>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</si>
  <si>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</si>
  <si>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</si>
  <si>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</si>
  <si>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</si>
  <si>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</si>
  <si>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</si>
  <si>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</si>
  <si>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</si>
  <si>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</si>
  <si>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</si>
  <si>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</si>
  <si>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</si>
  <si>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</si>
  <si>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</si>
  <si>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</si>
  <si>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</si>
  <si>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</si>
  <si>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</si>
  <si>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</si>
  <si>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</si>
  <si>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</si>
  <si>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</si>
  <si>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</si>
  <si>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</si>
  <si>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</si>
  <si>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</si>
  <si>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</si>
  <si>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</si>
  <si>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</si>
  <si>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</si>
  <si>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</si>
  <si>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</si>
  <si>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</si>
  <si>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</si>
  <si>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</si>
  <si>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</si>
  <si>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</si>
  <si>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</si>
  <si>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</si>
  <si>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</si>
  <si>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</si>
  <si>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</si>
  <si>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</si>
  <si>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</si>
  <si>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</si>
  <si>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</si>
  <si>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</si>
  <si>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</si>
  <si>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</si>
  <si>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</si>
  <si>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</si>
  <si>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</si>
  <si>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</si>
  <si>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</si>
  <si>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</si>
  <si>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</si>
  <si>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</si>
  <si>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</si>
  <si>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</si>
  <si>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</si>
  <si>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</si>
  <si>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</si>
  <si>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</si>
  <si>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</si>
  <si>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</si>
  <si>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</si>
  <si>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</si>
  <si>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</si>
  <si>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</si>
  <si>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</si>
  <si>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</si>
  <si>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</si>
  <si>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</si>
  <si>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</si>
  <si>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</si>
  <si>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</si>
  <si>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</si>
  <si>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</si>
  <si>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</si>
  <si>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</si>
  <si>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</si>
  <si>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</si>
  <si>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</si>
  <si>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</si>
  <si>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</si>
  <si>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</si>
  <si>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</si>
  <si>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</si>
  <si>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</si>
  <si>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</si>
  <si>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</si>
  <si>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</si>
  <si>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</si>
  <si>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</si>
  <si>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</si>
  <si>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</si>
  <si>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</si>
  <si>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</si>
  <si>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</si>
  <si>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</si>
  <si>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</si>
  <si>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</si>
  <si>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</si>
  <si>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</si>
  <si>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</si>
  <si>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</si>
  <si>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</si>
  <si>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</si>
  <si>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</si>
  <si>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</si>
  <si>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</si>
  <si>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</si>
  <si>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</si>
  <si>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</si>
  <si>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</si>
  <si>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</si>
  <si>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</si>
  <si>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</si>
  <si>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</si>
  <si>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</si>
  <si>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</si>
  <si>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</si>
  <si>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</si>
  <si>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</si>
  <si>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</si>
  <si>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</si>
  <si>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</si>
  <si>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</si>
  <si>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</si>
  <si>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</si>
  <si>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</si>
  <si>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</si>
  <si>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</si>
  <si>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</si>
  <si>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</si>
  <si>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</si>
  <si>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</si>
  <si>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</si>
  <si>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</si>
  <si>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</si>
  <si>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</si>
  <si>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</si>
  <si>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</si>
  <si>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</si>
  <si>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</si>
  <si>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</si>
  <si>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</si>
  <si>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</si>
  <si>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</si>
  <si>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</si>
  <si>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</si>
  <si>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</si>
  <si>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</si>
  <si>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</si>
  <si>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</si>
  <si>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</si>
  <si>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</si>
  <si>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</si>
  <si>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</si>
  <si>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</si>
  <si>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</si>
  <si>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</si>
  <si>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</si>
  <si>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</si>
  <si>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</si>
  <si>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</si>
  <si>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</si>
  <si>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</si>
  <si>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</si>
  <si>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</si>
  <si>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</si>
  <si>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</si>
  <si>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</si>
  <si>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</si>
  <si>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</si>
  <si>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</si>
  <si>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</si>
  <si>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</si>
  <si>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</si>
  <si>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</si>
  <si>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</si>
  <si>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</si>
  <si>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</si>
  <si>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</si>
  <si>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</si>
  <si>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</si>
  <si>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</si>
  <si>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</si>
  <si>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</si>
  <si>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</si>
  <si>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</si>
  <si>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</si>
  <si>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</si>
  <si>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</si>
  <si>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</si>
  <si>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</si>
  <si>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</si>
  <si>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</si>
  <si>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</si>
  <si>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</si>
  <si>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</si>
  <si>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</si>
  <si>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</si>
  <si>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</si>
  <si>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</si>
  <si>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</si>
  <si>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</si>
  <si>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</si>
  <si>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</si>
  <si>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</si>
  <si>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</si>
  <si>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</si>
  <si>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</si>
  <si>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</si>
  <si>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</si>
  <si>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</si>
  <si>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</si>
  <si>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</si>
  <si>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</si>
  <si>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</si>
  <si>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</si>
  <si>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</si>
  <si>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</si>
  <si>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</si>
  <si>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</si>
  <si>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</si>
  <si>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</si>
  <si>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</si>
  <si>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</si>
  <si>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</si>
  <si>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</si>
  <si>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</si>
  <si>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</si>
  <si>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</si>
  <si>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</si>
  <si>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</si>
  <si>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</si>
  <si>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</si>
  <si>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</si>
  <si>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</si>
  <si>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</si>
  <si>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</si>
  <si>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</si>
  <si>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</si>
  <si>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</si>
  <si>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</si>
  <si>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</si>
  <si>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</si>
  <si>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</si>
  <si>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</si>
  <si>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</si>
  <si>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</si>
  <si>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</si>
  <si>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</si>
  <si>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</si>
  <si>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</si>
  <si>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</si>
  <si>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</si>
  <si>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</si>
  <si>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</si>
  <si>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</si>
  <si>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</si>
  <si>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</si>
  <si>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</si>
  <si>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</si>
  <si>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</si>
  <si>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</si>
  <si>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</si>
  <si>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</si>
  <si>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</si>
  <si>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</si>
  <si>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</si>
  <si>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</si>
  <si>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</si>
  <si>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</si>
  <si>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</si>
  <si>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</si>
  <si>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</si>
  <si>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</si>
  <si>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</si>
  <si>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</si>
  <si>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</si>
  <si>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</si>
  <si>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</si>
  <si>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</si>
  <si>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</si>
  <si>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</si>
  <si>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</si>
  <si>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</si>
  <si>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</si>
  <si>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</si>
  <si>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</si>
  <si>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</si>
  <si>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</si>
  <si>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</si>
  <si>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</si>
  <si>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</si>
  <si>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</si>
  <si>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</si>
  <si>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</si>
  <si>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</si>
  <si>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</si>
  <si>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</si>
  <si>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</si>
  <si>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</si>
  <si>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</si>
  <si>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</si>
  <si>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</si>
  <si>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</si>
  <si>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</si>
  <si>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</si>
  <si>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</si>
  <si>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</si>
  <si>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</si>
  <si>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</si>
  <si>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</si>
  <si>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</si>
  <si>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</si>
  <si>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</si>
  <si>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</si>
  <si>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</si>
  <si>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</si>
  <si>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</si>
  <si>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</si>
  <si>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</si>
  <si>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</si>
  <si>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</si>
  <si>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</si>
  <si>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</si>
  <si>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</si>
  <si>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</si>
  <si>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</si>
  <si>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</si>
  <si>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</si>
  <si>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</si>
  <si>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</si>
  <si>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</si>
  <si>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</si>
  <si>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</si>
  <si>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</si>
  <si>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</si>
  <si>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</si>
  <si>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</si>
  <si>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</si>
  <si>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</si>
  <si>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</si>
  <si>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</si>
  <si>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</si>
  <si>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</si>
  <si>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</si>
  <si>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</si>
  <si>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</si>
  <si>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</si>
  <si>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</si>
  <si>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</si>
  <si>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</si>
  <si>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</si>
  <si>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</si>
  <si>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</si>
  <si>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</si>
  <si>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</si>
  <si>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</si>
  <si>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</si>
  <si>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</si>
  <si>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</si>
  <si>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</si>
  <si>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</si>
  <si>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</si>
  <si>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</si>
  <si>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</si>
  <si>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</si>
  <si>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</si>
  <si>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</si>
  <si>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</si>
  <si>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</si>
  <si>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</si>
  <si>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</si>
  <si>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</si>
  <si>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</si>
  <si>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</si>
  <si>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</si>
  <si>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</si>
  <si>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</si>
  <si>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</si>
  <si>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</si>
  <si>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</si>
  <si>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</si>
  <si>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</si>
  <si>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</si>
  <si>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</si>
  <si>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</si>
  <si>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</si>
  <si>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</si>
  <si>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</si>
  <si>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</si>
  <si>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</si>
  <si>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</si>
  <si>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</si>
  <si>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</si>
  <si>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</si>
  <si>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</si>
  <si>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</si>
  <si>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</si>
  <si>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</si>
  <si>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</si>
  <si>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</si>
  <si>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</si>
  <si>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</si>
  <si>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</si>
  <si>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</si>
  <si>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</si>
  <si>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</si>
  <si>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</si>
  <si>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</si>
  <si>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</si>
  <si>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</si>
  <si>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</si>
  <si>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</si>
  <si>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</si>
  <si>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</si>
  <si>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</si>
  <si>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</si>
  <si>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</si>
  <si>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</si>
  <si>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</si>
  <si>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</si>
  <si>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</si>
  <si>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</si>
  <si>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</si>
  <si>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</si>
  <si>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</si>
  <si>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</si>
  <si>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</si>
  <si>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</si>
  <si>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</si>
  <si>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</si>
  <si>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</si>
  <si>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</si>
  <si>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</si>
  <si>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</si>
  <si>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</si>
  <si>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</si>
  <si>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</si>
  <si>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</si>
  <si>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</si>
  <si>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</si>
  <si>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</si>
  <si>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</si>
  <si>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</si>
  <si>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</si>
  <si>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</si>
  <si>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</si>
  <si>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</si>
  <si>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</si>
  <si>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</si>
  <si>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</si>
  <si>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</si>
  <si>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</si>
  <si>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</si>
  <si>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</si>
  <si>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</si>
  <si>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</si>
  <si>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</si>
  <si>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</si>
  <si>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</si>
  <si>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</si>
  <si>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</si>
  <si>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</si>
  <si>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</si>
  <si>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</si>
  <si>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</si>
  <si>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</si>
  <si>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</si>
  <si>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</si>
  <si>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</si>
  <si>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</si>
  <si>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</si>
  <si>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</si>
  <si>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</si>
  <si>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</si>
  <si>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</si>
  <si>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</si>
  <si>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</si>
  <si>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</si>
  <si>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</si>
  <si>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</si>
  <si>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</si>
  <si>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</si>
  <si>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</si>
  <si>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</si>
  <si>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</si>
  <si>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</si>
  <si>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</si>
  <si>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</si>
  <si>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</si>
  <si>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</si>
  <si>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</si>
  <si>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</si>
  <si>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</si>
  <si>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</si>
  <si>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</si>
  <si>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</si>
  <si>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</si>
  <si>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</si>
  <si>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</si>
  <si>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</si>
  <si>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</si>
  <si>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</si>
  <si>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</si>
  <si>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</si>
  <si>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</si>
  <si>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</si>
  <si>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</si>
  <si>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</si>
  <si>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</si>
  <si>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</si>
  <si>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</si>
  <si>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</si>
  <si>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</si>
  <si>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</si>
  <si>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</si>
  <si>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</si>
  <si>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</si>
  <si>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</si>
  <si>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</si>
  <si>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</si>
  <si>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</si>
  <si>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</si>
  <si>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</si>
  <si>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</si>
  <si>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</si>
  <si>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</si>
  <si>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</si>
  <si>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</si>
  <si>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</si>
  <si>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</si>
  <si>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</si>
  <si>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</si>
  <si>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</si>
  <si>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</si>
  <si>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</si>
  <si>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</si>
  <si>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</si>
  <si>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</si>
  <si>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</si>
  <si>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</si>
  <si>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</si>
  <si>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</si>
  <si>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</si>
  <si>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</si>
  <si>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</si>
  <si>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</si>
  <si>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</si>
  <si>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</si>
  <si>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</si>
  <si>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</si>
  <si>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</si>
  <si>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</si>
  <si>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</si>
  <si>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</si>
  <si>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</si>
  <si>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</si>
  <si>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</si>
  <si>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</si>
  <si>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</si>
  <si>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</si>
  <si>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</si>
  <si>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</si>
  <si>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</si>
  <si>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</si>
  <si>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</si>
  <si>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</si>
  <si>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</si>
  <si>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</si>
  <si>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</si>
  <si>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</si>
  <si>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</si>
  <si>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</si>
  <si>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</si>
  <si>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</si>
  <si>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</si>
  <si>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</si>
  <si>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</si>
  <si>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</si>
  <si>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</si>
  <si>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</si>
  <si>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</si>
  <si>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</si>
  <si>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</si>
  <si>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</si>
  <si>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</si>
  <si>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</si>
  <si>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</si>
  <si>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</si>
  <si>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</si>
  <si>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</si>
  <si>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</si>
  <si>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</si>
  <si>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</si>
  <si>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</si>
  <si>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</si>
  <si>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</si>
  <si>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</si>
  <si>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</si>
  <si>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</si>
  <si>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</si>
  <si>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</si>
  <si>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</si>
  <si>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</si>
  <si>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</si>
  <si>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</si>
  <si>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</si>
  <si>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</si>
  <si>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</si>
  <si>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</si>
  <si>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</si>
  <si>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</si>
  <si>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</si>
  <si>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</si>
  <si>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</si>
  <si>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</si>
  <si>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</si>
  <si>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</si>
  <si>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</si>
  <si>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</si>
  <si>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</si>
  <si>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</si>
  <si>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</si>
  <si>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</si>
  <si>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</si>
  <si>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</si>
  <si>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</si>
  <si>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</si>
  <si>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</si>
  <si>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</si>
  <si>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</si>
  <si>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</si>
  <si>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</si>
  <si>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</si>
  <si>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</si>
  <si>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</si>
  <si>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</si>
  <si>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</si>
  <si>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</si>
  <si>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</si>
  <si>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</si>
  <si>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</si>
  <si>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</si>
  <si>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</si>
  <si>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</si>
  <si>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</si>
  <si>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</si>
  <si>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</si>
  <si>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</si>
  <si>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</si>
  <si>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</si>
  <si>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</si>
  <si>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</si>
  <si>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</si>
  <si>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</si>
  <si>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</si>
  <si>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</si>
  <si>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</si>
  <si>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</si>
  <si>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</si>
  <si>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</si>
  <si>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</si>
  <si>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</si>
  <si>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</si>
  <si>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</si>
  <si>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</si>
  <si>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</si>
  <si>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</si>
  <si>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</si>
  <si>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</si>
  <si>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</si>
  <si>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</si>
  <si>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</si>
  <si>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</si>
  <si>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</si>
  <si>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</si>
  <si>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</si>
  <si>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</si>
  <si>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</si>
  <si>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</si>
  <si>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</si>
  <si>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</si>
  <si>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</si>
  <si>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</si>
  <si>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</si>
  <si>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</si>
  <si>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</si>
  <si>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</si>
  <si>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</si>
  <si>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</si>
  <si>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</si>
  <si>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</si>
  <si>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</si>
  <si>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</si>
  <si>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</si>
  <si>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</si>
  <si>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</si>
  <si>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</si>
  <si>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</si>
  <si>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</si>
  <si>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</si>
  <si>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</si>
  <si>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</si>
  <si>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</si>
  <si>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</si>
  <si>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</si>
  <si>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</si>
  <si>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</si>
  <si>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</si>
  <si>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</si>
  <si>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</si>
  <si>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</si>
  <si>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</si>
  <si>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</si>
  <si>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</si>
  <si>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</si>
  <si>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</si>
  <si>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</si>
  <si>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</si>
  <si>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</si>
  <si>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</si>
  <si>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</si>
  <si>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</si>
  <si>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</si>
  <si>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</si>
  <si>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</si>
  <si>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</si>
  <si>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</si>
  <si>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</si>
  <si>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</si>
  <si>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</si>
  <si>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</si>
  <si>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</si>
  <si>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</si>
  <si>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</si>
  <si>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</si>
  <si>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</si>
  <si>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</si>
  <si>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</si>
  <si>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</si>
  <si>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</si>
  <si>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</si>
  <si>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</si>
  <si>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</si>
  <si>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</si>
  <si>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</si>
  <si>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</si>
  <si>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</si>
  <si>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</si>
  <si>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</si>
  <si>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</si>
  <si>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</si>
  <si>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</si>
  <si>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</si>
  <si>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</si>
  <si>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</si>
  <si>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</si>
  <si>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</si>
  <si>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</si>
  <si>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</si>
  <si>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</si>
  <si>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</si>
  <si>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</si>
  <si>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</si>
  <si>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</si>
  <si>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</si>
  <si>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</si>
  <si>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</si>
  <si>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</si>
  <si>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</si>
  <si>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</si>
  <si>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</si>
  <si>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</si>
  <si>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</si>
  <si>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</si>
  <si>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</si>
  <si>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</si>
  <si>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</si>
  <si>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</si>
  <si>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</si>
  <si>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</si>
  <si>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</si>
  <si>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</si>
  <si>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</si>
  <si>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</si>
  <si>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</si>
  <si>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</si>
  <si>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</si>
  <si>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</si>
  <si>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</si>
  <si>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</si>
  <si>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</si>
  <si>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</si>
  <si>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</si>
  <si>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</si>
  <si>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</si>
  <si>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</si>
  <si>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</si>
  <si>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</si>
  <si>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</si>
  <si>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</si>
  <si>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</si>
  <si>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</si>
  <si>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</si>
  <si>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</si>
  <si>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</si>
  <si>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</si>
  <si>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</si>
  <si>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</si>
  <si>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</si>
  <si>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</si>
  <si>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</si>
  <si>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</si>
  <si>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</si>
  <si>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</si>
  <si>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</si>
  <si>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</si>
  <si>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</si>
  <si>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</si>
  <si>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</si>
  <si>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</si>
  <si>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</si>
  <si>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</si>
  <si>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</si>
  <si>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</si>
  <si>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</si>
  <si>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</si>
  <si>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</si>
  <si>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</si>
  <si>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</si>
  <si>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</si>
  <si>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</si>
  <si>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</si>
  <si>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</si>
  <si>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</si>
  <si>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</si>
  <si>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</si>
  <si>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</si>
  <si>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</si>
  <si>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</si>
  <si>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</si>
  <si>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</si>
  <si>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</si>
  <si>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</si>
  <si>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</si>
  <si>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</si>
  <si>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</si>
  <si>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</si>
  <si>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</si>
  <si>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</si>
  <si>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</si>
  <si>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</si>
  <si>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</si>
  <si>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</si>
  <si>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</si>
  <si>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</si>
  <si>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</si>
  <si>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</si>
  <si>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</si>
  <si>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</si>
  <si>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</si>
  <si>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</si>
  <si>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</si>
  <si>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</si>
  <si>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</si>
  <si>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</si>
  <si>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</si>
  <si>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</si>
  <si>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</si>
  <si>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</si>
  <si>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</si>
  <si>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</si>
  <si>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</si>
  <si>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</si>
  <si>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</si>
  <si>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</si>
  <si>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</si>
  <si>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</si>
  <si>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</si>
  <si>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</si>
  <si>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</si>
  <si>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</si>
  <si>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</si>
  <si>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</si>
  <si>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</si>
  <si>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</si>
  <si>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</si>
  <si>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</si>
  <si>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</si>
  <si>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</si>
  <si>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</si>
  <si>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</si>
  <si>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</si>
  <si>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</si>
  <si>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</si>
  <si>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</si>
  <si>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</si>
  <si>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</si>
  <si>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</si>
  <si>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</si>
  <si>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</si>
  <si>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</si>
  <si>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</si>
  <si>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</si>
  <si>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</si>
  <si>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</si>
  <si>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</si>
  <si>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</si>
  <si>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</si>
  <si>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</si>
  <si>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</si>
  <si>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</si>
  <si>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</si>
  <si>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</si>
  <si>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</si>
  <si>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</si>
  <si>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</si>
  <si>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</si>
  <si>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</si>
  <si>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</si>
  <si>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</si>
  <si>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</si>
  <si>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</si>
  <si>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</si>
  <si>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</si>
  <si>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</si>
  <si>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</si>
  <si>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</si>
  <si>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</si>
  <si>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</si>
  <si>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</si>
  <si>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</si>
  <si>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</si>
  <si>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</si>
  <si>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</si>
  <si>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</si>
  <si>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</si>
  <si>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</si>
  <si>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</si>
  <si>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</si>
  <si>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</si>
  <si>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</si>
  <si>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</si>
  <si>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</si>
  <si>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</si>
  <si>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</si>
  <si>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</si>
  <si>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</si>
  <si>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</si>
  <si>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</si>
  <si>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</si>
  <si>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</si>
  <si>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</si>
  <si>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</si>
  <si>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</si>
  <si>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</si>
  <si>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</si>
  <si>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</si>
  <si>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</si>
  <si>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</si>
  <si>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</si>
  <si>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</si>
  <si>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</si>
  <si>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</si>
  <si>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</si>
  <si>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</si>
  <si>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</si>
  <si>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</si>
  <si>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</si>
  <si>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</si>
  <si>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</si>
  <si>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</si>
  <si>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</si>
  <si>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</si>
  <si>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</si>
  <si>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</si>
  <si>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</si>
  <si>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</si>
  <si>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</si>
  <si>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</si>
  <si>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</si>
  <si>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</si>
  <si>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</si>
  <si>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</si>
  <si>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</si>
  <si>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</si>
  <si>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</si>
  <si>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</si>
  <si>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</si>
  <si>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</si>
  <si>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</si>
  <si>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</si>
  <si>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</si>
  <si>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</si>
  <si>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</si>
  <si>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</si>
  <si>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</si>
  <si>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</si>
  <si>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</si>
  <si>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</si>
  <si>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</si>
  <si>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</si>
  <si>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</si>
  <si>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</si>
  <si>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</si>
  <si>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</si>
  <si>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</si>
  <si>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</si>
  <si>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</si>
  <si>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</si>
  <si>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</si>
  <si>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</si>
  <si>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</si>
  <si>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</si>
  <si>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</si>
  <si>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</si>
  <si>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</si>
  <si>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</si>
  <si>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</si>
  <si>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</si>
  <si>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</si>
  <si>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</si>
  <si>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</si>
  <si>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</si>
  <si>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</si>
  <si>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</si>
  <si>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</si>
  <si>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</si>
  <si>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</si>
  <si>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</si>
  <si>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</si>
  <si>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</si>
  <si>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</si>
  <si>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</si>
  <si>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</si>
  <si>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</si>
  <si>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</si>
  <si>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</si>
  <si>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</si>
  <si>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</si>
  <si>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</si>
  <si>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</si>
  <si>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</si>
  <si>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</si>
  <si>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</si>
  <si>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</si>
  <si>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</si>
  <si>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</si>
  <si>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</si>
  <si>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</si>
  <si>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</si>
  <si>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</si>
  <si>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</si>
  <si>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</si>
  <si>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</si>
  <si>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</si>
  <si>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</si>
  <si>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</si>
  <si>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</si>
  <si>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</si>
  <si>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</si>
  <si>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</si>
  <si>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</si>
  <si>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</si>
  <si>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</si>
  <si>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</si>
  <si>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</si>
  <si>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</si>
  <si>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</si>
  <si>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</si>
  <si>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</si>
  <si>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</si>
  <si>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</si>
  <si>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</si>
  <si>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</si>
  <si>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</si>
  <si>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</si>
  <si>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</si>
  <si>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</si>
  <si>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</si>
  <si>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</si>
  <si>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</si>
  <si>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</si>
  <si>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</si>
  <si>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</si>
  <si>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</si>
  <si>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</si>
  <si>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</si>
  <si>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</si>
  <si>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</si>
  <si>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</si>
  <si>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</si>
  <si>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</si>
  <si>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</si>
  <si>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</si>
  <si>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</si>
  <si>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</si>
  <si>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</si>
  <si>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</si>
  <si>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</si>
  <si>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</si>
  <si>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</si>
  <si>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</si>
  <si>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</si>
  <si>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</si>
  <si>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</si>
  <si>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</si>
  <si>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</si>
  <si>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</si>
  <si>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</si>
  <si>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</si>
  <si>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</si>
  <si>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</si>
  <si>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</si>
  <si>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</si>
  <si>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</si>
  <si>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</si>
  <si>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</si>
  <si>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</si>
  <si>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</si>
  <si>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</si>
  <si>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</si>
  <si>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</si>
  <si>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</si>
  <si>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</si>
  <si>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</si>
  <si>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</si>
  <si>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</si>
  <si>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</si>
  <si>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</si>
  <si>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</si>
  <si>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</si>
  <si>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</si>
  <si>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</si>
  <si>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</si>
  <si>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</si>
  <si>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</si>
  <si>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</si>
  <si>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</si>
  <si>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</si>
  <si>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</si>
  <si>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</si>
  <si>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</si>
  <si>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</si>
  <si>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</si>
  <si>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</si>
  <si>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</si>
  <si>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</si>
  <si>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</si>
  <si>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</si>
  <si>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</si>
  <si>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</si>
  <si>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</si>
  <si>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</si>
  <si>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</si>
  <si>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</si>
  <si>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</si>
  <si>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</si>
  <si>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</si>
  <si>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</si>
  <si>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</si>
  <si>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</si>
  <si>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</si>
  <si>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</si>
  <si>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</si>
  <si>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</si>
  <si>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</si>
  <si>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</si>
  <si>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</si>
  <si>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</si>
  <si>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</si>
  <si>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</si>
  <si>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</si>
  <si>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</si>
  <si>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</si>
  <si>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</si>
  <si>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</si>
  <si>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</si>
  <si>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</si>
  <si>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</si>
  <si>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</si>
  <si>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</si>
  <si>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</si>
  <si>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</si>
  <si>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</si>
  <si>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</si>
  <si>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</si>
  <si>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</si>
  <si>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</si>
  <si>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</si>
  <si>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</si>
  <si>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</si>
  <si>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</si>
  <si>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</si>
  <si>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</si>
  <si>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</si>
  <si>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</si>
  <si>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</si>
  <si>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</si>
  <si>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</si>
  <si>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</si>
  <si>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</si>
  <si>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</si>
  <si>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</si>
  <si>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</si>
  <si>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</si>
  <si>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</si>
  <si>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</si>
  <si>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</si>
  <si>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</si>
  <si>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</si>
  <si>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</si>
  <si>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</si>
  <si>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</si>
  <si>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</si>
  <si>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</si>
  <si>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</si>
  <si>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</si>
  <si>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</si>
  <si>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</si>
  <si>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</si>
  <si>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</si>
  <si>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</si>
  <si>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</si>
  <si>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</si>
  <si>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</si>
  <si>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</si>
  <si>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</si>
  <si>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</si>
  <si>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</si>
  <si>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</si>
  <si>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</si>
  <si>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</si>
  <si>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</si>
  <si>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</si>
  <si>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</si>
  <si>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</si>
  <si>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</si>
  <si>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</si>
  <si>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</si>
  <si>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</si>
  <si>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</si>
  <si>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</si>
  <si>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</si>
  <si>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</si>
  <si>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</si>
  <si>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</si>
  <si>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</si>
  <si>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</si>
  <si>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</si>
  <si>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</si>
  <si>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</si>
  <si>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</si>
  <si>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</si>
  <si>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</si>
  <si>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</si>
  <si>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</si>
  <si>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</si>
  <si>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</si>
  <si>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</si>
  <si>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</si>
  <si>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</si>
  <si>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</si>
  <si>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</si>
  <si>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</si>
  <si>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</si>
  <si>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</si>
  <si>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</si>
  <si>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</si>
  <si>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</si>
  <si>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</si>
  <si>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</si>
  <si>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</si>
  <si>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</si>
  <si>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</si>
  <si>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</si>
  <si>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</si>
  <si>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</si>
  <si>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</si>
  <si>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</si>
  <si>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</si>
  <si>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</si>
  <si>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</si>
  <si>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</si>
  <si>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</si>
  <si>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</si>
  <si>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</si>
  <si>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</si>
  <si>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</si>
  <si>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</si>
  <si>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</si>
  <si>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</si>
  <si>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</si>
  <si>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</si>
  <si>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</si>
  <si>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</si>
  <si>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</si>
  <si>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</si>
  <si>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</si>
  <si>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</si>
  <si>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</si>
  <si>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</si>
  <si>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</si>
  <si>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</si>
  <si>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</si>
  <si>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</si>
  <si>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</si>
  <si>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</si>
  <si>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</si>
  <si>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</si>
  <si>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</si>
  <si>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</si>
  <si>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</si>
  <si>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</si>
  <si>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</si>
  <si>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</si>
  <si>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</si>
  <si>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</si>
  <si>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</si>
  <si>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</si>
  <si>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</si>
  <si>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</si>
  <si>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</si>
  <si>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</si>
  <si>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</si>
  <si>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</si>
  <si>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</si>
  <si>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</si>
  <si>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</si>
  <si>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</si>
  <si>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</si>
  <si>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</si>
  <si>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</si>
  <si>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</si>
  <si>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</si>
  <si>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</si>
  <si>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</si>
  <si>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</si>
  <si>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</si>
  <si>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</si>
  <si>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</si>
  <si>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</si>
  <si>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</si>
  <si>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</si>
  <si>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</si>
  <si>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</si>
  <si>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</si>
  <si>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</si>
  <si>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</si>
  <si>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</si>
  <si>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</si>
  <si>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</si>
  <si>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</si>
  <si>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</si>
  <si>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</si>
  <si>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</si>
  <si>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</si>
  <si>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</si>
  <si>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</si>
  <si>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</si>
  <si>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</si>
  <si>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</si>
  <si>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</si>
  <si>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</si>
  <si>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</si>
  <si>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</si>
  <si>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</si>
  <si>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</si>
  <si>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</si>
  <si>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</si>
  <si>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</si>
  <si>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</si>
  <si>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</si>
  <si>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</si>
  <si>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</si>
  <si>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</si>
  <si>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</si>
  <si>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</si>
  <si>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</si>
  <si>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</si>
  <si>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</si>
  <si>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</si>
  <si>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</si>
  <si>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</si>
  <si>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</si>
  <si>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</si>
  <si>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</si>
  <si>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</si>
  <si>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</si>
  <si>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</si>
  <si>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</si>
  <si>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</si>
  <si>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</si>
  <si>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</si>
  <si>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</si>
  <si>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</si>
  <si>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</si>
  <si>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</si>
  <si>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</si>
  <si>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</si>
  <si>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</si>
  <si>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</si>
  <si>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</si>
  <si>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</si>
  <si>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</si>
  <si>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</si>
  <si>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</si>
  <si>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</si>
  <si>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</si>
  <si>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</si>
  <si>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</si>
  <si>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</si>
  <si>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</si>
  <si>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</si>
  <si>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</si>
  <si>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</si>
  <si>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</si>
  <si>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</si>
  <si>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</si>
  <si>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</si>
  <si>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</si>
  <si>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</si>
  <si>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</si>
  <si>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</si>
  <si>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</si>
  <si>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</si>
  <si>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</si>
  <si>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</si>
  <si>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</si>
  <si>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</si>
  <si>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</si>
  <si>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</si>
  <si>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</si>
  <si>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</si>
  <si>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</si>
  <si>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</si>
  <si>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</si>
  <si>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</si>
  <si>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</si>
  <si>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</si>
  <si>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</si>
  <si>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</si>
  <si>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</si>
  <si>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</si>
  <si>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</si>
  <si>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</si>
  <si>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</si>
  <si>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</si>
  <si>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</si>
  <si>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</si>
  <si>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</si>
  <si>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</si>
  <si>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</si>
  <si>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</si>
  <si>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</si>
  <si>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</si>
  <si>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</si>
  <si>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</si>
  <si>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</si>
  <si>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</si>
  <si>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</si>
  <si>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</si>
  <si>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</si>
  <si>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</si>
  <si>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</si>
  <si>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</si>
  <si>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</si>
  <si>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</si>
  <si>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</si>
  <si>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</si>
  <si>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</si>
  <si>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</si>
  <si>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</si>
  <si>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</si>
  <si>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</si>
  <si>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</si>
  <si>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</si>
  <si>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</si>
  <si>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</si>
  <si>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</si>
  <si>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</si>
  <si>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</si>
  <si>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</si>
  <si>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</si>
  <si>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</si>
  <si>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</si>
  <si>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</si>
  <si>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</si>
  <si>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</si>
  <si>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</si>
  <si>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</si>
  <si>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</si>
  <si>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</si>
  <si>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</si>
  <si>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</si>
  <si>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</si>
  <si>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</si>
  <si>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</si>
  <si>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</si>
  <si>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</si>
  <si>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</si>
  <si>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</si>
  <si>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</si>
  <si>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</si>
  <si>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</si>
  <si>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</si>
  <si>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</si>
  <si>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</si>
  <si>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</si>
  <si>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</si>
  <si>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</si>
  <si>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</si>
  <si>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</si>
  <si>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</si>
  <si>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</si>
  <si>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</si>
  <si>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</si>
  <si>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</si>
  <si>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</si>
  <si>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</si>
  <si>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</si>
  <si>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</si>
  <si>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</si>
  <si>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</si>
  <si>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</si>
  <si>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</si>
  <si>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</si>
  <si>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</si>
  <si>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</si>
  <si>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</si>
  <si>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</si>
  <si>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</si>
  <si>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</si>
  <si>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</si>
  <si>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</si>
  <si>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</si>
  <si>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</si>
  <si>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</si>
  <si>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</si>
  <si>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</si>
  <si>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</si>
  <si>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</si>
  <si>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</si>
  <si>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</si>
  <si>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</si>
  <si>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</si>
  <si>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</si>
  <si>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</si>
  <si>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</si>
  <si>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</si>
  <si>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</si>
  <si>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</si>
  <si>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</si>
  <si>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</si>
  <si>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</si>
  <si>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</si>
  <si>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</si>
  <si>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</si>
  <si>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</si>
  <si>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</si>
  <si>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</si>
  <si>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</si>
  <si>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</si>
  <si>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</si>
  <si>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</si>
  <si>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</si>
  <si>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</si>
  <si>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</si>
  <si>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</si>
  <si>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</si>
  <si>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</si>
  <si>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</si>
  <si>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</si>
  <si>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</si>
  <si>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</si>
  <si>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</si>
  <si>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</si>
  <si>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</si>
  <si>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</si>
  <si>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</si>
  <si>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</si>
  <si>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</si>
  <si>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</si>
  <si>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</si>
  <si>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</si>
  <si>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</si>
  <si>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</si>
  <si>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</si>
  <si>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</si>
  <si>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</si>
  <si>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</si>
  <si>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</si>
  <si>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</si>
  <si>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</si>
  <si>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</si>
  <si>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</si>
  <si>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</si>
  <si>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</si>
  <si>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</si>
  <si>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</si>
  <si>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</si>
  <si>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</si>
  <si>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</si>
  <si>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</si>
  <si>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</si>
  <si>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</si>
  <si>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</si>
  <si>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</si>
  <si>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</si>
  <si>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</si>
  <si>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</si>
  <si>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</si>
  <si>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</si>
  <si>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</si>
  <si>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</si>
  <si>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</si>
  <si>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</si>
  <si>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</si>
  <si>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</si>
  <si>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</si>
  <si>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</si>
  <si>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</si>
  <si>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</si>
  <si>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</si>
  <si>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</si>
  <si>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</si>
  <si>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</si>
  <si>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</si>
  <si>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</si>
  <si>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</si>
  <si>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</si>
  <si>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</si>
  <si>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</si>
  <si>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</si>
  <si>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</si>
  <si>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</si>
  <si>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</si>
  <si>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</si>
  <si>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</si>
  <si>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</si>
  <si>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</si>
  <si>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</si>
  <si>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</si>
  <si>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</si>
  <si>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</si>
  <si>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</si>
  <si>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</si>
  <si>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</si>
  <si>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</si>
  <si>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</si>
  <si>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</si>
  <si>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</si>
  <si>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</si>
  <si>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</si>
  <si>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</si>
  <si>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</si>
  <si>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</si>
  <si>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</si>
  <si>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</si>
  <si>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</si>
  <si>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</si>
  <si>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</si>
  <si>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</si>
  <si>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</si>
  <si>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</si>
  <si>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</si>
  <si>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</si>
  <si>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</si>
  <si>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</si>
  <si>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</si>
  <si>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</si>
  <si>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</si>
  <si>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</si>
  <si>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</si>
  <si>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</si>
  <si>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</si>
  <si>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</si>
  <si>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</si>
  <si>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</si>
  <si>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</si>
  <si>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</si>
  <si>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</si>
  <si>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</si>
  <si>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</si>
  <si>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</si>
  <si>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</si>
  <si>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</si>
  <si>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</si>
  <si>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</si>
  <si>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</si>
  <si>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</si>
  <si>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</si>
  <si>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</si>
  <si>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</si>
  <si>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</si>
  <si>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</si>
  <si>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</si>
  <si>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</si>
  <si>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</si>
  <si>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</si>
  <si>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</si>
  <si>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</si>
  <si>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</si>
  <si>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</si>
  <si>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</si>
  <si>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</si>
  <si>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</si>
  <si>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</si>
  <si>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</si>
  <si>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</si>
  <si>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</si>
  <si>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</si>
  <si>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</si>
  <si>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</si>
  <si>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</si>
  <si>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</si>
  <si>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</si>
  <si>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</si>
  <si>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</si>
  <si>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</si>
  <si>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</si>
  <si>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</si>
  <si>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</si>
  <si>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</si>
  <si>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</si>
  <si>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</si>
  <si>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</si>
  <si>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</si>
  <si>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</si>
  <si>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</si>
  <si>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</si>
  <si>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</si>
  <si>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</si>
  <si>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</si>
  <si>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</si>
  <si>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</si>
  <si>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</si>
  <si>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</si>
  <si>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</si>
  <si>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</si>
  <si>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</si>
  <si>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</si>
  <si>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</si>
  <si>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</si>
  <si>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</si>
  <si>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</si>
  <si>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</si>
  <si>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</si>
  <si>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</si>
  <si>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</si>
  <si>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</si>
  <si>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</si>
  <si>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</si>
  <si>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</si>
  <si>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</si>
  <si>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</si>
  <si>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</si>
  <si>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</si>
  <si>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</si>
  <si>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</si>
  <si>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</si>
  <si>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</si>
  <si>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</si>
  <si>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</si>
  <si>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</si>
  <si>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</si>
  <si>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</si>
  <si>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</si>
  <si>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</si>
  <si>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</si>
  <si>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</si>
  <si>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</si>
  <si>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</si>
  <si>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</si>
  <si>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</si>
  <si>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</si>
  <si>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</si>
  <si>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</si>
  <si>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</si>
  <si>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</si>
  <si>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</si>
  <si>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</si>
  <si>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</si>
  <si>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</si>
  <si>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</si>
  <si>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</si>
  <si>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</si>
  <si>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</si>
  <si>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</si>
  <si>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</si>
  <si>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</si>
  <si>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</si>
  <si>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</si>
  <si>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</si>
  <si>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</si>
  <si>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</si>
  <si>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</si>
  <si>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</si>
  <si>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</si>
  <si>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</si>
  <si>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</si>
  <si>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</si>
  <si>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</si>
  <si>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</si>
  <si>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</si>
  <si>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</si>
  <si>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</si>
  <si>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</si>
  <si>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</si>
  <si>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</si>
  <si>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</si>
  <si>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</si>
  <si>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</si>
  <si>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</si>
  <si>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</si>
  <si>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</si>
  <si>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</si>
  <si>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</si>
  <si>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</si>
  <si>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</si>
  <si>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</si>
  <si>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</si>
  <si>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</si>
  <si>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</si>
  <si>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</si>
  <si>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</si>
  <si>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</si>
  <si>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</si>
  <si>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</si>
  <si>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</si>
  <si>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</si>
  <si>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</si>
  <si>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</si>
  <si>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</si>
  <si>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</si>
  <si>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</si>
  <si>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</si>
  <si>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</si>
  <si>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</si>
  <si>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</si>
  <si>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</si>
  <si>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</si>
  <si>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</si>
  <si>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</si>
  <si>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</si>
  <si>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</si>
  <si>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</si>
  <si>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</si>
  <si>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</si>
  <si>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</si>
  <si>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</si>
  <si>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</si>
  <si>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</si>
  <si>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</si>
  <si>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</si>
  <si>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</si>
  <si>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</si>
  <si>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</si>
  <si>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</si>
  <si>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</si>
  <si>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</si>
  <si>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</si>
  <si>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</si>
  <si>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</si>
  <si>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</si>
  <si>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</si>
  <si>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</si>
  <si>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</si>
  <si>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</si>
  <si>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</si>
  <si>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</si>
  <si>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</si>
  <si>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</si>
  <si>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</si>
  <si>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</si>
  <si>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</si>
  <si>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</si>
  <si>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</si>
  <si>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</si>
  <si>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</si>
  <si>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</si>
  <si>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</si>
  <si>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</si>
  <si>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</si>
  <si>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</si>
  <si>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</si>
  <si>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</si>
  <si>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</si>
  <si>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</si>
  <si>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</si>
  <si>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</si>
  <si>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</si>
  <si>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</si>
  <si>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</si>
  <si>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</si>
  <si>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</si>
  <si>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</si>
  <si>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</si>
  <si>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</si>
  <si>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</si>
  <si>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</si>
  <si>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</si>
  <si>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</si>
  <si>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</si>
  <si>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</si>
  <si>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</si>
  <si>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</si>
  <si>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</si>
  <si>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</si>
  <si>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</si>
  <si>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</si>
  <si>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</si>
  <si>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</si>
  <si>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</si>
  <si>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</si>
  <si>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</si>
  <si>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</si>
  <si>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</si>
  <si>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</si>
  <si>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</si>
  <si>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</si>
  <si>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</si>
  <si>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</si>
  <si>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</si>
  <si>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</si>
  <si>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</si>
  <si>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</si>
  <si>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</si>
  <si>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</si>
  <si>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</si>
  <si>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</si>
  <si>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</si>
  <si>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</si>
  <si>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</si>
  <si>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</si>
  <si>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</si>
  <si>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</si>
  <si>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</si>
  <si>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</si>
  <si>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</si>
  <si>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</si>
  <si>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</si>
  <si>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</si>
  <si>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</si>
  <si>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</si>
  <si>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</si>
  <si>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</si>
  <si>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</si>
  <si>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</si>
  <si>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</si>
  <si>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</si>
  <si>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</si>
  <si>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</si>
  <si>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</si>
  <si>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</si>
  <si>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</si>
  <si>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</si>
  <si>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</si>
  <si>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</si>
  <si>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</si>
  <si>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</si>
  <si>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</si>
  <si>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</si>
  <si>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</si>
  <si>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</si>
  <si>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</si>
  <si>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</si>
  <si>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</si>
  <si>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</si>
  <si>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</si>
  <si>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</si>
  <si>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</si>
  <si>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</si>
  <si>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</si>
  <si>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</si>
  <si>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</si>
  <si>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</si>
  <si>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</si>
  <si>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</si>
  <si>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</si>
  <si>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</si>
  <si>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</si>
  <si>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</si>
  <si>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</si>
  <si>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</si>
  <si>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</si>
  <si>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</si>
  <si>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</si>
  <si>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</si>
  <si>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</si>
  <si>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</si>
  <si>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</si>
  <si>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</si>
  <si>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</si>
  <si>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</si>
  <si>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</si>
  <si>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</si>
  <si>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</si>
  <si>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</si>
  <si>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</si>
  <si>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</si>
  <si>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</si>
  <si>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</si>
  <si>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</si>
  <si>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</si>
  <si>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</si>
  <si>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</si>
  <si>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</si>
  <si>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</si>
  <si>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</si>
  <si>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</si>
  <si>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</si>
  <si>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</si>
  <si>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</si>
  <si>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</si>
  <si>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</si>
  <si>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</si>
  <si>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</si>
  <si>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</si>
  <si>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</si>
  <si>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</si>
  <si>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</si>
  <si>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</si>
  <si>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</si>
  <si>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</si>
  <si>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</si>
  <si>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</si>
  <si>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</si>
  <si>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</si>
  <si>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</si>
  <si>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</si>
  <si>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</si>
  <si>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</si>
  <si>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</si>
  <si>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</si>
  <si>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</si>
  <si>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</si>
  <si>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</si>
  <si>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</si>
  <si>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</si>
  <si>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</si>
  <si>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</si>
  <si>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</si>
  <si>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</si>
  <si>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</si>
  <si>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</si>
  <si>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</si>
  <si>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</si>
  <si>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</si>
  <si>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</si>
  <si>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</si>
  <si>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</si>
  <si>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</si>
  <si>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</si>
  <si>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</si>
  <si>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</si>
  <si>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</si>
  <si>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</si>
  <si>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</si>
  <si>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</si>
  <si>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</si>
  <si>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</si>
  <si>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</si>
  <si>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</si>
  <si>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</si>
  <si>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</si>
  <si>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</si>
  <si>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</si>
  <si>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</si>
  <si>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</si>
  <si>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</si>
  <si>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</si>
  <si>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</si>
  <si>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</si>
  <si>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</si>
  <si>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</si>
  <si>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</si>
  <si>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</si>
  <si>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</si>
  <si>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</si>
  <si>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</si>
  <si>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</si>
  <si>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</si>
  <si>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</si>
  <si>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</si>
  <si>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</si>
  <si>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</si>
  <si>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</si>
  <si>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</si>
  <si>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</si>
  <si>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</si>
  <si>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</si>
  <si>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</si>
  <si>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</si>
  <si>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</si>
  <si>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</si>
  <si>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</si>
  <si>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</si>
  <si>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</si>
  <si>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</si>
  <si>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</si>
  <si>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</si>
  <si>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</si>
  <si>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</si>
  <si>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</si>
  <si>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</si>
  <si>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</si>
  <si>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</si>
  <si>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</si>
  <si>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</si>
  <si>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</si>
  <si>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</si>
  <si>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</si>
  <si>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</si>
  <si>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</si>
  <si>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</si>
  <si>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</si>
  <si>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</si>
  <si>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</si>
  <si>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</si>
  <si>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</si>
  <si>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</si>
  <si>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</si>
  <si>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</si>
  <si>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</si>
  <si>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</si>
  <si>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</si>
  <si>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</si>
  <si>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</si>
  <si>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</si>
  <si>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</si>
  <si>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</si>
  <si>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</si>
  <si>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</si>
  <si>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</si>
  <si>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</si>
  <si>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</si>
  <si>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</si>
  <si>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</si>
  <si>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</si>
  <si>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</si>
  <si>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</si>
  <si>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</si>
  <si>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</si>
  <si>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</si>
  <si>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</si>
  <si>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</si>
  <si>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</si>
  <si>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</si>
  <si>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</si>
  <si>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</si>
  <si>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</si>
  <si>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</si>
  <si>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</si>
  <si>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</si>
  <si>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</si>
  <si>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</si>
  <si>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</si>
  <si>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</si>
  <si>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</si>
  <si>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</si>
  <si>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</si>
  <si>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</si>
  <si>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</si>
  <si>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</si>
  <si>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</si>
  <si>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</si>
  <si>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</si>
  <si>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</si>
  <si>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</si>
  <si>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</si>
  <si>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</si>
  <si>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</si>
  <si>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</si>
  <si>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</si>
  <si>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</si>
  <si>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</si>
  <si>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</si>
  <si>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</si>
  <si>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</si>
  <si>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</si>
  <si>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</si>
  <si>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</si>
  <si>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</si>
  <si>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</si>
  <si>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</si>
  <si>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</si>
  <si>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</si>
  <si>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</si>
  <si>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</si>
  <si>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</si>
  <si>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</si>
  <si>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</si>
  <si>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</si>
  <si>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</si>
  <si>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</si>
  <si>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</si>
  <si>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</si>
  <si>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</si>
  <si>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</si>
  <si>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</si>
  <si>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</si>
  <si>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</si>
  <si>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</si>
  <si>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</si>
  <si>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</si>
  <si>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</si>
  <si>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</si>
  <si>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</si>
  <si>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</si>
  <si>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</si>
  <si>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</si>
  <si>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</si>
  <si>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</si>
  <si>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</si>
  <si>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</si>
  <si>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</si>
  <si>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</si>
  <si>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</si>
  <si>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</si>
  <si>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</si>
  <si>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</si>
  <si>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</si>
  <si>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</si>
  <si>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</si>
  <si>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</si>
  <si>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</si>
  <si>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</si>
  <si>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</si>
  <si>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</si>
  <si>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</si>
  <si>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</si>
  <si>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</si>
  <si>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</si>
  <si>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</si>
  <si>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</si>
  <si>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</si>
  <si>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</si>
  <si>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</si>
  <si>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</si>
  <si>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</si>
  <si>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</si>
  <si>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</si>
  <si>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</si>
  <si>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</si>
  <si>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</si>
  <si>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</si>
  <si>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</si>
  <si>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</si>
  <si>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</si>
  <si>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</si>
  <si>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</si>
  <si>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</si>
  <si>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</si>
  <si>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</si>
  <si>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</si>
  <si>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</si>
  <si>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</si>
  <si>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</si>
  <si>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</si>
  <si>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</si>
  <si>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</si>
  <si>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</si>
  <si>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</si>
  <si>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</si>
  <si>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</si>
  <si>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</si>
  <si>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</si>
  <si>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</si>
  <si>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</si>
  <si>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</si>
  <si>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</si>
  <si>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</si>
  <si>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</si>
  <si>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</si>
  <si>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</si>
  <si>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</si>
  <si>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</si>
  <si>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</si>
  <si>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</si>
  <si>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</si>
  <si>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</si>
  <si>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</si>
  <si>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</si>
  <si>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</si>
  <si>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</si>
  <si>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</si>
  <si>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</si>
  <si>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</si>
  <si>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</si>
  <si>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</si>
  <si>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</si>
  <si>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</si>
  <si>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</si>
  <si>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</si>
  <si>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</si>
  <si>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</si>
  <si>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</si>
  <si>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</si>
  <si>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</si>
  <si>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</si>
  <si>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</si>
  <si>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</si>
  <si>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</si>
  <si>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</si>
  <si>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</si>
  <si>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</si>
  <si>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</si>
  <si>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</si>
  <si>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</si>
  <si>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</si>
  <si>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</si>
  <si>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</si>
  <si>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</si>
  <si>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</si>
  <si>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</si>
  <si>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</si>
  <si>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</si>
  <si>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</si>
  <si>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</si>
  <si>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</si>
  <si>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</si>
  <si>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</si>
  <si>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</si>
  <si>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</si>
  <si>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</si>
  <si>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</si>
  <si>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</si>
  <si>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</si>
  <si>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</si>
  <si>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</si>
  <si>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</si>
  <si>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</si>
  <si>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</si>
  <si>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</si>
  <si>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</si>
  <si>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</si>
  <si>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</si>
  <si>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</si>
  <si>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</si>
  <si>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</si>
  <si>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</si>
  <si>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</si>
  <si>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</si>
  <si>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</si>
  <si>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</si>
  <si>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</si>
  <si>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</si>
  <si>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</si>
  <si>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</si>
  <si>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</si>
  <si>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</si>
  <si>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</si>
  <si>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</si>
  <si>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</si>
  <si>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</si>
  <si>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</si>
  <si>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</si>
  <si>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</si>
  <si>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</si>
  <si>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</si>
  <si>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</si>
  <si>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</si>
  <si>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</si>
  <si>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</si>
  <si>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</si>
  <si>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</si>
  <si>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</si>
  <si>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</si>
  <si>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</si>
  <si>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</si>
  <si>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</si>
  <si>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</si>
  <si>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</si>
  <si>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</si>
  <si>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</si>
  <si>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</si>
  <si>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</si>
  <si>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</si>
  <si>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</si>
  <si>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</si>
  <si>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</si>
  <si>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</si>
  <si>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</si>
  <si>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</si>
  <si>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</si>
  <si>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</si>
  <si>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</si>
  <si>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</si>
  <si>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</si>
  <si>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</si>
  <si>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</si>
  <si>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</si>
  <si>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</si>
  <si>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</si>
  <si>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</si>
  <si>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</si>
  <si>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</si>
  <si>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</si>
  <si>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</si>
  <si>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</si>
  <si>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</si>
  <si>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</si>
  <si>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</si>
  <si>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</si>
  <si>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</si>
  <si>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</si>
  <si>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</si>
  <si>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</si>
  <si>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</si>
  <si>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</si>
  <si>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</si>
  <si>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</si>
  <si>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</si>
  <si>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</si>
  <si>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</si>
  <si>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</si>
  <si>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</si>
  <si>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</si>
  <si>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</si>
  <si>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</si>
  <si>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</si>
  <si>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</si>
  <si>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</si>
  <si>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</si>
  <si>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</si>
  <si>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</si>
  <si>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</si>
  <si>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</si>
  <si>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</si>
  <si>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</si>
  <si>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</si>
  <si>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</si>
  <si>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</si>
  <si>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</si>
  <si>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</si>
  <si>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</si>
  <si>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</si>
  <si>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</si>
  <si>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</si>
  <si>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</si>
  <si>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</si>
  <si>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</si>
  <si>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</si>
  <si>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</si>
  <si>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</si>
  <si>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</si>
  <si>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</si>
  <si>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</si>
  <si>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</si>
  <si>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</si>
  <si>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</si>
  <si>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</si>
  <si>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</si>
  <si>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</si>
  <si>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</si>
  <si>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</si>
  <si>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</si>
  <si>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</si>
  <si>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</si>
  <si>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</si>
  <si>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</si>
  <si>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</si>
  <si>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</si>
  <si>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</si>
  <si>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</si>
  <si>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</si>
  <si>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</si>
  <si>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</si>
  <si>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</si>
  <si>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</si>
  <si>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</si>
  <si>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</si>
  <si>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</si>
  <si>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</si>
  <si>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</si>
  <si>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</si>
  <si>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</si>
  <si>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</si>
  <si>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</si>
  <si>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</si>
  <si>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</si>
  <si>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</si>
  <si>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</si>
  <si>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</si>
  <si>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</si>
  <si>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</si>
  <si>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</si>
  <si>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</si>
  <si>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</si>
  <si>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</si>
  <si>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</si>
  <si>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</si>
  <si>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</si>
  <si>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</si>
  <si>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</si>
  <si>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</si>
  <si>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</si>
  <si>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</si>
  <si>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</si>
  <si>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</si>
  <si>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</si>
  <si>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</si>
  <si>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</si>
  <si>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</si>
  <si>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</si>
  <si>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</si>
  <si>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</si>
  <si>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</si>
  <si>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</si>
  <si>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</si>
  <si>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</si>
  <si>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</si>
  <si>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</si>
  <si>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</si>
  <si>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</si>
  <si>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</si>
  <si>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</si>
  <si>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</si>
  <si>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</si>
  <si>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</si>
  <si>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</si>
  <si>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</si>
  <si>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</si>
  <si>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</si>
  <si>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</si>
  <si>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</si>
  <si>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</si>
  <si>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</si>
  <si>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</si>
  <si>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</si>
  <si>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</si>
  <si>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</si>
  <si>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</si>
  <si>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</si>
  <si>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</si>
  <si>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</si>
  <si>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</si>
  <si>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</si>
  <si>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</si>
  <si>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</si>
  <si>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</si>
  <si>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</si>
  <si>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</si>
  <si>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</si>
  <si>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</si>
  <si>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</si>
  <si>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</si>
  <si>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</si>
  <si>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</si>
  <si>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</si>
  <si>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</si>
  <si>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</si>
  <si>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</si>
  <si>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</si>
  <si>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</si>
  <si>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</si>
  <si>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</si>
  <si>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</si>
  <si>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</si>
  <si>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</si>
  <si>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</si>
  <si>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</si>
  <si>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</si>
  <si>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</si>
  <si>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</si>
  <si>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</si>
  <si>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</si>
  <si>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</si>
  <si>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</si>
  <si>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</si>
  <si>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</si>
  <si>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</si>
  <si>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</si>
  <si>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</si>
  <si>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</si>
  <si>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</si>
  <si>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</si>
  <si>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</si>
  <si>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</si>
  <si>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</si>
  <si>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</si>
  <si>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</si>
  <si>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</si>
  <si>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</si>
  <si>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</si>
  <si>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</si>
  <si>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</si>
  <si>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</si>
  <si>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</si>
  <si>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</si>
  <si>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</si>
  <si>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</si>
  <si>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</si>
  <si>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</si>
  <si>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</si>
  <si>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</si>
  <si>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</si>
  <si>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</si>
  <si>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</si>
  <si>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</si>
  <si>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</si>
  <si>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</si>
  <si>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</si>
  <si>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</si>
  <si>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</si>
  <si>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</si>
  <si>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</si>
  <si>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</si>
  <si>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</si>
  <si>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</si>
  <si>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</si>
  <si>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</si>
  <si>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</si>
  <si>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</si>
  <si>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</si>
  <si>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</si>
  <si>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</si>
  <si>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</si>
  <si>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</si>
  <si>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</si>
  <si>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</si>
  <si>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</si>
  <si>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</si>
  <si>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</si>
  <si>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</si>
  <si>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</si>
  <si>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</si>
  <si>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</si>
  <si>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</si>
  <si>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</si>
  <si>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</si>
  <si>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</si>
  <si>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</si>
  <si>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</si>
  <si>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</si>
  <si>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</si>
  <si>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</si>
  <si>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</si>
  <si>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</si>
  <si>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</si>
  <si>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</si>
  <si>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</si>
  <si>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</si>
  <si>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</si>
  <si>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</si>
  <si>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</si>
  <si>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</si>
  <si>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</si>
  <si>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</si>
  <si>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</si>
  <si>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</si>
  <si>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</si>
  <si>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</si>
  <si>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</si>
  <si>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</si>
  <si>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</si>
  <si>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</si>
  <si>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</si>
  <si>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</si>
  <si>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</si>
  <si>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</si>
  <si>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</si>
  <si>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</si>
  <si>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</si>
  <si>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</si>
  <si>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</si>
  <si>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</si>
  <si>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</si>
  <si>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</si>
  <si>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</si>
  <si>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</si>
  <si>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</si>
  <si>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</si>
  <si>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</si>
  <si>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</si>
  <si>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</si>
  <si>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</si>
  <si>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</si>
  <si>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</si>
  <si>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</si>
  <si>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</si>
  <si>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</si>
  <si>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</si>
  <si>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</si>
  <si>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</si>
  <si>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discount percent converted</t>
  </si>
  <si>
    <t xml:space="preserve">potential revenue </t>
  </si>
  <si>
    <t>PRICE RANGE BUCKET</t>
  </si>
  <si>
    <t>Count of category</t>
  </si>
  <si>
    <t>Row Labels</t>
  </si>
  <si>
    <t>Grand Total</t>
  </si>
  <si>
    <t>Sum of discount percent converted</t>
  </si>
  <si>
    <t>Average of discount percent converted</t>
  </si>
  <si>
    <t>(blank)</t>
  </si>
  <si>
    <t>Count of product_name</t>
  </si>
  <si>
    <t>Sum of rating_count</t>
  </si>
  <si>
    <t>Count of rating</t>
  </si>
  <si>
    <t>Average of actual_price</t>
  </si>
  <si>
    <t>Sum of discounted_price</t>
  </si>
  <si>
    <t>Average of discounted_price</t>
  </si>
  <si>
    <t>Average</t>
  </si>
  <si>
    <t>high discount</t>
  </si>
  <si>
    <t>NO</t>
  </si>
  <si>
    <t>YES</t>
  </si>
  <si>
    <t xml:space="preserve">Count of potential revenue </t>
  </si>
  <si>
    <t>&gt; ₦500</t>
  </si>
  <si>
    <t>₦200–₦500</t>
  </si>
  <si>
    <t>correlation</t>
  </si>
  <si>
    <t>#DIV/0!</t>
  </si>
  <si>
    <t>UNDER 1000 RATING</t>
  </si>
  <si>
    <t>Rating score</t>
  </si>
  <si>
    <t>Max. of Rating score</t>
  </si>
  <si>
    <t>AMAZON PRODUCT REVIEW DASHBOARD</t>
  </si>
  <si>
    <t>Total product</t>
  </si>
  <si>
    <t>Average rating</t>
  </si>
  <si>
    <t>50%+Discounted</t>
  </si>
  <si>
    <t>Total reveiws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</si>
</sst>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00"/>
    <numFmt numFmtId="166" formatCode="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scheme val="minor"/>
    </font>
    <font>
      <b/>
      <sz val="24"/>
      <color theme="1"/>
      <name val="Calibri Bold"/>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2" fontId="0" fillId="0" borderId="0" xfId="0" applyNumberFormat="1"/>
    <xf numFmtId="1" fontId="0" fillId="0" borderId="0" xfId="0" applyNumberFormat="1"/>
    <xf numFmtId="165"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10" xfId="0" applyFill="1" applyBorder="1" applyAlignment="1">
      <alignment horizontal="center"/>
    </xf>
    <xf numFmtId="0" fontId="18" fillId="33" borderId="10" xfId="0" applyFont="1" applyFill="1" applyBorder="1" applyAlignment="1">
      <alignment horizontal="center"/>
    </xf>
    <xf numFmtId="0" fontId="0" fillId="33" borderId="10" xfId="0" applyFill="1" applyBorder="1"/>
    <xf numFmtId="164" fontId="18" fillId="33" borderId="10" xfId="0" applyNumberFormat="1" applyFont="1" applyFill="1" applyBorder="1"/>
    <xf numFmtId="166" fontId="18" fillId="33" borderId="10" xfId="0" applyNumberFormat="1" applyFont="1" applyFill="1" applyBorder="1" applyAlignment="1">
      <alignment horizontal="center"/>
    </xf>
    <xf numFmtId="0" fontId="0" fillId="33" borderId="10" xfId="0" applyFill="1" applyBorder="1" applyAlignment="1">
      <alignment horizontal="center" wrapText="1"/>
    </xf>
    <xf numFmtId="0" fontId="18" fillId="33" borderId="10" xfId="0" applyFont="1" applyFill="1" applyBorder="1" applyAlignment="1">
      <alignment horizontal="center" wrapText="1"/>
    </xf>
    <xf numFmtId="0" fontId="19"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2"/>
        <color theme="1"/>
        <name val="Aptos Narrow"/>
        <family val="2"/>
        <scheme val="minor"/>
      </font>
      <numFmt numFmtId="165" formatCode="&quot;₦&quot;#,##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quot;₦&quot;#,##0.00"/>
    </dxf>
    <dxf>
      <numFmt numFmtId="2" formatCode="0.00"/>
    </dxf>
    <dxf>
      <numFmt numFmtId="2" formatCode="0.00"/>
    </dxf>
    <dxf>
      <numFmt numFmtId="2"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 11-14!PivotTable19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11-14'!$M$3</c:f>
              <c:strCache>
                <c:ptCount val="1"/>
                <c:pt idx="0">
                  <c:v>Total</c:v>
                </c:pt>
              </c:strCache>
            </c:strRef>
          </c:tx>
          <c:spPr>
            <a:solidFill>
              <a:schemeClr val="accent1"/>
            </a:solidFill>
            <a:ln>
              <a:noFill/>
            </a:ln>
            <a:effectLst/>
          </c:spPr>
          <c:invertIfNegative val="0"/>
          <c:cat>
            <c:strRef>
              <c:f>'Pivot table 11-14'!$L$4:$L$9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SanDisk Extreme SD UHS I 64GB Card for 4K Video for DSLR and Mirrorless Cameras 170MB/s Read &amp; 80MB/s Write</c:v>
                </c:pt>
                <c:pt idx="4">
                  <c:v>SanDisk Cruzer Blade 32GB USB Flash Drive</c:v>
                </c:pt>
              </c:strCache>
            </c:strRef>
          </c:cat>
          <c:val>
            <c:numRef>
              <c:f>'Pivot table 11-14'!$M$4:$M$9</c:f>
              <c:numCache>
                <c:formatCode>General</c:formatCode>
                <c:ptCount val="5"/>
                <c:pt idx="0">
                  <c:v>24.773766292261403</c:v>
                </c:pt>
                <c:pt idx="1">
                  <c:v>24.773766292261403</c:v>
                </c:pt>
                <c:pt idx="2">
                  <c:v>24.773766292261403</c:v>
                </c:pt>
                <c:pt idx="3">
                  <c:v>23.903397574003236</c:v>
                </c:pt>
                <c:pt idx="4">
                  <c:v>23.234200493895326</c:v>
                </c:pt>
              </c:numCache>
            </c:numRef>
          </c:val>
          <c:extLst>
            <c:ext xmlns:c16="http://schemas.microsoft.com/office/drawing/2014/chart" uri="{C3380CC4-5D6E-409C-BE32-E72D297353CC}">
              <c16:uniqueId val="{00000000-AA42-9C4C-A3EA-411217370110}"/>
            </c:ext>
          </c:extLst>
        </c:ser>
        <c:dLbls>
          <c:showLegendKey val="0"/>
          <c:showVal val="0"/>
          <c:showCatName val="0"/>
          <c:showSerName val="0"/>
          <c:showPercent val="0"/>
          <c:showBubbleSize val="0"/>
        </c:dLbls>
        <c:gapWidth val="219"/>
        <c:overlap val="-27"/>
        <c:axId val="1904048176"/>
        <c:axId val="1804576976"/>
      </c:barChart>
      <c:catAx>
        <c:axId val="190404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4576976"/>
        <c:crosses val="autoZero"/>
        <c:auto val="1"/>
        <c:lblAlgn val="ctr"/>
        <c:lblOffset val="100"/>
        <c:noMultiLvlLbl val="0"/>
      </c:catAx>
      <c:valAx>
        <c:axId val="180457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404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 11-14!PivotTable19</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TOP 5 PRODUCT BY REVIEW SCORE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23797025371827"/>
          <c:y val="0.19563137941090697"/>
          <c:w val="0.60601071741032375"/>
          <c:h val="0.6704013560804899"/>
        </c:manualLayout>
      </c:layout>
      <c:barChart>
        <c:barDir val="col"/>
        <c:grouping val="clustered"/>
        <c:varyColors val="0"/>
        <c:ser>
          <c:idx val="0"/>
          <c:order val="0"/>
          <c:tx>
            <c:strRef>
              <c:f>'Pivot table 11-14'!$M$3</c:f>
              <c:strCache>
                <c:ptCount val="1"/>
                <c:pt idx="0">
                  <c:v>Total</c:v>
                </c:pt>
              </c:strCache>
            </c:strRef>
          </c:tx>
          <c:spPr>
            <a:solidFill>
              <a:schemeClr val="accent1"/>
            </a:solidFill>
            <a:ln>
              <a:noFill/>
            </a:ln>
            <a:effectLst/>
          </c:spPr>
          <c:invertIfNegative val="0"/>
          <c:cat>
            <c:strRef>
              <c:f>'Pivot table 11-14'!$L$4:$L$9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SanDisk Extreme SD UHS I 64GB Card for 4K Video for DSLR and Mirrorless Cameras 170MB/s Read &amp; 80MB/s Write</c:v>
                </c:pt>
                <c:pt idx="4">
                  <c:v>SanDisk Cruzer Blade 32GB USB Flash Drive</c:v>
                </c:pt>
              </c:strCache>
            </c:strRef>
          </c:cat>
          <c:val>
            <c:numRef>
              <c:f>'Pivot table 11-14'!$M$4:$M$9</c:f>
              <c:numCache>
                <c:formatCode>General</c:formatCode>
                <c:ptCount val="5"/>
                <c:pt idx="0">
                  <c:v>24.773766292261403</c:v>
                </c:pt>
                <c:pt idx="1">
                  <c:v>24.773766292261403</c:v>
                </c:pt>
                <c:pt idx="2">
                  <c:v>24.773766292261403</c:v>
                </c:pt>
                <c:pt idx="3">
                  <c:v>23.903397574003236</c:v>
                </c:pt>
                <c:pt idx="4">
                  <c:v>23.234200493895326</c:v>
                </c:pt>
              </c:numCache>
            </c:numRef>
          </c:val>
          <c:extLst>
            <c:ext xmlns:c16="http://schemas.microsoft.com/office/drawing/2014/chart" uri="{C3380CC4-5D6E-409C-BE32-E72D297353CC}">
              <c16:uniqueId val="{00000000-94F8-ED4A-A443-BAD431E2EC08}"/>
            </c:ext>
          </c:extLst>
        </c:ser>
        <c:dLbls>
          <c:showLegendKey val="0"/>
          <c:showVal val="0"/>
          <c:showCatName val="0"/>
          <c:showSerName val="0"/>
          <c:showPercent val="0"/>
          <c:showBubbleSize val="0"/>
        </c:dLbls>
        <c:gapWidth val="219"/>
        <c:overlap val="-27"/>
        <c:axId val="1904048176"/>
        <c:axId val="1804576976"/>
      </c:barChart>
      <c:catAx>
        <c:axId val="190404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4576976"/>
        <c:crosses val="autoZero"/>
        <c:auto val="1"/>
        <c:lblAlgn val="ctr"/>
        <c:lblOffset val="100"/>
        <c:noMultiLvlLbl val="0"/>
      </c:catAx>
      <c:valAx>
        <c:axId val="180457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404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 q3!PivotTable5</c:name>
    <c:fmtId val="5"/>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TOTAL REVIEWS BY CATEGORY</a:t>
            </a:r>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q3'!$B$3</c:f>
              <c:strCache>
                <c:ptCount val="1"/>
                <c:pt idx="0">
                  <c:v>Count of category</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q3'!$A$4:$A$215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q3'!$B$4:$B$215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C6FC-4448-8E95-F61B44EA0FB8}"/>
            </c:ext>
          </c:extLst>
        </c:ser>
        <c:ser>
          <c:idx val="1"/>
          <c:order val="1"/>
          <c:tx>
            <c:strRef>
              <c:f>'pivot table q3'!$C$3</c:f>
              <c:strCache>
                <c:ptCount val="1"/>
                <c:pt idx="0">
                  <c:v>Sum of rating_count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q3'!$A$4:$A$215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q3'!$C$4:$C$215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1-C6FC-4448-8E95-F61B44EA0FB8}"/>
            </c:ext>
          </c:extLst>
        </c:ser>
        <c:dLbls>
          <c:dLblPos val="inEnd"/>
          <c:showLegendKey val="0"/>
          <c:showVal val="1"/>
          <c:showCatName val="0"/>
          <c:showSerName val="0"/>
          <c:showPercent val="0"/>
          <c:showBubbleSize val="0"/>
        </c:dLbls>
        <c:gapWidth val="326"/>
        <c:axId val="682182767"/>
        <c:axId val="682341407"/>
      </c:barChart>
      <c:catAx>
        <c:axId val="682182767"/>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NG"/>
          </a:p>
        </c:txPr>
        <c:crossAx val="682341407"/>
        <c:crosses val="autoZero"/>
        <c:auto val="0"/>
        <c:lblAlgn val="ctr"/>
        <c:lblOffset val="45"/>
        <c:noMultiLvlLbl val="0"/>
      </c:catAx>
      <c:valAx>
        <c:axId val="68234140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218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(1).xlsx]pivottable q7-q10!PivotTable11</c:name>
    <c:fmtId val="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RATING DISTRIBUTION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6955254022798"/>
          <c:y val="0.18253991314181872"/>
          <c:w val="0.76849361126084859"/>
          <c:h val="0.64126567366032627"/>
        </c:manualLayout>
      </c:layout>
      <c:barChart>
        <c:barDir val="col"/>
        <c:grouping val="clustered"/>
        <c:varyColors val="0"/>
        <c:ser>
          <c:idx val="0"/>
          <c:order val="0"/>
          <c:tx>
            <c:strRef>
              <c:f>'pivottable q7-q10'!$G$3</c:f>
              <c:strCache>
                <c:ptCount val="1"/>
                <c:pt idx="0">
                  <c:v>Total</c:v>
                </c:pt>
              </c:strCache>
            </c:strRef>
          </c:tx>
          <c:spPr>
            <a:solidFill>
              <a:schemeClr val="accent1"/>
            </a:solidFill>
            <a:ln>
              <a:noFill/>
            </a:ln>
            <a:effectLst/>
          </c:spPr>
          <c:invertIfNegative val="0"/>
          <c:cat>
            <c:strRef>
              <c:f>'pivottable q7-q10'!$F$4:$F$31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'pivottable q7-q10'!$G$4:$G$31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5EF5-E940-B179-5F09B3773585}"/>
            </c:ext>
          </c:extLst>
        </c:ser>
        <c:dLbls>
          <c:showLegendKey val="0"/>
          <c:showVal val="0"/>
          <c:showCatName val="0"/>
          <c:showSerName val="0"/>
          <c:showPercent val="0"/>
          <c:showBubbleSize val="0"/>
        </c:dLbls>
        <c:gapWidth val="219"/>
        <c:overlap val="-27"/>
        <c:axId val="723105871"/>
        <c:axId val="777213007"/>
      </c:barChart>
      <c:catAx>
        <c:axId val="72310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7213007"/>
        <c:crosses val="autoZero"/>
        <c:auto val="1"/>
        <c:lblAlgn val="ctr"/>
        <c:lblOffset val="100"/>
        <c:noMultiLvlLbl val="0"/>
      </c:catAx>
      <c:valAx>
        <c:axId val="7772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310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 1 Q1!PivotTable3</c:name>
    <c:fmtId val="1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AVERAGE DISCOUNT BY 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247594050743651E-2"/>
          <c:y val="2.797116710200985E-2"/>
          <c:w val="0.54874628171478568"/>
          <c:h val="0.47554512799249987"/>
        </c:manualLayout>
      </c:layout>
      <c:barChart>
        <c:barDir val="col"/>
        <c:grouping val="clustered"/>
        <c:varyColors val="0"/>
        <c:ser>
          <c:idx val="0"/>
          <c:order val="0"/>
          <c:tx>
            <c:strRef>
              <c:f>'pivot table 1 Q1'!$B$3</c:f>
              <c:strCache>
                <c:ptCount val="1"/>
                <c:pt idx="0">
                  <c:v>Count of category</c:v>
                </c:pt>
              </c:strCache>
            </c:strRef>
          </c:tx>
          <c:spPr>
            <a:solidFill>
              <a:schemeClr val="accent1"/>
            </a:solidFill>
            <a:ln>
              <a:noFill/>
            </a:ln>
            <a:effectLst/>
          </c:spPr>
          <c:invertIfNegative val="0"/>
          <c:cat>
            <c:strRef>
              <c:f>'pivot table 1 Q1'!$A$4:$A$215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1 Q1'!$B$4:$B$215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A3D-DA45-9F6C-40401BEF13CE}"/>
            </c:ext>
          </c:extLst>
        </c:ser>
        <c:ser>
          <c:idx val="1"/>
          <c:order val="1"/>
          <c:tx>
            <c:strRef>
              <c:f>'pivot table 1 Q1'!$C$3</c:f>
              <c:strCache>
                <c:ptCount val="1"/>
                <c:pt idx="0">
                  <c:v>Average of discount percent converted</c:v>
                </c:pt>
              </c:strCache>
            </c:strRef>
          </c:tx>
          <c:spPr>
            <a:solidFill>
              <a:schemeClr val="accent2"/>
            </a:solidFill>
            <a:ln>
              <a:noFill/>
            </a:ln>
            <a:effectLst/>
          </c:spPr>
          <c:invertIfNegative val="0"/>
          <c:cat>
            <c:strRef>
              <c:f>'pivot table 1 Q1'!$A$4:$A$215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1 Q1'!$C$4:$C$215</c:f>
              <c:numCache>
                <c:formatCode>General</c:formatCode>
                <c:ptCount val="211"/>
                <c:pt idx="0">
                  <c:v>42</c:v>
                </c:pt>
                <c:pt idx="1">
                  <c:v>78.5</c:v>
                </c:pt>
                <c:pt idx="2">
                  <c:v>35</c:v>
                </c:pt>
                <c:pt idx="3">
                  <c:v>56.5</c:v>
                </c:pt>
                <c:pt idx="4">
                  <c:v>46.5</c:v>
                </c:pt>
                <c:pt idx="5">
                  <c:v>44.5</c:v>
                </c:pt>
                <c:pt idx="6">
                  <c:v>90</c:v>
                </c:pt>
                <c:pt idx="7">
                  <c:v>55.000000000000007</c:v>
                </c:pt>
                <c:pt idx="8">
                  <c:v>54</c:v>
                </c:pt>
                <c:pt idx="9">
                  <c:v>65</c:v>
                </c:pt>
                <c:pt idx="10">
                  <c:v>59.377682403433475</c:v>
                </c:pt>
                <c:pt idx="11">
                  <c:v>54.333333333333336</c:v>
                </c:pt>
                <c:pt idx="12">
                  <c:v>75</c:v>
                </c:pt>
                <c:pt idx="13">
                  <c:v>60.81818181818182</c:v>
                </c:pt>
                <c:pt idx="14">
                  <c:v>87.5</c:v>
                </c:pt>
                <c:pt idx="15">
                  <c:v>61.25</c:v>
                </c:pt>
                <c:pt idx="16">
                  <c:v>32.1</c:v>
                </c:pt>
                <c:pt idx="17">
                  <c:v>35</c:v>
                </c:pt>
                <c:pt idx="18">
                  <c:v>42.041666666666664</c:v>
                </c:pt>
                <c:pt idx="19">
                  <c:v>44</c:v>
                </c:pt>
                <c:pt idx="20">
                  <c:v>61.833333333333336</c:v>
                </c:pt>
                <c:pt idx="21">
                  <c:v>25.666666666666668</c:v>
                </c:pt>
                <c:pt idx="22">
                  <c:v>45</c:v>
                </c:pt>
                <c:pt idx="23">
                  <c:v>58.928571428571431</c:v>
                </c:pt>
                <c:pt idx="24">
                  <c:v>61</c:v>
                </c:pt>
                <c:pt idx="25">
                  <c:v>75.666666666666671</c:v>
                </c:pt>
                <c:pt idx="26">
                  <c:v>52.333333333333336</c:v>
                </c:pt>
                <c:pt idx="27">
                  <c:v>39</c:v>
                </c:pt>
                <c:pt idx="28">
                  <c:v>33.5</c:v>
                </c:pt>
                <c:pt idx="29">
                  <c:v>56.666666666666664</c:v>
                </c:pt>
                <c:pt idx="30">
                  <c:v>70.5</c:v>
                </c:pt>
                <c:pt idx="31">
                  <c:v>63.8</c:v>
                </c:pt>
                <c:pt idx="32">
                  <c:v>70</c:v>
                </c:pt>
                <c:pt idx="33">
                  <c:v>20</c:v>
                </c:pt>
                <c:pt idx="34">
                  <c:v>16</c:v>
                </c:pt>
                <c:pt idx="35">
                  <c:v>43.4</c:v>
                </c:pt>
                <c:pt idx="36">
                  <c:v>80</c:v>
                </c:pt>
                <c:pt idx="37">
                  <c:v>48</c:v>
                </c:pt>
                <c:pt idx="38">
                  <c:v>49</c:v>
                </c:pt>
                <c:pt idx="39">
                  <c:v>27</c:v>
                </c:pt>
                <c:pt idx="40">
                  <c:v>45</c:v>
                </c:pt>
                <c:pt idx="41">
                  <c:v>68</c:v>
                </c:pt>
                <c:pt idx="42">
                  <c:v>56.9</c:v>
                </c:pt>
                <c:pt idx="43">
                  <c:v>38</c:v>
                </c:pt>
                <c:pt idx="44">
                  <c:v>50.5</c:v>
                </c:pt>
                <c:pt idx="45">
                  <c:v>66</c:v>
                </c:pt>
                <c:pt idx="46">
                  <c:v>35</c:v>
                </c:pt>
                <c:pt idx="47">
                  <c:v>33</c:v>
                </c:pt>
                <c:pt idx="48">
                  <c:v>40</c:v>
                </c:pt>
                <c:pt idx="49">
                  <c:v>49.111111111111114</c:v>
                </c:pt>
                <c:pt idx="50">
                  <c:v>54.333333333333336</c:v>
                </c:pt>
                <c:pt idx="51">
                  <c:v>44.666666666666664</c:v>
                </c:pt>
                <c:pt idx="52">
                  <c:v>13</c:v>
                </c:pt>
                <c:pt idx="53">
                  <c:v>73</c:v>
                </c:pt>
                <c:pt idx="54">
                  <c:v>48</c:v>
                </c:pt>
                <c:pt idx="55">
                  <c:v>13.666666666666666</c:v>
                </c:pt>
                <c:pt idx="56">
                  <c:v>11.5</c:v>
                </c:pt>
                <c:pt idx="57">
                  <c:v>28.999999999999996</c:v>
                </c:pt>
                <c:pt idx="58">
                  <c:v>58.846153846153847</c:v>
                </c:pt>
                <c:pt idx="59">
                  <c:v>44</c:v>
                </c:pt>
                <c:pt idx="60">
                  <c:v>25</c:v>
                </c:pt>
                <c:pt idx="61">
                  <c:v>40</c:v>
                </c:pt>
                <c:pt idx="62">
                  <c:v>0</c:v>
                </c:pt>
                <c:pt idx="63">
                  <c:v>46</c:v>
                </c:pt>
                <c:pt idx="64">
                  <c:v>38</c:v>
                </c:pt>
                <c:pt idx="65">
                  <c:v>69.5</c:v>
                </c:pt>
                <c:pt idx="66">
                  <c:v>62.5</c:v>
                </c:pt>
                <c:pt idx="67">
                  <c:v>60</c:v>
                </c:pt>
                <c:pt idx="68">
                  <c:v>42.6</c:v>
                </c:pt>
                <c:pt idx="69">
                  <c:v>75</c:v>
                </c:pt>
                <c:pt idx="70">
                  <c:v>23.5</c:v>
                </c:pt>
                <c:pt idx="71">
                  <c:v>14.285714285714286</c:v>
                </c:pt>
                <c:pt idx="72">
                  <c:v>13.333333333333334</c:v>
                </c:pt>
                <c:pt idx="73">
                  <c:v>88</c:v>
                </c:pt>
                <c:pt idx="74">
                  <c:v>76</c:v>
                </c:pt>
                <c:pt idx="75">
                  <c:v>90</c:v>
                </c:pt>
                <c:pt idx="76">
                  <c:v>58.269230769230766</c:v>
                </c:pt>
                <c:pt idx="77">
                  <c:v>52.375</c:v>
                </c:pt>
                <c:pt idx="78">
                  <c:v>69</c:v>
                </c:pt>
                <c:pt idx="79">
                  <c:v>65</c:v>
                </c:pt>
                <c:pt idx="80">
                  <c:v>73</c:v>
                </c:pt>
                <c:pt idx="81">
                  <c:v>0</c:v>
                </c:pt>
                <c:pt idx="82">
                  <c:v>48.5</c:v>
                </c:pt>
                <c:pt idx="83">
                  <c:v>38</c:v>
                </c:pt>
                <c:pt idx="84">
                  <c:v>56.25</c:v>
                </c:pt>
                <c:pt idx="85">
                  <c:v>60</c:v>
                </c:pt>
                <c:pt idx="86">
                  <c:v>43</c:v>
                </c:pt>
                <c:pt idx="87">
                  <c:v>23</c:v>
                </c:pt>
                <c:pt idx="88">
                  <c:v>59.791666666666664</c:v>
                </c:pt>
                <c:pt idx="89">
                  <c:v>46.333333333333336</c:v>
                </c:pt>
                <c:pt idx="90">
                  <c:v>50.5</c:v>
                </c:pt>
                <c:pt idx="91">
                  <c:v>50</c:v>
                </c:pt>
                <c:pt idx="92">
                  <c:v>59.510204081632651</c:v>
                </c:pt>
                <c:pt idx="93">
                  <c:v>51.166666666666664</c:v>
                </c:pt>
                <c:pt idx="94">
                  <c:v>36</c:v>
                </c:pt>
                <c:pt idx="95">
                  <c:v>42.666666666666664</c:v>
                </c:pt>
                <c:pt idx="96">
                  <c:v>51.333333333333336</c:v>
                </c:pt>
                <c:pt idx="97">
                  <c:v>38.285714285714285</c:v>
                </c:pt>
                <c:pt idx="98">
                  <c:v>52.166666666666664</c:v>
                </c:pt>
                <c:pt idx="99">
                  <c:v>60.333333333333336</c:v>
                </c:pt>
                <c:pt idx="100">
                  <c:v>72</c:v>
                </c:pt>
                <c:pt idx="101">
                  <c:v>70.75</c:v>
                </c:pt>
                <c:pt idx="102">
                  <c:v>58</c:v>
                </c:pt>
                <c:pt idx="103">
                  <c:v>38</c:v>
                </c:pt>
                <c:pt idx="104">
                  <c:v>51.4375</c:v>
                </c:pt>
                <c:pt idx="105">
                  <c:v>73.2</c:v>
                </c:pt>
                <c:pt idx="106">
                  <c:v>90</c:v>
                </c:pt>
                <c:pt idx="107">
                  <c:v>66.857142857142861</c:v>
                </c:pt>
                <c:pt idx="108">
                  <c:v>74.5</c:v>
                </c:pt>
                <c:pt idx="109">
                  <c:v>66</c:v>
                </c:pt>
                <c:pt idx="110">
                  <c:v>82</c:v>
                </c:pt>
                <c:pt idx="111">
                  <c:v>51</c:v>
                </c:pt>
                <c:pt idx="112">
                  <c:v>65.400000000000006</c:v>
                </c:pt>
                <c:pt idx="113">
                  <c:v>66</c:v>
                </c:pt>
                <c:pt idx="114">
                  <c:v>76.400000000000006</c:v>
                </c:pt>
                <c:pt idx="115">
                  <c:v>64.625</c:v>
                </c:pt>
                <c:pt idx="116">
                  <c:v>18.555555555555557</c:v>
                </c:pt>
                <c:pt idx="117">
                  <c:v>23.294117647058822</c:v>
                </c:pt>
                <c:pt idx="118">
                  <c:v>14.000000000000002</c:v>
                </c:pt>
                <c:pt idx="119">
                  <c:v>69.815789473684205</c:v>
                </c:pt>
                <c:pt idx="120">
                  <c:v>53</c:v>
                </c:pt>
                <c:pt idx="121">
                  <c:v>0</c:v>
                </c:pt>
                <c:pt idx="122">
                  <c:v>10</c:v>
                </c:pt>
                <c:pt idx="123">
                  <c:v>0</c:v>
                </c:pt>
                <c:pt idx="124">
                  <c:v>9.3333333333333339</c:v>
                </c:pt>
                <c:pt idx="125">
                  <c:v>21</c:v>
                </c:pt>
                <c:pt idx="126">
                  <c:v>43</c:v>
                </c:pt>
                <c:pt idx="127">
                  <c:v>41</c:v>
                </c:pt>
                <c:pt idx="128">
                  <c:v>38.18181818181818</c:v>
                </c:pt>
                <c:pt idx="129">
                  <c:v>24.666666666666668</c:v>
                </c:pt>
                <c:pt idx="130">
                  <c:v>40</c:v>
                </c:pt>
                <c:pt idx="131">
                  <c:v>42</c:v>
                </c:pt>
                <c:pt idx="132">
                  <c:v>39.333333333333336</c:v>
                </c:pt>
                <c:pt idx="133">
                  <c:v>59</c:v>
                </c:pt>
                <c:pt idx="134">
                  <c:v>51.5</c:v>
                </c:pt>
                <c:pt idx="135">
                  <c:v>36</c:v>
                </c:pt>
                <c:pt idx="136">
                  <c:v>42.45</c:v>
                </c:pt>
                <c:pt idx="137">
                  <c:v>29.5</c:v>
                </c:pt>
                <c:pt idx="138">
                  <c:v>27</c:v>
                </c:pt>
                <c:pt idx="139">
                  <c:v>31.777777777777779</c:v>
                </c:pt>
                <c:pt idx="140">
                  <c:v>48.043478260869563</c:v>
                </c:pt>
                <c:pt idx="141">
                  <c:v>45.083333333333336</c:v>
                </c:pt>
                <c:pt idx="142">
                  <c:v>47</c:v>
                </c:pt>
                <c:pt idx="143">
                  <c:v>60</c:v>
                </c:pt>
                <c:pt idx="144">
                  <c:v>44.846153846153847</c:v>
                </c:pt>
                <c:pt idx="145">
                  <c:v>60</c:v>
                </c:pt>
                <c:pt idx="146">
                  <c:v>51</c:v>
                </c:pt>
                <c:pt idx="147">
                  <c:v>56.333333333333336</c:v>
                </c:pt>
                <c:pt idx="148">
                  <c:v>27</c:v>
                </c:pt>
                <c:pt idx="149">
                  <c:v>37.4</c:v>
                </c:pt>
                <c:pt idx="150">
                  <c:v>17</c:v>
                </c:pt>
                <c:pt idx="151">
                  <c:v>41.333333333333336</c:v>
                </c:pt>
                <c:pt idx="152">
                  <c:v>54</c:v>
                </c:pt>
                <c:pt idx="153">
                  <c:v>40.5</c:v>
                </c:pt>
                <c:pt idx="154">
                  <c:v>39</c:v>
                </c:pt>
                <c:pt idx="155">
                  <c:v>44</c:v>
                </c:pt>
                <c:pt idx="156">
                  <c:v>53.9</c:v>
                </c:pt>
                <c:pt idx="157">
                  <c:v>23.5</c:v>
                </c:pt>
                <c:pt idx="158">
                  <c:v>52.909090909090907</c:v>
                </c:pt>
                <c:pt idx="159">
                  <c:v>41.684210526315788</c:v>
                </c:pt>
                <c:pt idx="160">
                  <c:v>42</c:v>
                </c:pt>
                <c:pt idx="161">
                  <c:v>44.9</c:v>
                </c:pt>
                <c:pt idx="162">
                  <c:v>44.166666666666664</c:v>
                </c:pt>
                <c:pt idx="163">
                  <c:v>52.5</c:v>
                </c:pt>
                <c:pt idx="164">
                  <c:v>47</c:v>
                </c:pt>
                <c:pt idx="165">
                  <c:v>39</c:v>
                </c:pt>
                <c:pt idx="166">
                  <c:v>44.230769230769234</c:v>
                </c:pt>
                <c:pt idx="167">
                  <c:v>21.5</c:v>
                </c:pt>
                <c:pt idx="168">
                  <c:v>41.875</c:v>
                </c:pt>
                <c:pt idx="169">
                  <c:v>43.962962962962962</c:v>
                </c:pt>
                <c:pt idx="170">
                  <c:v>9.5</c:v>
                </c:pt>
                <c:pt idx="171">
                  <c:v>13</c:v>
                </c:pt>
                <c:pt idx="172">
                  <c:v>31.8</c:v>
                </c:pt>
                <c:pt idx="173">
                  <c:v>33</c:v>
                </c:pt>
                <c:pt idx="174">
                  <c:v>32.363636363636367</c:v>
                </c:pt>
                <c:pt idx="175">
                  <c:v>8</c:v>
                </c:pt>
                <c:pt idx="176">
                  <c:v>0</c:v>
                </c:pt>
                <c:pt idx="177">
                  <c:v>48</c:v>
                </c:pt>
                <c:pt idx="178">
                  <c:v>31.428571428571427</c:v>
                </c:pt>
                <c:pt idx="179">
                  <c:v>53.333333333333336</c:v>
                </c:pt>
                <c:pt idx="180">
                  <c:v>55.000000000000007</c:v>
                </c:pt>
                <c:pt idx="181">
                  <c:v>34.25</c:v>
                </c:pt>
                <c:pt idx="182">
                  <c:v>23.833333333333332</c:v>
                </c:pt>
                <c:pt idx="183">
                  <c:v>51.31818181818182</c:v>
                </c:pt>
                <c:pt idx="184">
                  <c:v>44.333333333333336</c:v>
                </c:pt>
                <c:pt idx="185">
                  <c:v>49</c:v>
                </c:pt>
                <c:pt idx="186">
                  <c:v>28.25</c:v>
                </c:pt>
                <c:pt idx="187">
                  <c:v>37.75</c:v>
                </c:pt>
                <c:pt idx="188">
                  <c:v>45</c:v>
                </c:pt>
                <c:pt idx="189">
                  <c:v>43.666666666666664</c:v>
                </c:pt>
                <c:pt idx="190">
                  <c:v>3</c:v>
                </c:pt>
                <c:pt idx="191">
                  <c:v>42.5</c:v>
                </c:pt>
                <c:pt idx="192">
                  <c:v>40.81818181818182</c:v>
                </c:pt>
                <c:pt idx="193">
                  <c:v>56.999999999999993</c:v>
                </c:pt>
                <c:pt idx="194">
                  <c:v>57.999999999999993</c:v>
                </c:pt>
                <c:pt idx="195">
                  <c:v>46</c:v>
                </c:pt>
                <c:pt idx="196">
                  <c:v>0</c:v>
                </c:pt>
                <c:pt idx="197">
                  <c:v>0</c:v>
                </c:pt>
                <c:pt idx="198">
                  <c:v>2.5</c:v>
                </c:pt>
                <c:pt idx="199">
                  <c:v>0</c:v>
                </c:pt>
                <c:pt idx="200">
                  <c:v>53</c:v>
                </c:pt>
                <c:pt idx="201">
                  <c:v>12</c:v>
                </c:pt>
                <c:pt idx="202">
                  <c:v>62</c:v>
                </c:pt>
                <c:pt idx="203">
                  <c:v>5.75</c:v>
                </c:pt>
                <c:pt idx="204">
                  <c:v>5</c:v>
                </c:pt>
                <c:pt idx="205">
                  <c:v>0</c:v>
                </c:pt>
                <c:pt idx="206">
                  <c:v>0</c:v>
                </c:pt>
                <c:pt idx="207">
                  <c:v>5</c:v>
                </c:pt>
                <c:pt idx="208">
                  <c:v>17.5</c:v>
                </c:pt>
                <c:pt idx="209">
                  <c:v>13</c:v>
                </c:pt>
                <c:pt idx="210">
                  <c:v>0</c:v>
                </c:pt>
              </c:numCache>
            </c:numRef>
          </c:val>
          <c:extLst>
            <c:ext xmlns:c16="http://schemas.microsoft.com/office/drawing/2014/chart" uri="{C3380CC4-5D6E-409C-BE32-E72D297353CC}">
              <c16:uniqueId val="{00000001-6A3D-DA45-9F6C-40401BEF13CE}"/>
            </c:ext>
          </c:extLst>
        </c:ser>
        <c:dLbls>
          <c:showLegendKey val="0"/>
          <c:showVal val="0"/>
          <c:showCatName val="0"/>
          <c:showSerName val="0"/>
          <c:showPercent val="0"/>
          <c:showBubbleSize val="0"/>
        </c:dLbls>
        <c:gapWidth val="219"/>
        <c:overlap val="-27"/>
        <c:axId val="995763791"/>
        <c:axId val="425145823"/>
      </c:barChart>
      <c:catAx>
        <c:axId val="99576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5145823"/>
        <c:crosses val="autoZero"/>
        <c:auto val="1"/>
        <c:lblAlgn val="ctr"/>
        <c:lblOffset val="100"/>
        <c:noMultiLvlLbl val="0"/>
      </c:catAx>
      <c:valAx>
        <c:axId val="42514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76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1739900</xdr:colOff>
      <xdr:row>12</xdr:row>
      <xdr:rowOff>38100</xdr:rowOff>
    </xdr:from>
    <xdr:to>
      <xdr:col>11</xdr:col>
      <xdr:colOff>6311900</xdr:colOff>
      <xdr:row>25</xdr:row>
      <xdr:rowOff>139700</xdr:rowOff>
    </xdr:to>
    <xdr:graphicFrame macro="">
      <xdr:nvGraphicFramePr>
        <xdr:cNvPr id="4" name="Chart 3">
          <a:extLst>
            <a:ext uri="{FF2B5EF4-FFF2-40B4-BE49-F238E27FC236}">
              <a16:creationId xmlns:a16="http://schemas.microsoft.com/office/drawing/2014/main" id="{5E979119-8B9E-B868-3B68-2600D8668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257024</xdr:colOff>
      <xdr:row>5</xdr:row>
      <xdr:rowOff>60476</xdr:rowOff>
    </xdr:from>
    <xdr:to>
      <xdr:col>4</xdr:col>
      <xdr:colOff>0</xdr:colOff>
      <xdr:row>18</xdr:row>
      <xdr:rowOff>162076</xdr:rowOff>
    </xdr:to>
    <xdr:graphicFrame macro="">
      <xdr:nvGraphicFramePr>
        <xdr:cNvPr id="14" name="Chart 4">
          <a:extLst>
            <a:ext uri="{FF2B5EF4-FFF2-40B4-BE49-F238E27FC236}">
              <a16:creationId xmlns:a16="http://schemas.microsoft.com/office/drawing/2014/main" id="{EBC9AB74-EE48-83B6-8BA4-9D40B52AB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20</xdr:row>
      <xdr:rowOff>30238</xdr:rowOff>
    </xdr:from>
    <xdr:to>
      <xdr:col>4</xdr:col>
      <xdr:colOff>0</xdr:colOff>
      <xdr:row>33</xdr:row>
      <xdr:rowOff>131838</xdr:rowOff>
    </xdr:to>
    <xdr:graphicFrame macro="">
      <xdr:nvGraphicFramePr>
        <xdr:cNvPr id="16" name="Chart 1">
          <a:extLst>
            <a:ext uri="{FF2B5EF4-FFF2-40B4-BE49-F238E27FC236}">
              <a16:creationId xmlns:a16="http://schemas.microsoft.com/office/drawing/2014/main" id="{77206FBE-93B3-E288-3924-03AE216B7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19</xdr:row>
      <xdr:rowOff>177194</xdr:rowOff>
    </xdr:from>
    <xdr:to>
      <xdr:col>10</xdr:col>
      <xdr:colOff>377977</xdr:colOff>
      <xdr:row>33</xdr:row>
      <xdr:rowOff>75595</xdr:rowOff>
    </xdr:to>
    <xdr:graphicFrame macro="">
      <xdr:nvGraphicFramePr>
        <xdr:cNvPr id="17" name="Chart 1">
          <a:extLst>
            <a:ext uri="{FF2B5EF4-FFF2-40B4-BE49-F238E27FC236}">
              <a16:creationId xmlns:a16="http://schemas.microsoft.com/office/drawing/2014/main" id="{04C09B1E-29AD-D034-0175-B9D5D3E59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5</xdr:row>
      <xdr:rowOff>60477</xdr:rowOff>
    </xdr:from>
    <xdr:to>
      <xdr:col>10</xdr:col>
      <xdr:colOff>414262</xdr:colOff>
      <xdr:row>17</xdr:row>
      <xdr:rowOff>195724</xdr:rowOff>
    </xdr:to>
    <xdr:graphicFrame macro="">
      <xdr:nvGraphicFramePr>
        <xdr:cNvPr id="18" name="Chart 6">
          <a:extLst>
            <a:ext uri="{FF2B5EF4-FFF2-40B4-BE49-F238E27FC236}">
              <a16:creationId xmlns:a16="http://schemas.microsoft.com/office/drawing/2014/main" id="{1C9A56B5-59E0-D03A-5FA8-7DE0A33EB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120143287037" createdVersion="8" refreshedVersion="8" minRefreshableVersion="3" recordCount="1466" xr:uid="{28841E4E-229C-294A-93A9-3649526B2A24}">
  <cacheSource type="worksheet">
    <worksheetSource ref="A1:P1048576" sheet="amazon"/>
  </cacheSource>
  <cacheFields count="16">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173440046296" createdVersion="8" refreshedVersion="8" minRefreshableVersion="3" recordCount="1466" xr:uid="{EDEA04B7-27D0-4D4C-8D48-B69E3AF5214E}">
  <cacheSource type="worksheet">
    <worksheetSource ref="A1:X1048576" sheet="structured data"/>
  </cacheSource>
  <cacheFields count="21">
    <cacheField name="product_id" numFmtId="0">
      <sharedItems containsBlank="1"/>
    </cacheField>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discount percent converted" numFmtId="2">
      <sharedItems containsString="0" containsBlank="1" containsNumber="1" minValue="0" maxValue="94"/>
    </cacheField>
    <cacheField name="high discount" numFmtId="2">
      <sharedItems containsBlank="1"/>
    </cacheField>
    <cacheField name="PRICE RANGE BUCKET" numFmtId="165">
      <sharedItems containsBlank="1" count="3">
        <s v="₦200–₦500"/>
        <s v="&gt; ₦500"/>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4">
      <sharedItems containsString="0" containsBlank="1" containsNumber="1" containsInteger="1" minValue="2" maxValue="426973"/>
    </cacheField>
    <cacheField name="Column1" numFmtId="164">
      <sharedItems containsBlank="1" containsMixedTypes="1" containsNumber="1" minValue="0" maxValue="24.773766292261403"/>
    </cacheField>
    <cacheField name="potential revenue " numFmtId="165">
      <sharedItems containsBlank="1" containsMixedTypes="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215947337965" createdVersion="8" refreshedVersion="8" minRefreshableVersion="3" recordCount="1465" xr:uid="{C71284B9-5308-3D48-BAE7-7B4035AC81B7}">
  <cacheSource type="worksheet">
    <worksheetSource name="Table1"/>
  </cacheSource>
  <cacheFields count="24">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discount percent converted" numFmtId="2">
      <sharedItems containsSemiMixedTypes="0" containsString="0" containsNumber="1" minValue="0" maxValue="94"/>
    </cacheField>
    <cacheField name="high discount" numFmtId="2">
      <sharedItems count="2">
        <s v="YES"/>
        <s v="NO"/>
      </sharedItems>
    </cacheField>
    <cacheField name="PRICE RANGE BUCKET" numFmtId="165">
      <sharedItems/>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Rating score" numFmtId="164">
      <sharedItems containsMixedTypes="1" containsNumber="1" minValue="0" maxValue="24.773766292261403"/>
    </cacheField>
    <cacheField name="UNDER 1000 RATING" numFmtId="164">
      <sharedItems count="2">
        <s v="NO"/>
        <s v="YES"/>
      </sharedItems>
    </cacheField>
    <cacheField name="correlation" numFmtId="164">
      <sharedItems containsMixedTypes="1" containsNumber="1" minValue="-1" maxValue="-0.13504892964960402" count="1464">
        <n v="-0.15537543972693085"/>
        <n v="-0.15559493878411798"/>
        <n v="-0.15565250304915873"/>
        <n v="-0.154977687462308"/>
        <n v="-0.15504728953227331"/>
        <n v="-0.15522381208233038"/>
        <n v="-0.15460861870140105"/>
        <n v="-0.15464911634317866"/>
        <n v="-0.15419885544512077"/>
        <n v="-0.15423267067794239"/>
        <n v="-0.15441663940474004"/>
        <n v="-0.15461134494745665"/>
        <n v="-0.1548181209708491"/>
        <n v="-0.15563496091963638"/>
        <n v="-0.15581377688560732"/>
        <n v="-0.15583673186943292"/>
        <n v="-0.15488434148959362"/>
        <n v="-0.15485137868266161"/>
        <n v="-0.15496844472665405"/>
        <n v="-0.1549915658271806"/>
        <n v="-0.15483375521253637"/>
        <n v="-0.15486410602849562"/>
        <n v="-0.15512078328674969"/>
        <n v="-0.15500368962620567"/>
        <n v="-0.15483289631243036"/>
        <n v="-0.15473683160646004"/>
        <n v="-0.15509066984087377"/>
        <n v="-0.15489715958798136"/>
        <n v="-0.15519815827904571"/>
        <n v="-0.15536987503907335"/>
        <n v="-0.15595632582448637"/>
        <n v="-0.15726335468743011"/>
        <n v="-0.15712983044441281"/>
        <n v="-0.15758449967953053"/>
        <n v="-0.15680170503144061"/>
        <n v="-0.15625431054122543"/>
        <n v="-0.15563845311766758"/>
        <n v="-0.15588380026157966"/>
        <n v="-0.15567340237342053"/>
        <n v="-0.15549753201199631"/>
        <n v="-0.15554605540887495"/>
        <n v="-0.1567161064969359"/>
        <n v="-0.15664222228753336"/>
        <n v="-0.15687419960040008"/>
        <n v="-0.15669469420251941"/>
        <n v="-0.15652620523809174"/>
        <n v="-0.15525711489729874"/>
        <n v="-0.15527640768569509"/>
        <n v="-0.15492966157908827"/>
        <n v="-0.15441642186848453"/>
        <n v="-0.15445350769075816"/>
        <n v="-0.15442855947032871"/>
        <n v="-0.15466144589514766"/>
        <n v="-0.15504548452874217"/>
        <n v="-0.15503545929395138"/>
        <n v="-0.15503485322317603"/>
        <n v="-0.15485275423325393"/>
        <n v="-0.15494168596872365"/>
        <n v="-0.15475633728019109"/>
        <n v="-0.15521378324818313"/>
        <n v="-0.15544558724028315"/>
        <n v="-0.15431013306725397"/>
        <n v="-0.15399043432950743"/>
        <n v="-0.15376348674227408"/>
        <n v="-0.15395301386682994"/>
        <n v="-0.153921024777536"/>
        <n v="-0.15513907065664689"/>
        <n v="-0.15517442941584128"/>
        <n v="-0.15519287715158442"/>
        <n v="-0.15519558079662865"/>
        <n v="-0.15577879373011022"/>
        <n v="-0.15652991003207475"/>
        <n v="-0.1565292124930075"/>
        <n v="-0.15642500351868666"/>
        <n v="-0.15622540573040342"/>
        <n v="-0.15625430663650111"/>
        <n v="-0.15628325858362546"/>
        <n v="-0.15621561990646599"/>
        <n v="-0.15626647097101928"/>
        <n v="-0.15607207375023902"/>
        <n v="-0.15593567373258999"/>
        <n v="-0.15617676952042664"/>
        <n v="-0.15621812618654565"/>
        <n v="-0.15540561424166452"/>
        <n v="-0.15603907959307659"/>
        <n v="-0.15647144881281191"/>
        <n v="-0.15627059640397065"/>
        <n v="-0.15597014399332471"/>
        <n v="-0.1558561965570458"/>
        <n v="-0.15759927032889298"/>
        <n v="-0.15791065528915324"/>
        <n v="-0.15706519224413251"/>
        <n v="-0.15684374246613833"/>
        <n v="-0.15698117386068908"/>
        <n v="-0.15713699826820765"/>
        <n v="-0.15723266859524568"/>
        <n v="-0.15879462733120286"/>
        <n v="-0.15818338766194454"/>
        <n v="-0.15752758932406324"/>
        <n v="-0.15739962522897533"/>
        <n v="-0.15740606314065095"/>
        <n v="-0.1582449554565889"/>
        <n v="-0.15841504732752934"/>
        <n v="-0.15825826869188719"/>
        <n v="-0.15806974751995903"/>
        <n v="-0.15833402912812869"/>
        <n v="-0.15868661309868717"/>
        <n v="-0.15895212045471735"/>
        <n v="-0.15958726388052627"/>
        <n v="-0.15949805347093518"/>
        <n v="-0.15882884601821073"/>
        <n v="-0.15887362205885647"/>
        <n v="-0.15960197845302723"/>
        <n v="-0.15932088391235452"/>
        <n v="-0.15935309841696399"/>
        <n v="-0.16114297081208065"/>
        <n v="-0.16114298122638349"/>
        <n v="-0.16200749058705047"/>
        <n v="-0.16106421426910283"/>
        <n v="-0.16084539351637106"/>
        <n v="-0.16005613500122748"/>
        <n v="-0.15925454996328656"/>
        <n v="-0.15866425924735472"/>
        <n v="-0.15869340809363849"/>
        <n v="-0.15870281437337808"/>
        <n v="-0.15851279968992654"/>
        <n v="-0.15852224165321713"/>
        <n v="-0.15893906676392652"/>
        <n v="-0.1591944101157137"/>
        <n v="-0.15914349890234916"/>
        <n v="-0.15965414420187476"/>
        <n v="-0.15933116426810306"/>
        <n v="-0.1596956019749885"/>
        <n v="-0.1595086083916836"/>
        <n v="-0.15969481153357737"/>
        <n v="-0.15979707934563084"/>
        <n v="-0.15962071253009363"/>
        <n v="-0.15915029550266821"/>
        <n v="-0.15999501361217069"/>
        <n v="-0.16134800997865675"/>
        <n v="-0.16145277197353411"/>
        <n v="-0.16150630397910801"/>
        <n v="-0.16143216372377855"/>
        <n v="-0.16271748265935046"/>
        <n v="-0.16268946430941017"/>
        <n v="-0.16246900404601311"/>
        <n v="-0.16195809951739396"/>
        <n v="-0.16231864292246981"/>
        <n v="-0.16229044304526535"/>
        <n v="-0.16212907419434885"/>
        <n v="-0.16213757509301621"/>
        <n v="-0.16215074170943891"/>
        <n v="-0.16278226777423993"/>
        <n v="-0.16235677892517339"/>
        <n v="-0.16278489834332419"/>
        <n v="-0.1638635900507589"/>
        <n v="-0.16397012507372064"/>
        <n v="-0.16330274527110009"/>
        <n v="-0.1634685378140511"/>
        <n v="-0.1634953151018452"/>
        <n v="-0.1633282578477438"/>
        <n v="-0.16352540613098496"/>
        <n v="-0.16407088284026303"/>
        <n v="-0.16389711823170197"/>
        <n v="-0.16359369162118709"/>
        <n v="-0.16288930343284286"/>
        <n v="-0.16238217585798842"/>
        <n v="-0.16273682186769609"/>
        <n v="-0.16252088807639981"/>
        <n v="-0.16253003650824133"/>
        <n v="-0.16264268386976941"/>
        <n v="-0.16260579977940132"/>
        <n v="-0.16227629927607007"/>
        <n v="-0.1621418087003367"/>
        <n v="-0.16272380948139592"/>
        <n v="-0.16705187280091222"/>
        <n v="-0.16657513677607552"/>
        <n v="-0.16639784547774425"/>
        <n v="-0.16645643353146003"/>
        <n v="-0.16627868385697056"/>
        <n v="-0.16551243939618504"/>
        <n v="-0.16516795825432498"/>
        <n v="-0.16519218538762678"/>
        <n v="-0.16529511315799103"/>
        <n v="-0.16560034278206481"/>
        <n v="-0.16593038438366697"/>
        <n v="-0.16575285675643622"/>
        <n v="-0.16605958914758095"/>
        <n v="-0.16662530075407786"/>
        <n v="-0.16651454930958368"/>
        <n v="-0.16702315469968812"/>
        <n v="-0.16704893123164546"/>
        <n v="-0.16711475508832768"/>
        <n v="-0.16680563686667554"/>
        <n v="-0.16569619620021914"/>
        <n v="-0.16569659439565823"/>
        <n v="-0.1651798102164086"/>
        <n v="-0.16517173677966454"/>
        <n v="-0.16500712185883037"/>
        <n v="-0.16486939624548783"/>
        <n v="-0.16488805212979557"/>
        <n v="-0.16598210036173577"/>
        <n v="-0.165506783068609"/>
        <n v="-0.16635326476122328"/>
        <n v="-0.16620386925616126"/>
        <n v="-0.16543363861288643"/>
        <n v="-0.16574029290749706"/>
        <n v="-0.16600285063788223"/>
        <n v="-0.16614022086102578"/>
        <n v="-0.16501834911711366"/>
        <n v="-0.16409140813140496"/>
        <n v="-0.16424460454108772"/>
        <n v="-0.16349580105592343"/>
        <n v="-0.16447240684564374"/>
        <n v="-0.16468323585541217"/>
        <n v="-0.16398751927260632"/>
        <n v="-0.16362862464082528"/>
        <n v="-0.16365630233770048"/>
        <n v="-0.16479654568299354"/>
        <n v="-0.16561175043753809"/>
        <n v="-0.16572383623869985"/>
        <n v="-0.16608143355064864"/>
        <n v="-0.16547079083343122"/>
        <n v="-0.16547611646900653"/>
        <n v="-0.1654814508217877"/>
        <n v="-0.16550161602254429"/>
        <n v="-0.16512727080668527"/>
        <n v="-0.16502190491308533"/>
        <n v="-0.16581903373178278"/>
        <n v="-0.16583461005523034"/>
        <n v="-0.16664579934235768"/>
        <n v="-0.16705468189883824"/>
        <n v="-0.16683531273720695"/>
        <n v="-0.16675761214760615"/>
        <n v="-0.16505137804684955"/>
        <n v="-0.16448324536486925"/>
        <n v="-0.16377252003321363"/>
        <n v="-0.16332166641950141"/>
        <n v="-0.16320585143854488"/>
        <n v="-0.16302904196323553"/>
        <n v="-0.16324196767090246"/>
        <n v="-0.16315990535978797"/>
        <n v="-0.16375389948481786"/>
        <n v="-0.16363002688656597"/>
        <n v="-0.16369038685776574"/>
        <n v="-0.16260701511041462"/>
        <n v="-0.16335847190890407"/>
        <n v="-0.16261471532617283"/>
        <n v="-0.1626071272824805"/>
        <n v="-0.16188544860649781"/>
        <n v="-0.16199711960312399"/>
        <n v="-0.16158890520442604"/>
        <n v="-0.16181310416939462"/>
        <n v="-0.16208803740522426"/>
        <n v="-0.16189688313323389"/>
        <n v="-0.16035513277890012"/>
        <n v="-0.16011348779665885"/>
        <n v="-0.16006833673649884"/>
        <n v="-0.1608018748026768"/>
        <n v="-0.16107883682755789"/>
        <n v="-0.16132052027081825"/>
        <n v="-0.16183194964473274"/>
        <n v="-0.16224612150997247"/>
        <n v="-0.16190439130790488"/>
        <n v="-0.16091651962458398"/>
        <n v="-0.15894320428485231"/>
        <n v="-0.15845604298476737"/>
        <n v="-0.15908783690904754"/>
        <n v="-0.15969008677386129"/>
        <n v="-0.15982781846240046"/>
        <n v="-0.16000899785123449"/>
        <n v="-0.15960535582261628"/>
        <n v="-0.15992483565382107"/>
        <n v="-0.15993616687887921"/>
        <n v="-0.15986846548404621"/>
        <n v="-0.16009691491187233"/>
        <n v="-0.15919183488646785"/>
        <n v="-0.15892297505126723"/>
        <n v="-0.15849304872964187"/>
        <n v="-0.15828720014309244"/>
        <n v="-0.15820894419965631"/>
        <n v="-0.15801080378742471"/>
        <n v="-0.15824735106268883"/>
        <n v="-0.15452991877318487"/>
        <n v="-0.15440480329327819"/>
        <n v="-0.15384556637379232"/>
        <n v="-0.15305249235213508"/>
        <n v="-0.15305934159471163"/>
        <n v="-0.15397881422373089"/>
        <n v="-0.15389315768282344"/>
        <n v="-0.15429645709517972"/>
        <n v="-0.15456692604045885"/>
        <n v="-0.15540499174140449"/>
        <n v="-0.15540514242182019"/>
        <n v="-0.1558240406020045"/>
        <n v="-0.15586649144605236"/>
        <n v="-0.15574417404145566"/>
        <n v="-0.15581148529228808"/>
        <n v="-0.15573984559535797"/>
        <n v="-0.15560938798649884"/>
        <n v="-0.1560645962337455"/>
        <n v="-0.15497560260289528"/>
        <n v="-0.15524331527326563"/>
        <n v="-0.15553006731013469"/>
        <n v="-0.15612697157397812"/>
        <n v="-0.15724575014736519"/>
        <n v="-0.15728647886667294"/>
        <n v="-0.15718204436118122"/>
        <n v="-0.15650526808791312"/>
        <n v="-0.15666972912117616"/>
        <n v="-0.15730828939625002"/>
        <n v="-0.15718043952883112"/>
        <n v="-0.15799038649118854"/>
        <n v="-0.16012995227510174"/>
        <n v="-0.16030400366477204"/>
        <n v="-0.1607867334145788"/>
        <n v="-0.1610076145169721"/>
        <n v="-0.16084457725093582"/>
        <n v="-0.16108214333614357"/>
        <n v="-0.1607358629484035"/>
        <n v="-0.16027841870758588"/>
        <n v="-0.16023511452566427"/>
        <n v="-0.15930805489343067"/>
        <n v="-0.15906622302304174"/>
        <n v="-0.15916829145729192"/>
        <n v="-0.16350142616363744"/>
        <n v="-0.16364437326726264"/>
        <n v="-0.16354438961022549"/>
        <n v="-0.16355689563938422"/>
        <n v="-0.16417931149045237"/>
        <n v="-0.16368501715235756"/>
        <n v="-0.16378371521460194"/>
        <n v="-0.16289523268865436"/>
        <n v="-0.16259825503010605"/>
        <n v="-0.163157132036471"/>
        <n v="-0.16411902160872197"/>
        <n v="-0.16528779571240043"/>
        <n v="-0.16432834189273476"/>
        <n v="-0.16349725617147434"/>
        <n v="-0.16377210158484137"/>
        <n v="-0.16282669481431286"/>
        <n v="-0.16187606332802695"/>
        <n v="-0.16215275278477051"/>
        <n v="-0.16243012858651729"/>
        <n v="-0.16239117044796364"/>
        <n v="-0.16244721871681034"/>
        <n v="-0.16289660716515439"/>
        <n v="-0.16222044034431629"/>
        <n v="-0.16221928561645288"/>
        <n v="-0.16195398836100303"/>
        <n v="-0.16132629551235653"/>
        <n v="-0.16166001602317909"/>
        <n v="-0.16143221055217746"/>
        <n v="-0.16150625398751065"/>
        <n v="-0.16163563897499653"/>
        <n v="-0.16136925599305085"/>
        <n v="-0.16124409487045469"/>
        <n v="-0.16134280810168239"/>
        <n v="-0.16092299034303795"/>
        <n v="-0.16029454686833122"/>
        <n v="-0.16015253509957547"/>
        <n v="-0.160868377946118"/>
        <n v="-0.1608904969059711"/>
        <n v="-0.1610209530147251"/>
        <n v="-0.16104642038008551"/>
        <n v="-0.16203691074938839"/>
        <n v="-0.16268661646817495"/>
        <n v="-0.16269808807951094"/>
        <n v="-0.16310880354288634"/>
        <n v="-0.16410987040444366"/>
        <n v="-0.16444652897513662"/>
        <n v="-0.16449692694226814"/>
        <n v="-0.16454195440234048"/>
        <n v="-0.16555191430260321"/>
        <n v="-0.1658869829481866"/>
        <n v="-0.16679570602585495"/>
        <n v="-0.16785989228522391"/>
        <n v="-0.16786859276591171"/>
        <n v="-0.16791064335270794"/>
        <n v="-0.16799517316823581"/>
        <n v="-0.16730008509818803"/>
        <n v="-0.16832707079278456"/>
        <n v="-0.16866377926245774"/>
        <n v="-0.16889409947606185"/>
        <n v="-0.1686090875705383"/>
        <n v="-0.16792123962769287"/>
        <n v="-0.16915702494883914"/>
        <n v="-0.16892741087453045"/>
        <n v="-0.16975105133089635"/>
        <n v="-0.16947043824284189"/>
        <n v="-0.16951271853396058"/>
        <n v="-0.16946799366898352"/>
        <n v="-0.16848154649359257"/>
        <n v="-0.16861399479778827"/>
        <n v="-0.16889932877288646"/>
        <n v="-0.16786560027296679"/>
        <n v="-0.16837232096888874"/>
        <n v="-0.16813223690652523"/>
        <n v="-0.16902919958873594"/>
        <n v="-0.16911812564707016"/>
        <n v="-0.16914328645428409"/>
        <n v="-0.16921064945331116"/>
        <n v="-0.16922791471400705"/>
        <n v="-0.16998108047084579"/>
        <n v="-0.16920592452197286"/>
        <n v="-0.17046998163676316"/>
        <n v="-0.17026373460384397"/>
        <n v="-0.16928157361799004"/>
        <n v="-0.16904640176255775"/>
        <n v="-0.16680160526082627"/>
        <n v="-0.16683085693209965"/>
        <n v="-0.16648777874226728"/>
        <n v="-0.16649808878907707"/>
        <n v="-0.1665535942127884"/>
        <n v="-0.16666631651419492"/>
        <n v="-0.16713081248699882"/>
        <n v="-0.16568690816921594"/>
        <n v="-0.16648704445496618"/>
        <n v="-0.16651316728237167"/>
        <n v="-0.16660274062842653"/>
        <n v="-0.16663342843500217"/>
        <n v="-0.16670125695119031"/>
        <n v="-0.16568013262978171"/>
        <n v="-0.16512201572938748"/>
        <n v="-0.16531761084290419"/>
        <n v="-0.16518028775075164"/>
        <n v="-0.16520634091725692"/>
        <n v="-0.16526090844282468"/>
        <n v="-0.16528699135321789"/>
        <n v="-0.16562831957656612"/>
        <n v="-0.16639849888517141"/>
        <n v="-0.16623458980844993"/>
        <n v="-0.16617608138069617"/>
        <n v="-0.16593808341035143"/>
        <n v="-0.16569644521680027"/>
        <n v="-0.16573166776290441"/>
        <n v="-0.16581797078358643"/>
        <n v="-0.16662807163946158"/>
        <n v="-0.16668335594739769"/>
        <n v="-0.16694393956781203"/>
        <n v="-0.16773459583298167"/>
        <n v="-0.16785109408862942"/>
        <n v="-0.16826227516592104"/>
        <n v="-0.16828152676119035"/>
        <n v="-0.16862412231081084"/>
        <n v="-0.16874041616597907"/>
        <n v="-0.16876824378339683"/>
        <n v="-0.16853044026290903"/>
        <n v="-0.17036254657248479"/>
        <n v="-0.17016103536215274"/>
        <n v="-0.17057432625892083"/>
        <n v="-0.1701763307709957"/>
        <n v="-0.17035695358138045"/>
        <n v="-0.17008134581456655"/>
        <n v="-0.17058330114061587"/>
        <n v="-0.17088601214337079"/>
        <n v="-0.17148362072814868"/>
        <n v="-0.17154221234745334"/>
        <n v="-0.17083667426913354"/>
        <n v="-0.16980472327434215"/>
        <n v="-0.1720645048410811"/>
        <n v="-0.1727806996456856"/>
        <n v="-0.17290631288900202"/>
        <n v="-0.17298167500036196"/>
        <n v="-0.16992714406849665"/>
        <n v="-0.16869776629937311"/>
        <n v="-0.16913675449059415"/>
        <n v="-0.16875905464832155"/>
        <n v="-0.16894018022630861"/>
        <n v="-0.17082043968432359"/>
        <n v="-0.17053642159485172"/>
        <n v="-0.17065414207157581"/>
        <n v="-0.16922747348647602"/>
        <n v="-0.16928864461836279"/>
        <n v="-0.1693687048870603"/>
        <n v="-0.16989538462368403"/>
        <n v="-0.17072633097201678"/>
        <n v="-0.17339464406471955"/>
        <n v="-0.17404446425019726"/>
        <n v="-0.17383314891911592"/>
        <n v="-0.17386144346338828"/>
        <n v="-0.17315422943883085"/>
        <n v="-0.17318040065690213"/>
        <n v="-0.17247099848180403"/>
        <n v="-0.17215147121924756"/>
        <n v="-0.17290577811392285"/>
        <n v="-0.17375210598819396"/>
        <n v="-0.17377841376575859"/>
        <n v="-0.17423157649193444"/>
        <n v="-0.17584074977117634"/>
        <n v="-0.17587938820366902"/>
        <n v="-0.177048653210131"/>
        <n v="-0.17669947358847704"/>
        <n v="-0.17365203634394388"/>
        <n v="-0.17373950373475036"/>
        <n v="-0.17348613773527308"/>
        <n v="-0.17324615837817303"/>
        <n v="-0.17249925390744031"/>
        <n v="-0.17209189238199998"/>
        <n v="-0.17235035326122072"/>
        <n v="-0.17244219889053228"/>
        <n v="-0.17200426151966181"/>
        <n v="-0.17201805620511282"/>
        <n v="-0.1720290002498264"/>
        <n v="-0.172986349350638"/>
        <n v="-0.17335753170699661"/>
        <n v="-0.17382876981575887"/>
        <n v="-0.17060240057950377"/>
        <n v="-0.17058534911102335"/>
        <n v="-0.17199218861052995"/>
        <n v="-0.17200485989597147"/>
        <n v="-0.17177869860927517"/>
        <n v="-0.17186832407560804"/>
        <n v="-0.17310235638978386"/>
        <n v="-0.17397231703958088"/>
        <n v="-0.17312031025098054"/>
        <n v="-0.1725113228805531"/>
        <n v="-0.17315200873073738"/>
        <n v="-0.17415359141477305"/>
        <n v="-0.174642063708246"/>
        <n v="-0.17432251212283062"/>
        <n v="-0.1765967388952952"/>
        <n v="-0.17758433478234073"/>
        <n v="-0.17879492685895293"/>
        <n v="-0.1784305435111421"/>
        <n v="-0.17872893620310934"/>
        <n v="-0.17888125041259542"/>
        <n v="-0.17971477767290564"/>
        <n v="-0.17993130568067175"/>
        <n v="-0.18094227994030687"/>
        <n v="-0.18020190535554098"/>
        <n v="-0.18020698021113862"/>
        <n v="-0.18020097881199165"/>
        <n v="-0.18029968328067814"/>
        <n v="-0.17941730710273282"/>
        <n v="-0.18064603470383392"/>
        <n v="-0.18069375039949714"/>
        <n v="-0.1807190159961588"/>
        <n v="-0.18237206581117549"/>
        <n v="-0.18107784385833262"/>
        <n v="-0.1800186764960876"/>
        <n v="-0.18069938194852569"/>
        <n v="-0.18275008334131923"/>
        <n v="-0.18252438722435269"/>
        <n v="-0.18319007179502933"/>
        <n v="-0.18263877088752287"/>
        <n v="-0.17604791763446001"/>
        <n v="-0.17674326611427946"/>
        <n v="-0.17912094260233194"/>
        <n v="-0.17934407666165794"/>
        <n v="-0.17956114354453634"/>
        <n v="-0.17571140851144992"/>
        <n v="-0.17559662711075902"/>
        <n v="-0.17462900684654811"/>
        <n v="-0.17462765175504041"/>
        <n v="-0.17464714760554997"/>
        <n v="-0.17446326824409236"/>
        <n v="-0.17451873219630146"/>
        <n v="-0.17736216541919936"/>
        <n v="-0.17669708511131882"/>
        <n v="-0.17763805228009572"/>
        <n v="-0.17932472534394311"/>
        <n v="-0.18062038930795898"/>
        <n v="-0.18164104010080995"/>
        <n v="-0.18290027696067004"/>
        <n v="-0.18263599330423796"/>
        <n v="-0.18223024437593974"/>
        <n v="-0.18232297542122694"/>
        <n v="-0.18078268317323551"/>
        <n v="-0.18087745315455833"/>
        <n v="-0.18094792885734692"/>
        <n v="-0.18081804702093379"/>
        <n v="-0.18201215573054053"/>
        <n v="-0.18261895868255423"/>
        <n v="-0.18255076171574225"/>
        <n v="-0.18402445966010561"/>
        <n v="-0.18475542393652652"/>
        <n v="-0.18480706582020906"/>
        <n v="-0.18494022618904579"/>
        <n v="-0.18530749587288853"/>
        <n v="-0.18723018671407804"/>
        <n v="-0.19011024665346535"/>
        <n v="-0.19014866478177506"/>
        <n v="-0.1908539598597068"/>
        <n v="-0.19243151240708509"/>
        <n v="-0.19254343450973102"/>
        <n v="-0.19196533116582434"/>
        <n v="-0.19360431846408951"/>
        <n v="-0.19231781105443554"/>
        <n v="-0.19282328463738455"/>
        <n v="-0.19235660605922367"/>
        <n v="-0.1946062019943052"/>
        <n v="-0.19410766135963828"/>
        <n v="-0.19278039865693231"/>
        <n v="-0.19281904708107062"/>
        <n v="-0.19290212325037531"/>
        <n v="-0.19303699027357726"/>
        <n v="-0.19454059212741695"/>
        <n v="-0.19310291837446553"/>
        <n v="-0.19310110669519967"/>
        <n v="-0.19328615924085324"/>
        <n v="-0.19245311270621213"/>
        <n v="-0.19230919754003784"/>
        <n v="-0.19288463970838532"/>
        <n v="-0.19262990717193576"/>
        <n v="-0.19323897386785349"/>
        <n v="-0.19389368197941753"/>
        <n v="-0.19391113485120623"/>
        <n v="-0.19372531031692303"/>
        <n v="-0.19478569593806785"/>
        <n v="-0.19417950298782"/>
        <n v="-0.19531181904213377"/>
        <n v="-0.19627311403755202"/>
        <n v="-0.19723487546894664"/>
        <n v="-0.19704952399647596"/>
        <n v="-0.19755713599801653"/>
        <n v="-0.19592533558065503"/>
        <n v="-0.19482177980584531"/>
        <n v="-0.19578069720025573"/>
        <n v="-0.19592920154124471"/>
        <n v="-0.19745150972905909"/>
        <n v="-0.19812390496955867"/>
        <n v="-0.19814134598175287"/>
        <n v="-0.19816548975892345"/>
        <n v="-0.19731108400215755"/>
        <n v="-0.19733179428731876"/>
        <n v="-0.19580087313177691"/>
        <n v="-0.19403879575996555"/>
        <n v="-0.1956474804529334"/>
        <n v="-0.19586506248806362"/>
        <n v="-0.19782657007508433"/>
        <n v="-0.19959578232888106"/>
        <n v="-0.19880960156474198"/>
        <n v="-0.19924420191191153"/>
        <n v="-0.20008309139384928"/>
        <n v="-0.20083929575968232"/>
        <n v="-0.20059734846749261"/>
        <n v="-0.20071761974821661"/>
        <n v="-0.19816224964513984"/>
        <n v="-0.19875978854364665"/>
        <n v="-0.19897640546490752"/>
        <n v="-0.19851806691594642"/>
        <n v="-0.19999622561374669"/>
        <n v="-0.19904655322648798"/>
        <n v="-0.20006908949922214"/>
        <n v="-0.19988581587975618"/>
        <n v="-0.19604284903091776"/>
        <n v="-0.19701296196417312"/>
        <n v="-0.19562809982933915"/>
        <n v="-0.19652008175868185"/>
        <n v="-0.19422045376641586"/>
        <n v="-0.19299773025156561"/>
        <n v="-0.19223607718899616"/>
        <n v="-0.19091404143906235"/>
        <n v="-0.19234140542760736"/>
        <n v="-0.19453923185298394"/>
        <n v="-0.19305923377012202"/>
        <n v="-0.19149715564384584"/>
        <n v="-0.19153352671438123"/>
        <n v="-0.19170066683207287"/>
        <n v="-0.1899553504835573"/>
        <n v="-0.18920234853460516"/>
        <n v="-0.18921197979878213"/>
        <n v="-0.18939310099761053"/>
        <n v="-0.18992578229184165"/>
        <n v="-0.19008250992124512"/>
        <n v="-0.19011685073657039"/>
        <n v="-0.18672395500515948"/>
        <n v="-0.18957400204099265"/>
        <n v="-0.18892474861759148"/>
        <n v="-0.18845130560042275"/>
        <n v="-0.18832617316479477"/>
        <n v="-0.18800068331810249"/>
        <n v="-0.18810374559996626"/>
        <n v="-0.18867341856928194"/>
        <n v="-0.18710503309525972"/>
        <n v="-0.18772362279134452"/>
        <n v="-0.18853959080944768"/>
        <n v="-0.18867089075549642"/>
        <n v="-0.18878221836556516"/>
        <n v="-0.18784668651540148"/>
        <n v="-0.18721716605141875"/>
        <n v="-0.18694275756640183"/>
        <n v="-0.18678029188480361"/>
        <n v="-0.18659673083165951"/>
        <n v="-0.1884676340535516"/>
        <n v="-0.18583301215568737"/>
        <n v="-0.18555880164374181"/>
        <n v="-0.18577435118070024"/>
        <n v="-0.18501757066640612"/>
        <n v="-0.18550961467343696"/>
        <n v="-0.18539301253459961"/>
        <n v="-0.18505614329241202"/>
        <n v="-0.18516942899154887"/>
        <n v="-0.18585620087318813"/>
        <n v="-0.18559680284183078"/>
        <n v="-0.18850423130800834"/>
        <n v="-0.18808730910960839"/>
        <n v="-0.18914183306921792"/>
        <n v="-0.18895589813139824"/>
        <n v="-0.18746138938644555"/>
        <n v="-0.18791372798405523"/>
        <n v="-0.18788341924657914"/>
        <n v="-0.18825280371700195"/>
        <n v="-0.18541834079694644"/>
        <n v="-0.18625159909317793"/>
        <n v="-0.18711757475297852"/>
        <n v="-0.18652323834889864"/>
        <n v="-0.18461457704429771"/>
        <n v="-0.18463012199451903"/>
        <n v="-0.18493198712861647"/>
        <n v="-0.18806584385731148"/>
        <n v="-0.18811850414519152"/>
        <n v="-0.1880916750466568"/>
        <n v="-0.18924065888049496"/>
        <n v="-0.18912591866577555"/>
        <n v="-0.18945270902914801"/>
        <n v="-0.18911266457167064"/>
        <n v="-0.18906046088061493"/>
        <n v="-0.18988619848231245"/>
        <n v="-0.18956635007382008"/>
        <n v="-0.1886061840883774"/>
        <n v="-0.1878107405059723"/>
        <n v="-0.18792655939172104"/>
        <n v="-0.18789486357947821"/>
        <n v="-0.18728851456948423"/>
        <n v="-0.1870825743908304"/>
        <n v="-0.18557543186576753"/>
        <n v="-0.18531965418273016"/>
        <n v="-0.18527386574799279"/>
        <n v="-0.18490283680111194"/>
        <n v="-0.18454358990061465"/>
        <n v="-0.18548860186052041"/>
        <n v="-0.18584347971558907"/>
        <n v="-0.18628295814101953"/>
        <n v="-0.18543204492970125"/>
        <n v="-0.18678707308031406"/>
        <n v="-0.18657568695011356"/>
        <n v="-0.18592242158617053"/>
        <n v="-0.18570637545218721"/>
        <n v="-0.18272923929221202"/>
        <n v="-0.18166357443304582"/>
        <n v="-0.18059843223755406"/>
        <n v="-0.18036987905265894"/>
        <n v="-0.18069628761476259"/>
        <n v="-0.17834492556834464"/>
        <n v="-0.17807860873922554"/>
        <n v="-0.17862586972305941"/>
        <n v="-0.17796463786851932"/>
        <n v="-0.17763397680185711"/>
        <n v="-0.17803212503731372"/>
        <n v="-0.17695830270480056"/>
        <n v="-0.17820129030779661"/>
        <n v="-0.1782233036793375"/>
        <n v="-0.17830684615770642"/>
        <n v="-0.17930168755936837"/>
        <n v="-0.17946595726425787"/>
        <n v="-0.17922591841222804"/>
        <n v="-0.17783729243801674"/>
        <n v="-0.17919778274462259"/>
        <n v="-0.17921020043897684"/>
        <n v="-0.17921341222669993"/>
        <n v="-0.17753208236790377"/>
        <n v="-0.17592147822082785"/>
        <n v="-0.17502000719972799"/>
        <n v="-0.17574948033175214"/>
        <n v="-0.1748764573409734"/>
        <n v="-0.17461814375264245"/>
        <n v="-0.1755797808361311"/>
        <n v="-0.17599845612688025"/>
        <n v="-0.17789525499893705"/>
        <n v="-0.17797566285810729"/>
        <n v="-0.1795611202191526"/>
        <n v="-0.17747584267966213"/>
        <n v="-0.17494320685644699"/>
        <n v="-0.17550586800953635"/>
        <n v="-0.17808436243228271"/>
        <n v="-0.17891538082059474"/>
        <n v="-0.18002687988414004"/>
        <n v="-0.17936882618180289"/>
        <n v="-0.17964046844555268"/>
        <n v="-0.17593315331929915"/>
        <n v="-0.17390042654100415"/>
        <n v="-0.17116083674525526"/>
        <n v="-0.17062574631516372"/>
        <n v="-0.17138431158791206"/>
        <n v="-0.17062251989924798"/>
        <n v="-0.17192665084397887"/>
        <n v="-0.17400124072771461"/>
        <n v="-0.17424772325939794"/>
        <n v="-0.17430879763556278"/>
        <n v="-0.17307919782924777"/>
        <n v="-0.17385989324575327"/>
        <n v="-0.17625369443933728"/>
        <n v="-0.17514054239120191"/>
        <n v="-0.17433505267716851"/>
        <n v="-0.17417891205618344"/>
        <n v="-0.17493327767594236"/>
        <n v="-0.17518398812728403"/>
        <n v="-0.17739990240785813"/>
        <n v="-0.17735487145457293"/>
        <n v="-0.17815308360575011"/>
        <n v="-0.17830323262576253"/>
        <n v="-0.18184425422551911"/>
        <n v="-0.18224713851950372"/>
        <n v="-0.1830465413601402"/>
        <n v="-0.18286489890498939"/>
        <n v="-0.18306776887030146"/>
        <n v="-0.18330756016768787"/>
        <n v="-0.18176823647439075"/>
        <n v="-0.18280306417426045"/>
        <n v="-0.18292935947497624"/>
        <n v="-0.18307195730295051"/>
        <n v="-0.1825431859073158"/>
        <n v="-0.18029750050290511"/>
        <n v="-0.18105449912393287"/>
        <n v="-0.17993978053266765"/>
        <n v="-0.18016201299131582"/>
        <n v="-0.17996915611465189"/>
        <n v="-0.17975158239065231"/>
        <n v="-0.17847332931221768"/>
        <n v="-0.17932355093350752"/>
        <n v="-0.18051569677516502"/>
        <n v="-0.17916077142135753"/>
        <n v="-0.18064045100093939"/>
        <n v="-0.18048919770743621"/>
        <n v="-0.18118607948690019"/>
        <n v="-0.18251189205440063"/>
        <n v="-0.18391555820639391"/>
        <n v="-0.18450668531844028"/>
        <n v="-0.1848230654515729"/>
        <n v="-0.18480999675810006"/>
        <n v="-0.18572295030474248"/>
        <n v="-0.18586479110080875"/>
        <n v="-0.18422388034992609"/>
        <n v="-0.18422080493171542"/>
        <n v="-0.18283235074244966"/>
        <n v="-0.18181827700726236"/>
        <n v="-0.18423026811662299"/>
        <n v="-0.18262337741397658"/>
        <n v="-0.18368261342789327"/>
        <n v="-0.18354798973442585"/>
        <n v="-0.1786429087485448"/>
        <n v="-0.17908918409792821"/>
        <n v="-0.17906691902709479"/>
        <n v="-0.17905832897398544"/>
        <n v="-0.17909112513770664"/>
        <n v="-0.17888746207425557"/>
        <n v="-0.18024387520131818"/>
        <n v="-0.18165710112081773"/>
        <n v="-0.18098588251880363"/>
        <n v="-0.18132330227025964"/>
        <n v="-0.18165820806805963"/>
        <n v="-0.18519547300987066"/>
        <n v="-0.18466944507908489"/>
        <n v="-0.18295205444409759"/>
        <n v="-0.18299971156023487"/>
        <n v="-0.18474625299713793"/>
        <n v="-0.180987242720173"/>
        <n v="-0.17974224944736267"/>
        <n v="-0.17887399027112288"/>
        <n v="-0.17819593246823778"/>
        <n v="-0.17943762831055868"/>
        <n v="-0.1796536794800844"/>
        <n v="-0.18147723568480123"/>
        <n v="-0.18242237249914847"/>
        <n v="-0.18225242672149883"/>
        <n v="-0.18344486459525997"/>
        <n v="-0.17861788589666405"/>
        <n v="-0.17499833690105984"/>
        <n v="-0.17484190808169259"/>
        <n v="-0.16713935962087365"/>
        <n v="-0.16751618702278537"/>
        <n v="-0.16661675359636235"/>
        <n v="-0.17259258923640641"/>
        <n v="-0.17268095688871762"/>
        <n v="-0.17645911609626405"/>
        <n v="-0.1756321434326629"/>
        <n v="-0.17605057181580958"/>
        <n v="-0.17455018618313486"/>
        <n v="-0.17472354638896065"/>
        <n v="-0.17476638172281361"/>
        <n v="-0.17499623108571291"/>
        <n v="-0.17660941753251688"/>
        <n v="-0.17755397038181855"/>
        <n v="-0.18040499431547305"/>
        <n v="-0.18075336264644151"/>
        <n v="-0.17837011978624925"/>
        <n v="-0.17441476726427624"/>
        <n v="-0.17250112329665185"/>
        <n v="-0.17246566272938313"/>
        <n v="-0.17529375113543008"/>
        <n v="-0.17089125441104264"/>
        <n v="-0.17254549762167309"/>
        <n v="-0.17169627446688521"/>
        <n v="-0.17215808383438538"/>
        <n v="-0.16974505601371082"/>
        <n v="-0.17090890482640805"/>
        <n v="-0.16924238340201239"/>
        <n v="-0.17081510880118397"/>
        <n v="-0.17227303184857576"/>
        <n v="-0.17145931268274983"/>
        <n v="-0.17125975581344122"/>
        <n v="-0.17122895121985962"/>
        <n v="-0.17141520498470983"/>
        <n v="-0.16917064137839616"/>
        <n v="-0.17066087479922956"/>
        <n v="-0.172238632779836"/>
        <n v="-0.17043532511416629"/>
        <n v="-0.17045004272177552"/>
        <n v="-0.16854650504324448"/>
        <n v="-0.16882578963783462"/>
        <n v="-0.16969932286425318"/>
        <n v="-0.17109711089341539"/>
        <n v="-0.17119663985074973"/>
        <n v="-0.17024312766462499"/>
        <n v="-0.1712721761476905"/>
        <n v="-0.17023694634717695"/>
        <n v="-0.16828939748310157"/>
        <n v="-0.16846898581151348"/>
        <n v="-0.16922796461655704"/>
        <n v="-0.16661521489938624"/>
        <n v="-0.17381556546266194"/>
        <n v="-0.17427578702530538"/>
        <n v="-0.17535904740718378"/>
        <n v="-0.1732502862126635"/>
        <n v="-0.17524658317921607"/>
        <n v="-0.17560302230875044"/>
        <n v="-0.17544071057812236"/>
        <n v="-0.17663000137032672"/>
        <n v="-0.17648942920145963"/>
        <n v="-0.17647497604236592"/>
        <n v="-0.17637741669225698"/>
        <n v="-0.17423585569956529"/>
        <n v="-0.17614510748362527"/>
        <n v="-0.1758515450251317"/>
        <n v="-0.17904789225318654"/>
        <n v="-0.179186682160867"/>
        <n v="-0.17930501286094191"/>
        <n v="-0.17941976681629107"/>
        <n v="-0.1801747551550717"/>
        <n v="-0.18048703899634758"/>
        <n v="-0.18336300093066599"/>
        <n v="-0.18320328026215923"/>
        <n v="-0.18426963216325354"/>
        <n v="-0.18648577154160573"/>
        <n v="-0.18594069064698551"/>
        <n v="-0.18839544193708035"/>
        <n v="-0.18940765351360145"/>
        <n v="-0.1904707692811993"/>
        <n v="-0.19095545872581984"/>
        <n v="-0.19000659062325007"/>
        <n v="-0.19160941268855092"/>
        <n v="-0.18824906261358265"/>
        <n v="-0.18841672680815391"/>
        <n v="-0.1895320662814968"/>
        <n v="-0.18846381849523208"/>
        <n v="-0.18833230002900275"/>
        <n v="-0.18834880834927467"/>
        <n v="-0.19261549553456742"/>
        <n v="-0.19260778056497715"/>
        <n v="-0.19252222977867403"/>
        <n v="-0.19484600284311238"/>
        <n v="-0.19377377419520916"/>
        <n v="-0.19335431763600913"/>
        <n v="-0.19218567228703839"/>
        <n v="-0.18870365196973407"/>
        <n v="-0.18586855606322131"/>
        <n v="-0.18738407245239652"/>
        <n v="-0.18794318778455651"/>
        <n v="-0.18749566532187137"/>
        <n v="-0.1842607504565629"/>
        <n v="-0.17941343287917777"/>
        <n v="-0.17839480399391364"/>
        <n v="-0.17924716375343167"/>
        <n v="-0.18203162479763985"/>
        <n v="-0.18641619038465385"/>
        <n v="-0.18477959922300133"/>
        <n v="-0.18464228915986158"/>
        <n v="-0.18483113292735134"/>
        <n v="-0.18837910280727427"/>
        <n v="-0.18927538640856095"/>
        <n v="-0.18948279875452004"/>
        <n v="-0.19258778506855187"/>
        <n v="-0.19277336811627396"/>
        <n v="-0.18776575134656712"/>
        <n v="-0.18832764041662778"/>
        <n v="-0.18649057297535909"/>
        <n v="-0.18665325886299514"/>
        <n v="-0.18675156093868547"/>
        <n v="-0.18740862084636034"/>
        <n v="-0.18798609504762601"/>
        <n v="-0.18897298761983683"/>
        <n v="-0.18888268496647301"/>
        <n v="-0.18883236028678621"/>
        <n v="-0.19090767339173648"/>
        <n v="-0.19059745142349332"/>
        <n v="-0.19118486552279329"/>
        <n v="-0.19887113679300614"/>
        <n v="-0.19988040750841218"/>
        <n v="-0.20205885523698028"/>
        <n v="-0.20143764227928057"/>
        <n v="-0.20083329111618906"/>
        <n v="-0.19566154135644076"/>
        <n v="-0.19741452964283893"/>
        <n v="-0.1961845874702636"/>
        <n v="-0.19637316649707146"/>
        <n v="-0.19784891329176868"/>
        <n v="-0.20139711775885524"/>
        <n v="-0.20446087804658888"/>
        <n v="-0.20507235067534343"/>
        <n v="-0.20789968036159648"/>
        <n v="-0.20976641452649772"/>
        <n v="-0.20615649955980653"/>
        <n v="-0.20541120507204311"/>
        <n v="-0.20546212016216536"/>
        <n v="-0.20744759927666928"/>
        <n v="-0.20557929710159775"/>
        <n v="-0.2101423183827944"/>
        <n v="-0.21847449947983613"/>
        <n v="-0.21526790244003438"/>
        <n v="-0.21896168313489381"/>
        <n v="-0.21926185097581885"/>
        <n v="-0.2189716391159198"/>
        <n v="-0.22142602135657258"/>
        <n v="-0.22143942009658735"/>
        <n v="-0.22190250072748871"/>
        <n v="-0.21773317562149619"/>
        <n v="-0.21775341704269152"/>
        <n v="-0.21851735784466703"/>
        <n v="-0.21858807624136634"/>
        <n v="-0.22097408001425045"/>
        <n v="-0.22066860520821591"/>
        <n v="-0.2202429063853403"/>
        <n v="-0.22235404836383135"/>
        <n v="-0.22265127753545211"/>
        <n v="-0.22267098407966554"/>
        <n v="-0.22132535618095439"/>
        <n v="-0.22243736058514194"/>
        <n v="-0.22236844639539977"/>
        <n v="-0.22266860210010656"/>
        <n v="-0.22260294002967659"/>
        <n v="-0.2240978546655667"/>
        <n v="-0.22466909329873083"/>
        <n v="-0.22468062533620442"/>
        <n v="-0.22609420744819253"/>
        <n v="-0.22453932353766706"/>
        <n v="-0.22378535760663815"/>
        <n v="-0.2236961255900356"/>
        <n v="-0.22338327719682485"/>
        <n v="-0.22269183922639535"/>
        <n v="-0.22493125277537868"/>
        <n v="-0.22477097139033625"/>
        <n v="-0.22535800286212931"/>
        <n v="-0.22538317064051633"/>
        <n v="-0.22656228308553988"/>
        <n v="-0.22669854371442566"/>
        <n v="-0.22438453735318103"/>
        <n v="-0.22469682957141307"/>
        <n v="-0.22589706259137929"/>
        <n v="-0.22517318571664993"/>
        <n v="-0.22606296575560533"/>
        <n v="-0.22294601735956568"/>
        <n v="-0.22340314164012179"/>
        <n v="-0.22402218768106325"/>
        <n v="-0.2239999137531693"/>
        <n v="-0.22328295114044308"/>
        <n v="-0.22258313039394281"/>
        <n v="-0.22271872852351726"/>
        <n v="-0.22278409606909994"/>
        <n v="-0.22565499572036432"/>
        <n v="-0.22462751705303063"/>
        <n v="-0.22460648379947537"/>
        <n v="-0.22342180595076028"/>
        <n v="-0.22420689248601444"/>
        <n v="-0.22221705317282178"/>
        <n v="-0.220148315279345"/>
        <n v="-0.22009737333465024"/>
        <n v="-0.21894204181217217"/>
        <n v="-0.21973123114092605"/>
        <n v="-0.22022632947714432"/>
        <n v="-0.22286801487565341"/>
        <n v="-0.22281262012763242"/>
        <n v="-0.2229374890671276"/>
        <n v="-0.22255082503394141"/>
        <n v="-0.22255050691496187"/>
        <n v="-0.22099854974497704"/>
        <n v="-0.22106344171118725"/>
        <n v="-0.22050056825681005"/>
        <n v="-0.22066231826573979"/>
        <n v="-0.22373990637096813"/>
        <n v="-0.2246845121363657"/>
        <n v="-0.22532825454064381"/>
        <n v="-0.22472406814446355"/>
        <n v="-0.22561187926106999"/>
        <n v="-0.22436346738357058"/>
        <n v="-0.22448394783413619"/>
        <n v="-0.22545041541173585"/>
        <n v="-0.22532477858874472"/>
        <n v="-0.22640096449016087"/>
        <n v="-0.22731774066234814"/>
        <n v="-0.22656868428307297"/>
        <n v="-0.22650655345045301"/>
        <n v="-0.22553570374093854"/>
        <n v="-0.22544423081509299"/>
        <n v="-0.22640840689274266"/>
        <n v="-0.2312093991949058"/>
        <n v="-0.23012485328366752"/>
        <n v="-0.23471528837158417"/>
        <n v="-0.23508091219728391"/>
        <n v="-0.23307169552768722"/>
        <n v="-0.23532271664921536"/>
        <n v="-0.22919793680871714"/>
        <n v="-0.22996024726368738"/>
        <n v="-0.23184884469290318"/>
        <n v="-0.23180256143445666"/>
        <n v="-0.23184262643569778"/>
        <n v="-0.23078382449039878"/>
        <n v="-0.22895994892220101"/>
        <n v="-0.22987487202958345"/>
        <n v="-0.23511496233790266"/>
        <n v="-0.23734942826262129"/>
        <n v="-0.23398637604660372"/>
        <n v="-0.23392650827440725"/>
        <n v="-0.23391419635874147"/>
        <n v="-0.23376126957360541"/>
        <n v="-0.23458609303563421"/>
        <n v="-0.23460083111161728"/>
        <n v="-0.23684144968490553"/>
        <n v="-0.23741758426691684"/>
        <n v="-0.23616454222701957"/>
        <n v="-0.23583230465207519"/>
        <n v="-0.23696470399589586"/>
        <n v="-0.23720005867269853"/>
        <n v="-0.23731186404452251"/>
        <n v="-0.23701715939407997"/>
        <n v="-0.23687894030412701"/>
        <n v="-0.23715553533366271"/>
        <n v="-0.23695985102524461"/>
        <n v="-0.23227890345535915"/>
        <n v="-0.23208739166443215"/>
        <n v="-0.23192751830051142"/>
        <n v="-0.22794661934274493"/>
        <n v="-0.23010057261621655"/>
        <n v="-0.23102223673145156"/>
        <n v="-0.23307748117687374"/>
        <n v="-0.23006812689463893"/>
        <n v="-0.22636114570668694"/>
        <n v="-0.22651165981147156"/>
        <n v="-0.22680352358804434"/>
        <n v="-0.22706592524499428"/>
        <n v="-0.227073825195372"/>
        <n v="-0.22817628704274961"/>
        <n v="-0.22800310870948692"/>
        <n v="-0.22062154465316602"/>
        <n v="-0.21959116630978515"/>
        <n v="-0.21923788203560995"/>
        <n v="-0.21994351565005876"/>
        <n v="-0.21998451256727297"/>
        <n v="-0.22301930086322158"/>
        <n v="-0.22272789198744683"/>
        <n v="-0.22343367499331585"/>
        <n v="-0.22191473942575105"/>
        <n v="-0.22217216094500133"/>
        <n v="-0.22242049646564796"/>
        <n v="-0.22577997396409377"/>
        <n v="-0.22833146566499496"/>
        <n v="-0.23071503489141171"/>
        <n v="-0.23094605819250238"/>
        <n v="-0.23090589498522121"/>
        <n v="-0.23110097723106029"/>
        <n v="-0.23106290146771136"/>
        <n v="-0.23036828944410451"/>
        <n v="-0.23035844421198123"/>
        <n v="-0.22843320820677757"/>
        <n v="-0.22685932552851354"/>
        <n v="-0.22573680385799055"/>
        <n v="-0.22793323537929036"/>
        <n v="-0.22809559026679041"/>
        <n v="-0.23129728501882973"/>
        <n v="-0.23157508908311397"/>
        <n v="-0.23090614709532845"/>
        <n v="-0.22722822966897926"/>
        <n v="-0.23618017015497555"/>
        <n v="-0.24488895027981386"/>
        <n v="-0.24587941185523812"/>
        <n v="-0.24585809148956458"/>
        <n v="-0.24712072921672784"/>
        <n v="-0.2474757097246808"/>
        <n v="-0.24756286484672985"/>
        <n v="-0.24897096231264412"/>
        <n v="-0.24629812550236058"/>
        <n v="-0.24669839431602986"/>
        <n v="-0.24857627499324339"/>
        <n v="-0.24763720433800096"/>
        <n v="-0.24867330202015306"/>
        <n v="-0.25079353513450126"/>
        <n v="-0.2527138475076473"/>
        <n v="-0.25243657620716825"/>
        <n v="-0.25273270185137425"/>
        <n v="-0.2529699870622315"/>
        <n v="-0.25469430460561493"/>
        <n v="-0.25804924556913628"/>
        <n v="-0.26028347922555001"/>
        <n v="-0.26009935379265631"/>
        <n v="-0.26016518227161434"/>
        <n v="-0.26127585547541982"/>
        <n v="-0.26121741370892043"/>
        <n v="-0.25820366303998638"/>
        <n v="-0.25806430148928622"/>
        <n v="-0.25836027127108502"/>
        <n v="-0.2579655570682185"/>
        <n v="-0.25367785587341879"/>
        <n v="-0.25445337291201353"/>
        <n v="-0.25627232305574077"/>
        <n v="-0.25585177799498998"/>
        <n v="-0.25864445832408223"/>
        <n v="-0.26300957677189674"/>
        <n v="-0.26270056719307866"/>
        <n v="-0.26131750782487873"/>
        <n v="-0.26040593772252923"/>
        <n v="-0.26067641495367733"/>
        <n v="-0.2590697918947012"/>
        <n v="-0.2552165703594117"/>
        <n v="-0.26336023035235201"/>
        <n v="-0.26340371096263693"/>
        <n v="-0.26315956398272994"/>
        <n v="-0.2744637781584498"/>
        <n v="-0.2741476041523952"/>
        <n v="-0.2733159810715613"/>
        <n v="-0.27435834615482513"/>
        <n v="-0.28027643460849583"/>
        <n v="-0.27462175978885739"/>
        <n v="-0.27453870310975231"/>
        <n v="-0.27075661328838324"/>
        <n v="-0.27058372996463009"/>
        <n v="-0.27094332225298878"/>
        <n v="-0.26866932047942554"/>
        <n v="-0.26903296227937512"/>
        <n v="-0.27065141951952892"/>
        <n v="-0.26672540465247824"/>
        <n v="-0.26619463127308779"/>
        <n v="-0.26320542636078875"/>
        <n v="-0.2644765756085089"/>
        <n v="-0.26154449703453031"/>
        <n v="-0.2567828628378675"/>
        <n v="-0.25682026890845699"/>
        <n v="-0.25275198180028546"/>
        <n v="-0.25288412515940395"/>
        <n v="-0.25004879910289274"/>
        <n v="-0.24989838693410216"/>
        <n v="-0.24792062705780127"/>
        <n v="-0.24482490170943738"/>
        <n v="-0.24069726373852421"/>
        <n v="-0.24066040854261145"/>
        <n v="-0.24062467208707602"/>
        <n v="-0.24023151027703971"/>
        <n v="-0.24009957712842164"/>
        <n v="-0.24033219776090553"/>
        <n v="-0.23662406891120932"/>
        <n v="-0.23606573776878537"/>
        <n v="-0.23920276702312437"/>
        <n v="-0.23821173246554808"/>
        <n v="-0.23943566343778408"/>
        <n v="-0.23943573333358059"/>
        <n v="-0.23902087967801364"/>
        <n v="-0.24726322919748034"/>
        <n v="-0.24343124790183929"/>
        <n v="-0.25801512438336338"/>
        <n v="-0.25566458728278646"/>
        <n v="-0.25488747787998661"/>
        <n v="-0.25159043712022006"/>
        <n v="-0.24748143132907099"/>
        <n v="-0.246878451558741"/>
        <n v="-0.24711051728241723"/>
        <n v="-0.2472033934701949"/>
        <n v="-0.25757869984326554"/>
        <n v="-0.25708631408357391"/>
        <n v="-0.25550453732232503"/>
        <n v="-0.25547656476268632"/>
        <n v="-0.25513826453686178"/>
        <n v="-0.25569427432847941"/>
        <n v="-0.25528561609801803"/>
        <n v="-0.25693377532896255"/>
        <n v="-0.2608305319000212"/>
        <n v="-0.26007095907689448"/>
        <n v="-0.23433042060878082"/>
        <n v="-0.23519782093025343"/>
        <n v="-0.23025055455011093"/>
        <n v="-0.25486224763209331"/>
        <n v="-0.25575951936108254"/>
        <n v="-0.25554247043246597"/>
        <n v="-0.25622973995265913"/>
        <n v="-0.27323165883149952"/>
        <n v="-0.27103209218399466"/>
        <n v="-0.27079805271361801"/>
        <n v="-0.27075413186923825"/>
        <n v="-0.26875148679550825"/>
        <n v="-0.26999406614396232"/>
        <n v="-0.30163527213450919"/>
        <n v="-0.30372824015366323"/>
        <n v="-0.30638878387423596"/>
        <n v="-0.30037577584733444"/>
        <n v="-0.30151670999370023"/>
        <n v="-0.29511965947248381"/>
        <n v="-0.29529522268054775"/>
        <n v="-0.30129391101224023"/>
        <n v="-0.30197253899459237"/>
        <n v="-0.29947348478040986"/>
        <n v="-0.31781537450126779"/>
        <n v="-0.31853470883996199"/>
        <n v="-0.31486215587170474"/>
        <n v="-0.3149965866663304"/>
        <n v="-0.31443693986757681"/>
        <n v="-0.28942364954896876"/>
        <n v="-0.28069487685235905"/>
        <n v="-0.28073784865139434"/>
        <n v="-0.3000557233881388"/>
        <n v="-0.30055145652126231"/>
        <n v="-0.30287476903049798"/>
        <n v="-0.31325080305606751"/>
        <n v="-0.3119710113813875"/>
        <n v="-0.30872775217258974"/>
        <n v="-0.30825192808448459"/>
        <n v="-0.31390990961125537"/>
        <n v="-0.31415978039737269"/>
        <n v="-0.31425252324756658"/>
        <n v="-0.3066910933419259"/>
        <n v="-0.30421000537342258"/>
        <n v="-0.30347440024431926"/>
        <n v="-0.31052908116375022"/>
        <n v="-0.31066894336134404"/>
        <n v="-0.31103354118420617"/>
        <n v="-0.30808538082543735"/>
        <n v="-0.30669978573711471"/>
        <n v="-0.30917710895994455"/>
        <n v="-0.31398101315579857"/>
        <n v="-0.313369883944498"/>
        <n v="-0.31274881557695799"/>
        <n v="-0.31237465844181372"/>
        <n v="-0.3115321813635189"/>
        <n v="-0.31421382023557037"/>
        <n v="-0.31045369787711813"/>
        <n v="-0.30831407751195555"/>
        <n v="-0.30362297493442342"/>
        <n v="-0.3195440908752617"/>
        <n v="-0.31462358148367503"/>
        <n v="-0.31755753542304099"/>
        <n v="-0.31766978661990219"/>
        <n v="-0.32164203428855642"/>
        <n v="-0.32155247832221129"/>
        <n v="-0.32156175268756287"/>
        <n v="-0.32147120197780249"/>
        <n v="-0.32418341590245492"/>
        <n v="-0.3258553117306856"/>
        <n v="-0.33458845185024838"/>
        <n v="-0.35208166152648801"/>
        <n v="-0.3492715651645249"/>
        <n v="-0.33245694829385558"/>
        <n v="-0.33377417069605664"/>
        <n v="-0.33377587964172362"/>
        <n v="-0.33517284223517579"/>
        <n v="-0.33554845692374957"/>
        <n v="-0.32252275286996979"/>
        <n v="-0.3225141451120988"/>
        <n v="-0.29633867898616062"/>
        <n v="-0.29609307740849722"/>
        <n v="-0.30016951694504873"/>
        <n v="-0.30019173342501604"/>
        <n v="-0.30512309078214589"/>
        <n v="-0.31078530874728905"/>
        <n v="-0.30829813311410753"/>
        <n v="-0.30801739560471253"/>
        <n v="-0.30579018267547808"/>
        <n v="-0.34233922463930022"/>
        <n v="-0.35517616890516707"/>
        <n v="-0.35700470638619847"/>
        <n v="-0.35392404569365937"/>
        <n v="-0.33672439239557372"/>
        <n v="-0.33249180921273813"/>
        <n v="-0.34972323682125778"/>
        <n v="-0.3418190623680421"/>
        <n v="-0.34073748971076018"/>
        <n v="-0.34013156103512743"/>
        <n v="-0.33965497424354946"/>
        <n v="-0.34905393630971537"/>
        <n v="-0.3324672192545029"/>
        <n v="-0.32851696338452191"/>
        <n v="-0.36399403363863891"/>
        <n v="-0.38310915684016777"/>
        <n v="-0.39610165837493683"/>
        <n v="-0.40174260753109231"/>
        <n v="-0.39804980677451662"/>
        <n v="-0.39065909520242437"/>
        <n v="-0.3904274890203665"/>
        <n v="-0.39541225738262847"/>
        <n v="-0.39266954980141039"/>
        <n v="-0.38399895191495825"/>
        <n v="-0.38902825315745493"/>
        <n v="-0.37973819548041321"/>
        <n v="-0.38304851606361151"/>
        <n v="-0.38152823683920811"/>
        <n v="-0.37928429467861219"/>
        <n v="-0.38377589914000282"/>
        <n v="-0.39763138587231361"/>
        <n v="-0.39901196151448953"/>
        <n v="-0.39817626144440971"/>
        <n v="-0.40196488554849025"/>
        <n v="-0.37702602857277234"/>
        <n v="-0.38026853893347551"/>
        <n v="-0.36669171430327807"/>
        <n v="-0.36272217037290333"/>
        <n v="-0.35845437444554173"/>
        <n v="-0.35889717231498935"/>
        <n v="-0.35367163825119624"/>
        <n v="-0.35390669798480334"/>
        <n v="-0.44832223161909091"/>
        <n v="-0.44438054394281823"/>
        <n v="-0.44080140905408588"/>
        <n v="-0.43957874282790932"/>
        <n v="-0.4616043055075536"/>
        <n v="-0.48746889769483864"/>
        <n v="-0.50467410057185491"/>
        <n v="-0.53275617290823218"/>
        <n v="-0.53710078030114539"/>
        <n v="-0.53774727887441853"/>
        <n v="-0.54230571371252034"/>
        <n v="-0.54062707059116921"/>
        <n v="-0.52647554366099081"/>
        <n v="-0.54728404393626628"/>
        <n v="-0.54710071416058381"/>
        <n v="-0.54016431312939606"/>
        <n v="-0.56220651868440097"/>
        <n v="-0.56229939751024782"/>
        <n v="-0.56371264487861172"/>
        <n v="-0.58085975981067461"/>
        <n v="-0.57905722346117372"/>
        <n v="-0.58962652862586562"/>
        <n v="-0.60663367673689694"/>
        <n v="-0.60947734638698237"/>
        <n v="-0.62817844663720601"/>
        <n v="-0.61512911223995914"/>
        <n v="-0.60524829734890395"/>
        <n v="-0.60982896896524552"/>
        <n v="-0.64895510675850843"/>
        <n v="-0.66021252979805312"/>
        <n v="-0.67887186739639371"/>
        <n v="-0.7016982714789427"/>
        <n v="-0.70659427512088979"/>
        <n v="-0.65101137267082243"/>
        <n v="-0.71831898397926575"/>
        <n v="-0.73437575453540649"/>
        <n v="-0.81770629393107974"/>
        <n v="-0.82674288564817999"/>
        <n v="-0.82417707000155505"/>
        <n v="-0.82202895371991591"/>
        <n v="-0.81828450577495682"/>
        <n v="-0.75458820994593268"/>
        <n v="-0.73806861854036188"/>
        <n v="-0.13504892964960402"/>
        <n v="-0.95111270868146081"/>
        <n v="-0.96312313730186039"/>
        <n v="-1"/>
        <e v="#DIV/0!"/>
      </sharedItems>
    </cacheField>
    <cacheField name="Column1" numFmtId="164">
      <sharedItems containsMixedTypes="1" containsNumber="1" minValue="0" maxValue="24.773766292261403"/>
    </cacheField>
    <cacheField name="potential revenue " numFmtId="165">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x v="0"/>
    <n v="399"/>
    <n v="1099"/>
    <n v="0.64"/>
    <n v="64"/>
    <s v="YES"/>
    <x v="0"/>
    <x v="0"/>
    <n v="24269"/>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n v="199"/>
    <n v="349"/>
    <n v="0.43"/>
    <n v="43"/>
    <s v="NO"/>
    <x v="1"/>
    <x v="1"/>
    <n v="43994"/>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899"/>
    <n v="0.9"/>
    <n v="90"/>
    <s v="YES"/>
    <x v="1"/>
    <x v="2"/>
    <n v="7928"/>
    <n v="15.206951829620355"/>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699"/>
    <n v="0.53"/>
    <n v="53"/>
    <s v="YES"/>
    <x v="0"/>
    <x v="0"/>
    <n v="9436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399"/>
    <n v="0.61"/>
    <n v="61"/>
    <s v="YES"/>
    <x v="0"/>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000"/>
    <n v="0.85"/>
    <n v="85"/>
    <s v="YES"/>
    <x v="1"/>
    <x v="2"/>
    <n v="24871"/>
    <n v="17.143271765237028"/>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499"/>
    <n v="0.65"/>
    <n v="65"/>
    <s v="YES"/>
    <x v="1"/>
    <x v="3"/>
    <n v="15188"/>
    <n v="17.14426964663666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999"/>
    <n v="0.5"/>
    <n v="50"/>
    <s v="YES"/>
    <x v="1"/>
    <x v="0"/>
    <n v="179691"/>
    <n v="22.069020718407405"/>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299"/>
    <n v="0.33"/>
    <n v="33"/>
    <s v="NO"/>
    <x v="1"/>
    <x v="1"/>
    <n v="43994"/>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799"/>
    <n v="0.63"/>
    <n v="63"/>
    <s v="YES"/>
    <x v="1"/>
    <x v="0"/>
    <n v="94363"/>
    <n v="20.894186636117791"/>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700"/>
    <n v="0.69"/>
    <n v="69"/>
    <s v="YES"/>
    <x v="1"/>
    <x v="5"/>
    <n v="426973"/>
    <n v="24.77376629226140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899"/>
    <n v="0.61"/>
    <n v="61"/>
    <s v="YES"/>
    <x v="1"/>
    <x v="0"/>
    <n v="2262"/>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99"/>
    <n v="0.13"/>
    <n v="13"/>
    <s v="NO"/>
    <x v="1"/>
    <x v="5"/>
    <n v="18757"/>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24999"/>
    <n v="0.44"/>
    <n v="44"/>
    <s v="NO"/>
    <x v="1"/>
    <x v="0"/>
    <n v="32840"/>
    <n v="18.96894876577668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399"/>
    <n v="0.38"/>
    <n v="38"/>
    <s v="NO"/>
    <x v="1"/>
    <x v="1"/>
    <n v="43994"/>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499"/>
    <n v="0.6"/>
    <n v="60"/>
    <s v="YES"/>
    <x v="1"/>
    <x v="3"/>
    <n v="13045"/>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21990"/>
    <n v="0.39"/>
    <n v="39"/>
    <s v="NO"/>
    <x v="1"/>
    <x v="4"/>
    <n v="11976"/>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499"/>
    <n v="0.44"/>
    <n v="44"/>
    <s v="NO"/>
    <x v="1"/>
    <x v="7"/>
    <n v="1096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22900"/>
    <n v="0.41"/>
    <n v="41"/>
    <s v="NO"/>
    <x v="1"/>
    <x v="4"/>
    <n v="16299"/>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199"/>
    <n v="0.7"/>
    <n v="70"/>
    <s v="YES"/>
    <x v="1"/>
    <x v="1"/>
    <n v="9378"/>
    <n v="15.888626143437975"/>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9990"/>
    <n v="0.42"/>
    <n v="42"/>
    <s v="NO"/>
    <x v="1"/>
    <x v="4"/>
    <n v="4703"/>
    <n v="15.79160944619275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699"/>
    <n v="0.72"/>
    <n v="72"/>
    <s v="YES"/>
    <x v="1"/>
    <x v="0"/>
    <n v="12153"/>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9999"/>
    <n v="0.25"/>
    <n v="25"/>
    <s v="NO"/>
    <x v="1"/>
    <x v="0"/>
    <n v="34899"/>
    <n v="19.07986679322855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399"/>
    <n v="0.25"/>
    <n v="25"/>
    <s v="NO"/>
    <x v="1"/>
    <x v="1"/>
    <n v="2766"/>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750"/>
    <n v="0.73"/>
    <n v="73"/>
    <s v="YES"/>
    <x v="1"/>
    <x v="6"/>
    <n v="74976"/>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499"/>
    <n v="0.64"/>
    <n v="64"/>
    <s v="YES"/>
    <x v="1"/>
    <x v="1"/>
    <n v="1934"/>
    <n v="13.146723877419721"/>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1099"/>
    <n v="0.65"/>
    <n v="65"/>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0"/>
    <n v="0"/>
    <s v="NO"/>
    <x v="1"/>
    <x v="4"/>
    <n v="355"/>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999"/>
    <n v="0.8"/>
    <n v="80"/>
    <s v="YES"/>
    <x v="1"/>
    <x v="2"/>
    <n v="1075"/>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666.66"/>
    <n v="0.85"/>
    <n v="85"/>
    <s v="YES"/>
    <x v="1"/>
    <x v="2"/>
    <n v="24871"/>
    <n v="17.143271765237028"/>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n v="199"/>
    <n v="999"/>
    <n v="0.8"/>
    <n v="80"/>
    <s v="YES"/>
    <x v="1"/>
    <x v="1"/>
    <n v="576"/>
    <n v="11.044703252622925"/>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45999"/>
    <n v="0.28000000000000003"/>
    <n v="28.000000000000004"/>
    <s v="NO"/>
    <x v="1"/>
    <x v="0"/>
    <n v="7298"/>
    <n v="16.22570612733202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n v="970"/>
    <n v="1999"/>
    <n v="0.51"/>
    <n v="51"/>
    <s v="YES"/>
    <x v="1"/>
    <x v="0"/>
    <n v="462"/>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695"/>
    <n v="0.7"/>
    <n v="70"/>
    <s v="YES"/>
    <x v="1"/>
    <x v="6"/>
    <n v="107687"/>
    <n v="22.644752900601059"/>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34999"/>
    <n v="0.43"/>
    <n v="43"/>
    <s v="NO"/>
    <x v="1"/>
    <x v="4"/>
    <n v="27151"/>
    <n v="19.06534784738648"/>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1099"/>
    <n v="0.64"/>
    <n v="64"/>
    <s v="YES"/>
    <x v="1"/>
    <x v="0"/>
    <n v="24269"/>
    <n v="18.41729306059412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1599"/>
    <n v="0.38"/>
    <n v="38"/>
    <s v="NO"/>
    <x v="1"/>
    <x v="4"/>
    <n v="1209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199"/>
    <n v="0.7"/>
    <n v="70"/>
    <s v="YES"/>
    <x v="1"/>
    <x v="1"/>
    <n v="9378"/>
    <n v="15.888626143437975"/>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999"/>
    <n v="0.67"/>
    <n v="67"/>
    <s v="YES"/>
    <x v="1"/>
    <x v="8"/>
    <n v="9792"/>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1208"/>
    <n v="0.57999999999999996"/>
    <n v="57.999999999999993"/>
    <s v="YES"/>
    <x v="1"/>
    <x v="3"/>
    <n v="813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475"/>
    <n v="0.35"/>
    <n v="35"/>
    <s v="NO"/>
    <x v="1"/>
    <x v="5"/>
    <n v="426973"/>
    <n v="24.77376629226140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n v="399"/>
    <n v="999"/>
    <n v="0.6"/>
    <n v="60"/>
    <s v="YES"/>
    <x v="1"/>
    <x v="9"/>
    <n v="493"/>
    <n v="9.6974170161251294"/>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395"/>
    <n v="0.5"/>
    <n v="50"/>
    <s v="YES"/>
    <x v="1"/>
    <x v="0"/>
    <n v="9259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2199"/>
    <n v="0.45"/>
    <n v="45"/>
    <s v="NO"/>
    <x v="1"/>
    <x v="5"/>
    <n v="2478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500"/>
    <n v="0.64"/>
    <n v="64"/>
    <s v="YES"/>
    <x v="1"/>
    <x v="0"/>
    <n v="92595"/>
    <n v="20.859687350274871"/>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12999"/>
    <n v="0.46"/>
    <n v="46"/>
    <s v="NO"/>
    <x v="1"/>
    <x v="0"/>
    <n v="4003"/>
    <n v="15.130475088990581"/>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349"/>
    <n v="0.43"/>
    <n v="43"/>
    <s v="NO"/>
    <x v="1"/>
    <x v="3"/>
    <n v="31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499"/>
    <n v="0.54"/>
    <n v="54"/>
    <s v="YES"/>
    <x v="1"/>
    <x v="7"/>
    <n v="2960"/>
    <n v="12.84432210734040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1399"/>
    <n v="0.54"/>
    <n v="54"/>
    <s v="YES"/>
    <x v="1"/>
    <x v="0"/>
    <n v="179691"/>
    <n v="22.069020718407405"/>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21999"/>
    <n v="0.27"/>
    <n v="27"/>
    <s v="NO"/>
    <x v="1"/>
    <x v="0"/>
    <n v="34899"/>
    <n v="19.07986679322855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1499"/>
    <n v="0.77"/>
    <n v="77"/>
    <s v="YES"/>
    <x v="1"/>
    <x v="0"/>
    <n v="656"/>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349"/>
    <n v="0.56000000000000005"/>
    <n v="56.000000000000007"/>
    <s v="YES"/>
    <x v="1"/>
    <x v="4"/>
    <n v="7064"/>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799"/>
    <n v="0.78"/>
    <n v="78"/>
    <s v="YES"/>
    <x v="1"/>
    <x v="7"/>
    <n v="2201"/>
    <n v="12.368424064152213"/>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47900"/>
    <n v="0.31"/>
    <n v="31"/>
    <s v="NO"/>
    <x v="1"/>
    <x v="4"/>
    <n v="7109"/>
    <n v="16.563039283137993"/>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999"/>
    <n v="0.86"/>
    <n v="86"/>
    <s v="YES"/>
    <x v="1"/>
    <x v="1"/>
    <n v="1313"/>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845"/>
    <n v="0.61"/>
    <n v="61"/>
    <s v="YES"/>
    <x v="1"/>
    <x v="0"/>
    <n v="29746"/>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24999"/>
    <n v="0.44"/>
    <n v="44"/>
    <s v="NO"/>
    <x v="1"/>
    <x v="0"/>
    <n v="45238"/>
    <n v="19.55315458470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1400"/>
    <n v="0.78"/>
    <n v="78"/>
    <s v="YES"/>
    <x v="1"/>
    <x v="5"/>
    <n v="426973"/>
    <n v="24.77376629226140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699"/>
    <n v="0.62"/>
    <n v="62"/>
    <s v="YES"/>
    <x v="1"/>
    <x v="3"/>
    <n v="450"/>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14990"/>
    <n v="0.47"/>
    <n v="47"/>
    <s v="NO"/>
    <x v="1"/>
    <x v="4"/>
    <n v="457"/>
    <n v="11.44172155541663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2999"/>
    <n v="0.47"/>
    <n v="47"/>
    <s v="NO"/>
    <x v="1"/>
    <x v="0"/>
    <n v="2727"/>
    <n v="14.43054633713465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700"/>
    <n v="0.69"/>
    <n v="69"/>
    <s v="YES"/>
    <x v="1"/>
    <x v="4"/>
    <n v="20053"/>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
    <s v="YES"/>
    <x v="1"/>
    <x v="6"/>
    <n v="14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599"/>
    <n v="0.42"/>
    <n v="42"/>
    <s v="NO"/>
    <x v="1"/>
    <x v="3"/>
    <n v="210"/>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42999"/>
    <n v="0.37"/>
    <n v="37"/>
    <s v="NO"/>
    <x v="1"/>
    <x v="0"/>
    <n v="45238"/>
    <n v="19.55315458470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30990"/>
    <n v="0.65"/>
    <n v="65"/>
    <s v="YES"/>
    <x v="1"/>
    <x v="3"/>
    <n v="398"/>
    <n v="10.663988872315667"/>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499"/>
    <n v="0.57999999999999996"/>
    <n v="57.999999999999993"/>
    <s v="YES"/>
    <x v="1"/>
    <x v="2"/>
    <n v="536"/>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3999"/>
    <n v="0.64"/>
    <n v="64"/>
    <s v="YES"/>
    <x v="1"/>
    <x v="1"/>
    <n v="32"/>
    <n v="6.074055759511550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1099"/>
    <n v="0.64"/>
    <n v="64"/>
    <s v="YES"/>
    <x v="1"/>
    <x v="0"/>
    <n v="24269"/>
    <n v="18.41729306059412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249"/>
    <n v="0.44"/>
    <n v="44"/>
    <s v="NO"/>
    <x v="1"/>
    <x v="1"/>
    <n v="9378"/>
    <n v="15.888626143437975"/>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19125"/>
    <n v="0.62"/>
    <n v="62"/>
    <s v="YES"/>
    <x v="1"/>
    <x v="10"/>
    <n v="902"/>
    <n v="10.0493383510659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799"/>
    <n v="0.63"/>
    <n v="63"/>
    <s v="YES"/>
    <x v="1"/>
    <x v="5"/>
    <n v="28791"/>
    <n v="19.62079606803736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1299"/>
    <n v="0.75"/>
    <n v="75"/>
    <s v="YES"/>
    <x v="1"/>
    <x v="0"/>
    <n v="10576"/>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39999"/>
    <n v="0.25"/>
    <n v="25"/>
    <s v="NO"/>
    <x v="1"/>
    <x v="0"/>
    <n v="7298"/>
    <n v="16.22570612733202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40990"/>
    <n v="0.32"/>
    <n v="32"/>
    <s v="NO"/>
    <x v="1"/>
    <x v="4"/>
    <n v="4703"/>
    <n v="15.79160944619275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52900"/>
    <n v="0.41"/>
    <n v="41"/>
    <s v="NO"/>
    <x v="1"/>
    <x v="4"/>
    <n v="7109"/>
    <n v="16.563039283137993"/>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n v="199"/>
    <n v="999"/>
    <n v="0.8"/>
    <n v="80"/>
    <s v="YES"/>
    <x v="1"/>
    <x v="6"/>
    <n v="127"/>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1999"/>
    <n v="0.68"/>
    <n v="68"/>
    <s v="YES"/>
    <x v="1"/>
    <x v="0"/>
    <n v="2426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800"/>
    <n v="0.66"/>
    <n v="66"/>
    <s v="YES"/>
    <x v="1"/>
    <x v="9"/>
    <n v="10134"/>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31999"/>
    <n v="0.22"/>
    <n v="22"/>
    <s v="NO"/>
    <x v="1"/>
    <x v="0"/>
    <n v="34899"/>
    <n v="19.07986679322855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699"/>
    <n v="0.56999999999999995"/>
    <n v="56.999999999999993"/>
    <s v="YES"/>
    <x v="1"/>
    <x v="0"/>
    <n v="9436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999"/>
    <n v="0.8"/>
    <n v="80"/>
    <s v="YES"/>
    <x v="1"/>
    <x v="3"/>
    <n v="425"/>
    <n v="10.78057935632114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40990"/>
    <n v="0.54"/>
    <n v="54"/>
    <s v="YES"/>
    <x v="1"/>
    <x v="0"/>
    <n v="6659"/>
    <n v="16.05859176251526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349"/>
    <n v="0.17"/>
    <n v="17"/>
    <s v="NO"/>
    <x v="1"/>
    <x v="7"/>
    <n v="1977"/>
    <n v="12.19603726286629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799"/>
    <n v="0.69"/>
    <n v="69"/>
    <s v="YES"/>
    <x v="1"/>
    <x v="11"/>
    <n v="1079"/>
    <n v="11.52701027085040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999"/>
    <n v="0.65"/>
    <n v="65"/>
    <s v="YES"/>
    <x v="1"/>
    <x v="7"/>
    <n v="1097"/>
    <n v="11.250228658422071"/>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899"/>
    <n v="0.42"/>
    <n v="42"/>
    <s v="NO"/>
    <x v="1"/>
    <x v="6"/>
    <n v="22420"/>
    <n v="19.577947404051354"/>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1499"/>
    <n v="0.52"/>
    <n v="52"/>
    <s v="YES"/>
    <x v="1"/>
    <x v="3"/>
    <n v="1045"/>
    <n v="12.38007990657814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1499"/>
    <n v="0.77"/>
    <n v="77"/>
    <s v="YES"/>
    <x v="1"/>
    <x v="4"/>
    <n v="4145"/>
    <n v="15.5558059803587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1809"/>
    <n v="0.53"/>
    <n v="53"/>
    <s v="YES"/>
    <x v="1"/>
    <x v="4"/>
    <n v="6547"/>
    <n v="16.409267284181585"/>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899"/>
    <n v="0.67"/>
    <n v="67"/>
    <s v="YES"/>
    <x v="1"/>
    <x v="1"/>
    <n v="1588"/>
    <n v="12.80449558882951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9999"/>
    <n v="0.27"/>
    <n v="27"/>
    <s v="NO"/>
    <x v="1"/>
    <x v="0"/>
    <n v="32840"/>
    <n v="18.96894876577668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999"/>
    <n v="0.65"/>
    <n v="65"/>
    <s v="YES"/>
    <x v="1"/>
    <x v="0"/>
    <n v="13120"/>
    <n v="17.29546112906542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999"/>
    <n v="0.6"/>
    <n v="60"/>
    <s v="YES"/>
    <x v="1"/>
    <x v="4"/>
    <n v="2806"/>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1299"/>
    <n v="0.65"/>
    <n v="65"/>
    <s v="YES"/>
    <x v="1"/>
    <x v="0"/>
    <n v="24269"/>
    <n v="18.41729306059412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999"/>
    <n v="0.7"/>
    <n v="70"/>
    <s v="YES"/>
    <x v="1"/>
    <x v="4"/>
    <n v="766"/>
    <n v="12.40462006498061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65000"/>
    <n v="0.42"/>
    <n v="42"/>
    <s v="NO"/>
    <x v="1"/>
    <x v="4"/>
    <n v="3587"/>
    <n v="15.285865467799834"/>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800"/>
    <n v="0.88"/>
    <n v="88"/>
    <s v="YES"/>
    <x v="1"/>
    <x v="2"/>
    <n v="24871"/>
    <n v="17.143271765237028"/>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20000"/>
    <n v="0.63"/>
    <n v="63"/>
    <s v="YES"/>
    <x v="1"/>
    <x v="3"/>
    <n v="2581"/>
    <n v="13.989020575514646"/>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0000000000002"/>
    <n v="999"/>
    <n v="0.73"/>
    <n v="73"/>
    <s v="YES"/>
    <x v="1"/>
    <x v="4"/>
    <n v="20850"/>
    <n v="18.57224561961190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23990"/>
    <n v="0.33"/>
    <n v="33"/>
    <s v="NO"/>
    <x v="1"/>
    <x v="4"/>
    <n v="1035"/>
    <n v="12.966046948259621"/>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1999"/>
    <n v="0.8"/>
    <n v="80"/>
    <s v="YES"/>
    <x v="1"/>
    <x v="6"/>
    <n v="505"/>
    <n v="12.168677325779097"/>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399"/>
    <n v="0.47"/>
    <n v="47"/>
    <s v="NO"/>
    <x v="1"/>
    <x v="3"/>
    <n v="1717"/>
    <n v="13.2635949539304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999"/>
    <n v="0.35"/>
    <n v="35"/>
    <s v="NO"/>
    <x v="1"/>
    <x v="9"/>
    <n v="590"/>
    <n v="9.9777149311725193"/>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999"/>
    <n v="0.65"/>
    <n v="65"/>
    <s v="YES"/>
    <x v="1"/>
    <x v="12"/>
    <n v="1121"/>
    <n v="10.67497499922049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999"/>
    <n v="0.85"/>
    <n v="85"/>
    <s v="YES"/>
    <x v="1"/>
    <x v="1"/>
    <n v="1313"/>
    <n v="12.47438146089504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899"/>
    <n v="0.75"/>
    <n v="75"/>
    <s v="YES"/>
    <x v="1"/>
    <x v="11"/>
    <n v="132"/>
    <n v="8.070636235674925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999"/>
    <n v="0.2"/>
    <n v="20"/>
    <s v="NO"/>
    <x v="1"/>
    <x v="5"/>
    <n v="1951"/>
    <n v="14.478111178654963"/>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3999"/>
    <n v="0.63"/>
    <n v="63"/>
    <s v="YES"/>
    <x v="1"/>
    <x v="7"/>
    <n v="37"/>
    <n v="5.84519930748219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15999"/>
    <n v="0.47"/>
    <n v="47"/>
    <s v="NO"/>
    <x v="1"/>
    <x v="4"/>
    <n v="592"/>
    <n v="11.92413518146632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44990"/>
    <n v="0.53"/>
    <n v="53"/>
    <s v="YES"/>
    <x v="1"/>
    <x v="3"/>
    <n v="1259"/>
    <n v="12.71151923498200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44999"/>
    <n v="0.27"/>
    <n v="27"/>
    <s v="NO"/>
    <x v="1"/>
    <x v="0"/>
    <n v="45238"/>
    <n v="19.55315458470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1700"/>
    <n v="0.53"/>
    <n v="53"/>
    <s v="YES"/>
    <x v="1"/>
    <x v="3"/>
    <n v="28638"/>
    <n v="18.27352718277617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595"/>
    <n v="0.62"/>
    <n v="62"/>
    <s v="YES"/>
    <x v="1"/>
    <x v="4"/>
    <n v="12835"/>
    <n v="17.666247746220908"/>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n v="9999"/>
    <n v="27990"/>
    <n v="0.64"/>
    <n v="64"/>
    <s v="YES"/>
    <x v="1"/>
    <x v="0"/>
    <n v="1269"/>
    <n v="13.03597562801501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n v="349"/>
    <n v="599"/>
    <n v="0.42"/>
    <n v="42"/>
    <s v="NO"/>
    <x v="1"/>
    <x v="0"/>
    <n v="284"/>
    <n v="10.31034841203574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1200"/>
    <n v="0.59"/>
    <n v="59"/>
    <s v="YES"/>
    <x v="1"/>
    <x v="5"/>
    <n v="69538"/>
    <n v="21.305805140643127"/>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34990"/>
    <n v="0.31"/>
    <n v="31"/>
    <s v="NO"/>
    <x v="1"/>
    <x v="4"/>
    <n v="4703"/>
    <n v="15.79160944619275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999"/>
    <n v="0.6"/>
    <n v="60"/>
    <s v="YES"/>
    <x v="1"/>
    <x v="4"/>
    <n v="2806"/>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1299"/>
    <n v="0.73"/>
    <n v="73"/>
    <s v="YES"/>
    <x v="1"/>
    <x v="1"/>
    <n v="3295"/>
    <n v="14.07194881210031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299"/>
    <n v="0.4"/>
    <n v="40"/>
    <s v="NO"/>
    <x v="1"/>
    <x v="2"/>
    <n v="81"/>
    <n v="7.4638740242964952"/>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1500"/>
    <n v="0.54"/>
    <n v="54"/>
    <s v="YES"/>
    <x v="1"/>
    <x v="0"/>
    <n v="42301"/>
    <n v="19.430715783812243"/>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49990"/>
    <n v="0.38"/>
    <n v="38"/>
    <s v="NO"/>
    <x v="1"/>
    <x v="4"/>
    <n v="1376"/>
    <n v="13.497415943104771"/>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931"/>
    <n v="0.73"/>
    <n v="73"/>
    <s v="YES"/>
    <x v="1"/>
    <x v="2"/>
    <n v="1075"/>
    <n v="11.824067858188444"/>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2399"/>
    <n v="0.57999999999999996"/>
    <n v="57.999999999999993"/>
    <s v="YES"/>
    <x v="1"/>
    <x v="13"/>
    <n v="3664"/>
    <n v="16.39474030329487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0"/>
    <n v="0"/>
    <s v="NO"/>
    <x v="1"/>
    <x v="2"/>
    <n v="1951"/>
    <n v="12.832871271989625"/>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699"/>
    <n v="0.5"/>
    <n v="50"/>
    <s v="YES"/>
    <x v="1"/>
    <x v="4"/>
    <n v="20850"/>
    <n v="18.57224561961190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1099"/>
    <n v="0.64"/>
    <n v="64"/>
    <s v="YES"/>
    <x v="1"/>
    <x v="3"/>
    <n v="2685"/>
    <n v="14.059334634164056"/>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2999"/>
    <n v="0.43"/>
    <n v="43"/>
    <s v="NO"/>
    <x v="1"/>
    <x v="5"/>
    <n v="24780"/>
    <n v="19.334122841856107"/>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1099"/>
    <n v="0.4"/>
    <n v="40"/>
    <s v="NO"/>
    <x v="1"/>
    <x v="14"/>
    <n v="285"/>
    <n v="7.860371306012938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1339"/>
    <n v="0.44"/>
    <n v="44"/>
    <s v="NO"/>
    <x v="1"/>
    <x v="0"/>
    <n v="179692"/>
    <n v="22.06903086928640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12999"/>
    <n v="0.23"/>
    <n v="23"/>
    <s v="NO"/>
    <x v="1"/>
    <x v="0"/>
    <n v="6088"/>
    <n v="15.895093091028995"/>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499"/>
    <n v="0.61"/>
    <n v="61"/>
    <s v="YES"/>
    <x v="1"/>
    <x v="7"/>
    <n v="1383"/>
    <n v="11.622203533446735"/>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2100"/>
    <n v="0.52"/>
    <n v="52"/>
    <s v="YES"/>
    <x v="1"/>
    <x v="6"/>
    <n v="5492"/>
    <n v="16.829143195596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899"/>
    <n v="0.44"/>
    <n v="44"/>
    <s v="NO"/>
    <x v="1"/>
    <x v="0"/>
    <n v="919"/>
    <n v="12.44790887485133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599"/>
    <n v="0.31"/>
    <n v="31"/>
    <s v="NO"/>
    <x v="1"/>
    <x v="0"/>
    <n v="30023"/>
    <n v="18.805367915901108"/>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699"/>
    <n v="0.47"/>
    <n v="47"/>
    <s v="NO"/>
    <x v="1"/>
    <x v="0"/>
    <n v="387"/>
    <n v="10.87309324749567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65000"/>
    <n v="0.54"/>
    <n v="54"/>
    <s v="YES"/>
    <x v="1"/>
    <x v="3"/>
    <n v="211"/>
    <n v="9.5379770298078785"/>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1099"/>
    <n v="0.69"/>
    <n v="69"/>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20900"/>
    <n v="0.26"/>
    <n v="26"/>
    <s v="NO"/>
    <x v="1"/>
    <x v="4"/>
    <n v="16299"/>
    <n v="18.112406698937018"/>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1299"/>
    <n v="0.62"/>
    <n v="62"/>
    <s v="YES"/>
    <x v="1"/>
    <x v="4"/>
    <n v="30411"/>
    <n v="19.27709342180327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399"/>
    <n v="0.38"/>
    <n v="38"/>
    <s v="NO"/>
    <x v="1"/>
    <x v="10"/>
    <n v="4642"/>
    <n v="12.4671155244649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n v="399"/>
    <n v="799"/>
    <n v="0.5"/>
    <n v="50"/>
    <s v="YES"/>
    <x v="1"/>
    <x v="4"/>
    <n v="12"/>
    <n v="4.7899564149193976"/>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999"/>
    <n v="0.25"/>
    <n v="25"/>
    <s v="NO"/>
    <x v="1"/>
    <x v="5"/>
    <n v="1951"/>
    <n v="14.478111178654963"/>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15990"/>
    <n v="0.41"/>
    <n v="41"/>
    <s v="NO"/>
    <x v="1"/>
    <x v="2"/>
    <n v="10480"/>
    <n v="15.679570611837123"/>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1499"/>
    <n v="0.57999999999999996"/>
    <n v="57.999999999999993"/>
    <s v="YES"/>
    <x v="1"/>
    <x v="3"/>
    <n v="24"/>
    <n v="5.7315540355553543"/>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n v="399"/>
    <n v="899"/>
    <n v="0.56000000000000005"/>
    <n v="56.000000000000007"/>
    <s v="YES"/>
    <x v="1"/>
    <x v="2"/>
    <n v="254"/>
    <n v="9.3855067036924247"/>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600"/>
    <n v="0.32"/>
    <n v="32"/>
    <s v="NO"/>
    <x v="1"/>
    <x v="1"/>
    <n v="3565"/>
    <n v="14.20872535535734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999"/>
    <n v="0.66"/>
    <n v="66"/>
    <s v="YES"/>
    <x v="1"/>
    <x v="4"/>
    <n v="6255"/>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499"/>
    <n v="0.7"/>
    <n v="70"/>
    <s v="YES"/>
    <x v="1"/>
    <x v="1"/>
    <n v="7732"/>
    <n v="15.553392040712197"/>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399"/>
    <n v="0.63"/>
    <n v="63"/>
    <s v="YES"/>
    <x v="1"/>
    <x v="2"/>
    <n v="57"/>
    <n v="6.877369174895455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849"/>
    <n v="0.28999999999999998"/>
    <n v="28.999999999999996"/>
    <s v="NO"/>
    <x v="1"/>
    <x v="6"/>
    <n v="577"/>
    <n v="12.42867527289238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1199"/>
    <n v="0.75"/>
    <n v="75"/>
    <s v="YES"/>
    <x v="1"/>
    <x v="2"/>
    <n v="1193"/>
    <n v="12.000316874494066"/>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1299"/>
    <n v="0.69"/>
    <n v="69"/>
    <s v="YES"/>
    <x v="1"/>
    <x v="0"/>
    <n v="13120"/>
    <n v="17.29546112906542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1999"/>
    <n v="0.83"/>
    <n v="83"/>
    <s v="YES"/>
    <x v="1"/>
    <x v="1"/>
    <n v="343"/>
    <n v="10.1462337702861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22990"/>
    <n v="0.46"/>
    <n v="46"/>
    <s v="NO"/>
    <x v="1"/>
    <x v="4"/>
    <n v="1611"/>
    <n v="13.791669661117007"/>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399"/>
    <n v="0.38"/>
    <n v="38"/>
    <s v="NO"/>
    <x v="1"/>
    <x v="1"/>
    <n v="6558"/>
    <n v="15.26735052360814"/>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2499"/>
    <n v="0.44"/>
    <n v="44"/>
    <s v="NO"/>
    <x v="1"/>
    <x v="5"/>
    <n v="23169"/>
    <n v="19.205674548675894"/>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47990"/>
    <n v="0.31"/>
    <n v="31"/>
    <s v="NO"/>
    <x v="1"/>
    <x v="4"/>
    <n v="4703"/>
    <n v="15.79160944619275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399"/>
    <n v="0.63"/>
    <n v="63"/>
    <s v="YES"/>
    <x v="1"/>
    <x v="1"/>
    <n v="1423"/>
    <n v="12.614039957203349"/>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999"/>
    <n v="0.67"/>
    <n v="67"/>
    <s v="YES"/>
    <x v="1"/>
    <x v="4"/>
    <n v="2651"/>
    <n v="14.72136613485076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1999"/>
    <n v="0.8"/>
    <n v="80"/>
    <s v="YES"/>
    <x v="1"/>
    <x v="15"/>
    <n v="5"/>
    <n v="3.890756251918218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499"/>
    <n v="0.6"/>
    <n v="60"/>
    <s v="YES"/>
    <x v="1"/>
    <x v="7"/>
    <n v="612"/>
    <n v="10.313603755718136"/>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299"/>
    <n v="0.71"/>
    <n v="71"/>
    <s v="YES"/>
    <x v="1"/>
    <x v="1"/>
    <n v="9378"/>
    <n v="15.888626143437975"/>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1099"/>
    <n v="0.64"/>
    <n v="64"/>
    <s v="YES"/>
    <x v="1"/>
    <x v="3"/>
    <n v="2685"/>
    <n v="14.059334634164056"/>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199"/>
    <n v="0.71"/>
    <n v="71"/>
    <s v="YES"/>
    <x v="1"/>
    <x v="1"/>
    <n v="9378"/>
    <n v="15.888626143437975"/>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n v="799"/>
    <n v="1999"/>
    <n v="0.6"/>
    <n v="60"/>
    <s v="YES"/>
    <x v="1"/>
    <x v="8"/>
    <n v="576"/>
    <n v="9.1118801834139127"/>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499"/>
    <n v="0.59"/>
    <n v="59"/>
    <s v="YES"/>
    <x v="1"/>
    <x v="11"/>
    <n v="313"/>
    <n v="9.488332662678216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699"/>
    <n v="0.56999999999999995"/>
    <n v="56.999999999999993"/>
    <s v="YES"/>
    <x v="1"/>
    <x v="3"/>
    <n v="2957"/>
    <n v="14.2310924956095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999"/>
    <n v="0.15"/>
    <n v="15"/>
    <s v="NO"/>
    <x v="1"/>
    <x v="3"/>
    <n v="6736"/>
    <n v="15.69671284414598"/>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1999"/>
    <n v="0.53"/>
    <n v="53"/>
    <s v="YES"/>
    <x v="1"/>
    <x v="5"/>
    <n v="13552"/>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1200"/>
    <n v="0.57999999999999996"/>
    <n v="57.999999999999993"/>
    <s v="YES"/>
    <x v="1"/>
    <x v="4"/>
    <n v="5451"/>
    <n v="16.06719014279933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485"/>
    <n v="0.38"/>
    <n v="38"/>
    <s v="NO"/>
    <x v="1"/>
    <x v="4"/>
    <n v="10911"/>
    <n v="17.36298873644333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1999"/>
    <n v="0.53"/>
    <n v="53"/>
    <s v="YES"/>
    <x v="1"/>
    <x v="5"/>
    <n v="13552"/>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1099"/>
    <n v="0.66"/>
    <n v="66"/>
    <s v="YES"/>
    <x v="1"/>
    <x v="4"/>
    <n v="2806"/>
    <n v="14.82744237432808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18990"/>
    <n v="0.53"/>
    <n v="53"/>
    <s v="YES"/>
    <x v="1"/>
    <x v="2"/>
    <n v="350"/>
    <n v="9.926697754216713"/>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1999"/>
    <n v="0.76"/>
    <n v="76"/>
    <s v="YES"/>
    <x v="1"/>
    <x v="0"/>
    <n v="30023"/>
    <n v="18.805367915901108"/>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11000"/>
    <n v="0.48"/>
    <n v="48"/>
    <s v="NO"/>
    <x v="1"/>
    <x v="0"/>
    <n v="4003"/>
    <n v="15.130475088990581"/>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1999"/>
    <n v="0.65"/>
    <n v="65"/>
    <s v="YES"/>
    <x v="1"/>
    <x v="3"/>
    <n v="178817"/>
    <n v="21.53488605603933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70900"/>
    <n v="0.32"/>
    <n v="32"/>
    <s v="NO"/>
    <x v="1"/>
    <x v="4"/>
    <n v="7109"/>
    <n v="16.563039283137993"/>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1199"/>
    <n v="0.75"/>
    <n v="75"/>
    <s v="YES"/>
    <x v="1"/>
    <x v="7"/>
    <n v="490"/>
    <n v="9.95700152085498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599"/>
    <n v="0.47"/>
    <n v="47"/>
    <s v="NO"/>
    <x v="1"/>
    <x v="3"/>
    <n v="491"/>
    <n v="11.037056921346176"/>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549"/>
    <n v="0.75"/>
    <n v="75"/>
    <s v="YES"/>
    <x v="1"/>
    <x v="2"/>
    <n v="61"/>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249"/>
    <n v="0.48"/>
    <n v="48"/>
    <s v="NO"/>
    <x v="1"/>
    <x v="1"/>
    <n v="9378"/>
    <n v="15.888626143437975"/>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35999"/>
    <n v="0.31"/>
    <n v="31"/>
    <s v="NO"/>
    <x v="1"/>
    <x v="0"/>
    <n v="32840"/>
    <n v="18.96894876577668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n v="999"/>
    <n v="1699"/>
    <n v="0.41"/>
    <n v="41"/>
    <s v="NO"/>
    <x v="1"/>
    <x v="5"/>
    <n v="7318"/>
    <n v="17.00358768749600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499"/>
    <n v="0.55000000000000004"/>
    <n v="55.000000000000007"/>
    <s v="YES"/>
    <x v="1"/>
    <x v="3"/>
    <n v="789"/>
    <n v="11.88027107429080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2999"/>
    <n v="0.82"/>
    <n v="82"/>
    <s v="YES"/>
    <x v="1"/>
    <x v="4"/>
    <n v="407"/>
    <n v="11.225838701286484"/>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699"/>
    <n v="0.63"/>
    <n v="63"/>
    <s v="YES"/>
    <x v="1"/>
    <x v="11"/>
    <n v="2399"/>
    <n v="12.84480271850410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699"/>
    <n v="0.66"/>
    <n v="66"/>
    <s v="YES"/>
    <x v="1"/>
    <x v="5"/>
    <n v="2640"/>
    <n v="15.055780965310467"/>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999"/>
    <n v="0.65"/>
    <n v="65"/>
    <s v="YES"/>
    <x v="1"/>
    <x v="1"/>
    <n v="839"/>
    <n v="11.69711714424752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599"/>
    <n v="0.22"/>
    <n v="22"/>
    <s v="NO"/>
    <x v="1"/>
    <x v="5"/>
    <n v="44054"/>
    <n v="20.43357890454532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599"/>
    <n v="0.25"/>
    <n v="25"/>
    <s v="NO"/>
    <x v="1"/>
    <x v="1"/>
    <n v="3231"/>
    <n v="14.03788540841019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31990"/>
    <n v="0.63"/>
    <n v="63"/>
    <s v="YES"/>
    <x v="1"/>
    <x v="0"/>
    <n v="64"/>
    <n v="7.61423609789999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599"/>
    <n v="0.42"/>
    <n v="42"/>
    <s v="NO"/>
    <x v="1"/>
    <x v="2"/>
    <n v="8314"/>
    <n v="15.2874627888665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n v="252"/>
    <n v="999"/>
    <n v="0.75"/>
    <n v="75"/>
    <s v="YES"/>
    <x v="1"/>
    <x v="7"/>
    <n v="2249"/>
    <n v="12.403075317012043"/>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599"/>
    <n v="0.66"/>
    <n v="66"/>
    <s v="YES"/>
    <x v="1"/>
    <x v="9"/>
    <n v="339"/>
    <n v="9.113324101352118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9990"/>
    <n v="0.35"/>
    <n v="35"/>
    <s v="NO"/>
    <x v="1"/>
    <x v="1"/>
    <n v="27"/>
    <n v="5.788632125368876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n v="235"/>
    <n v="599"/>
    <n v="0.61"/>
    <n v="61"/>
    <s v="YES"/>
    <x v="1"/>
    <x v="12"/>
    <n v="197"/>
    <n v="8.038328165915357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800"/>
    <n v="0.63"/>
    <n v="63"/>
    <s v="YES"/>
    <x v="1"/>
    <x v="6"/>
    <n v="74977"/>
    <n v="21.937202332450678"/>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1999"/>
    <n v="0.6"/>
    <n v="60"/>
    <s v="YES"/>
    <x v="1"/>
    <x v="0"/>
    <n v="8583"/>
    <n v="16.5214967776231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n v="299"/>
    <n v="999"/>
    <n v="0.7"/>
    <n v="70"/>
    <s v="YES"/>
    <x v="1"/>
    <x v="11"/>
    <n v="928"/>
    <n v="11.27845971317583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16990"/>
    <n v="0.59"/>
    <n v="59"/>
    <s v="YES"/>
    <x v="1"/>
    <x v="11"/>
    <n v="110"/>
    <n v="7.772227319389298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59999"/>
    <n v="0.28000000000000003"/>
    <n v="28.000000000000004"/>
    <s v="NO"/>
    <x v="1"/>
    <x v="3"/>
    <n v="6753"/>
    <n v="15.701200330827509"/>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999"/>
    <n v="0.83"/>
    <n v="83"/>
    <s v="YES"/>
    <x v="1"/>
    <x v="4"/>
    <n v="1237"/>
    <n v="13.29869877214162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600"/>
    <n v="0.65"/>
    <n v="65"/>
    <s v="YES"/>
    <x v="1"/>
    <x v="5"/>
    <n v="18872"/>
    <n v="18.81370013558054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1490"/>
    <n v="0.43"/>
    <n v="43"/>
    <s v="NO"/>
    <x v="1"/>
    <x v="2"/>
    <n v="356"/>
    <n v="9.955406042837553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1999"/>
    <n v="0.68"/>
    <n v="68"/>
    <s v="YES"/>
    <x v="1"/>
    <x v="0"/>
    <n v="2426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899"/>
    <n v="0.67"/>
    <n v="67"/>
    <s v="YES"/>
    <x v="1"/>
    <x v="11"/>
    <n v="425"/>
    <n v="9.9917564765903304"/>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799"/>
    <n v="0.5"/>
    <n v="50"/>
    <s v="YES"/>
    <x v="1"/>
    <x v="3"/>
    <n v="1161"/>
    <n v="12.567345125022678"/>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499"/>
    <n v="0.5"/>
    <n v="50"/>
    <s v="YES"/>
    <x v="1"/>
    <x v="3"/>
    <n v="1508"/>
    <n v="13.03262588307991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2299"/>
    <n v="0.46"/>
    <n v="46"/>
    <s v="NO"/>
    <x v="1"/>
    <x v="4"/>
    <n v="7636"/>
    <n v="16.69656799959117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499"/>
    <n v="0.56999999999999995"/>
    <n v="56.999999999999993"/>
    <s v="YES"/>
    <x v="1"/>
    <x v="7"/>
    <n v="246"/>
    <n v="8.8529787270607638"/>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499"/>
    <n v="0.57999999999999996"/>
    <n v="57.999999999999993"/>
    <s v="YES"/>
    <x v="1"/>
    <x v="1"/>
    <n v="479"/>
    <n v="10.72496494950234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n v="598"/>
    <n v="4999"/>
    <n v="0.88"/>
    <n v="88"/>
    <s v="YES"/>
    <x v="1"/>
    <x v="0"/>
    <n v="910"/>
    <n v="12.429977183286594"/>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1749"/>
    <n v="0.54"/>
    <n v="54"/>
    <s v="YES"/>
    <x v="1"/>
    <x v="3"/>
    <n v="5626"/>
    <n v="15.376135352131367"/>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595"/>
    <n v="0.73"/>
    <n v="73"/>
    <s v="YES"/>
    <x v="1"/>
    <x v="4"/>
    <n v="14184"/>
    <n v="17.85286616256704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1100"/>
    <n v="0.55000000000000004"/>
    <n v="55.000000000000007"/>
    <s v="YES"/>
    <x v="1"/>
    <x v="5"/>
    <n v="25177"/>
    <n v="19.364493408518129"/>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49999"/>
    <n v="0.36"/>
    <n v="36"/>
    <s v="NO"/>
    <x v="1"/>
    <x v="4"/>
    <n v="21252"/>
    <n v="18.60790704155017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56790"/>
    <n v="0.42"/>
    <n v="42"/>
    <s v="NO"/>
    <x v="1"/>
    <x v="4"/>
    <n v="567"/>
    <n v="11.843697843557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1199"/>
    <n v="0.75"/>
    <n v="75"/>
    <s v="YES"/>
    <x v="1"/>
    <x v="12"/>
    <n v="466"/>
    <n v="9.342609081981393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549"/>
    <n v="0.77"/>
    <n v="77"/>
    <s v="YES"/>
    <x v="1"/>
    <x v="2"/>
    <n v="61"/>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849"/>
    <n v="0.28999999999999998"/>
    <n v="28.999999999999996"/>
    <s v="NO"/>
    <x v="1"/>
    <x v="6"/>
    <n v="474"/>
    <n v="12.04512124331189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56.000000000000007"/>
    <s v="YES"/>
    <x v="1"/>
    <x v="10"/>
    <n v="431"/>
    <n v="8.9606447391707"/>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1099"/>
    <n v="0.59"/>
    <n v="59"/>
    <s v="YES"/>
    <x v="1"/>
    <x v="1"/>
    <n v="242"/>
    <n v="9.5424250943932485"/>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799"/>
    <n v="0.68"/>
    <n v="68"/>
    <s v="YES"/>
    <x v="1"/>
    <x v="1"/>
    <n v="2905"/>
    <n v="13.853182439848011"/>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795"/>
    <n v="0.5"/>
    <n v="50"/>
    <s v="YES"/>
    <x v="1"/>
    <x v="5"/>
    <n v="12091"/>
    <n v="17.96299180942543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999"/>
    <n v="0.66"/>
    <n v="66"/>
    <s v="YES"/>
    <x v="1"/>
    <x v="4"/>
    <n v="6255"/>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n v="399"/>
    <n v="999"/>
    <n v="0.6"/>
    <n v="60"/>
    <s v="YES"/>
    <x v="1"/>
    <x v="1"/>
    <n v="1236"/>
    <n v="12.369478798516482"/>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n v="199"/>
    <n v="399"/>
    <n v="0.5"/>
    <n v="50"/>
    <s v="YES"/>
    <x v="1"/>
    <x v="0"/>
    <n v="1335"/>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1999"/>
    <n v="0.83"/>
    <n v="83"/>
    <s v="YES"/>
    <x v="1"/>
    <x v="11"/>
    <n v="197"/>
    <n v="8.7273277229938166"/>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798"/>
    <n v="0.63"/>
    <n v="63"/>
    <s v="YES"/>
    <x v="1"/>
    <x v="5"/>
    <n v="28791"/>
    <n v="19.62079606803736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00"/>
    <n v="0.89"/>
    <n v="89"/>
    <s v="YES"/>
    <x v="1"/>
    <x v="2"/>
    <n v="1075"/>
    <n v="11.824067858188444"/>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995"/>
    <n v="0.45"/>
    <n v="45"/>
    <s v="NO"/>
    <x v="1"/>
    <x v="0"/>
    <n v="29746"/>
    <n v="18.78846132851000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000"/>
    <n v="0.87"/>
    <n v="87"/>
    <s v="YES"/>
    <x v="1"/>
    <x v="2"/>
    <n v="295"/>
    <n v="9.638037673129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s v="1,39,900"/>
    <n v="0.44"/>
    <n v="44"/>
    <s v="NO"/>
    <x v="1"/>
    <x v="16"/>
    <n v="5935"/>
    <n v="17.735421293673564"/>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n v="349"/>
    <n v="799"/>
    <n v="0.56000000000000005"/>
    <n v="56.000000000000007"/>
    <s v="YES"/>
    <x v="1"/>
    <x v="9"/>
    <n v="323"/>
    <n v="9.0379620367438029"/>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n v="499"/>
    <n v="899"/>
    <n v="0.44"/>
    <n v="44"/>
    <s v="NO"/>
    <x v="1"/>
    <x v="7"/>
    <n v="185"/>
    <n v="8.3971978936062914"/>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799"/>
    <n v="0.63"/>
    <n v="63"/>
    <s v="YES"/>
    <x v="1"/>
    <x v="0"/>
    <n v="2117"/>
    <n v="13.96888901424015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599"/>
    <n v="0.7"/>
    <n v="70"/>
    <s v="YES"/>
    <x v="1"/>
    <x v="1"/>
    <n v="9378"/>
    <n v="15.888626143437975"/>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399"/>
    <n v="0.76"/>
    <n v="76"/>
    <s v="YES"/>
    <x v="1"/>
    <x v="9"/>
    <n v="1796"/>
    <n v="11.71637307759230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85000"/>
    <n v="0.35"/>
    <n v="35"/>
    <s v="NO"/>
    <x v="1"/>
    <x v="4"/>
    <n v="3587"/>
    <n v="15.285865467799834"/>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758"/>
    <n v="0.42"/>
    <n v="42"/>
    <s v="NO"/>
    <x v="1"/>
    <x v="0"/>
    <n v="4296"/>
    <n v="15.25929448547239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999"/>
    <n v="0.7"/>
    <n v="70"/>
    <s v="YES"/>
    <x v="1"/>
    <x v="4"/>
    <n v="2651"/>
    <n v="14.72136613485076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799"/>
    <n v="0.63"/>
    <n v="63"/>
    <s v="YES"/>
    <x v="1"/>
    <x v="0"/>
    <n v="94363"/>
    <n v="20.894186636117791"/>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1999"/>
    <n v="0.61"/>
    <n v="61"/>
    <s v="YES"/>
    <x v="1"/>
    <x v="0"/>
    <n v="34540"/>
    <n v="19.06100660821188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700"/>
    <n v="0.56999999999999995"/>
    <n v="56.999999999999993"/>
    <s v="YES"/>
    <x v="1"/>
    <x v="5"/>
    <n v="8714"/>
    <n v="17.337176522362455"/>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1099"/>
    <n v="0.7"/>
    <n v="70"/>
    <s v="YES"/>
    <x v="1"/>
    <x v="0"/>
    <n v="10576"/>
    <n v="16.90232251828378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n v="1299"/>
    <n v="1999"/>
    <n v="0.35"/>
    <n v="35"/>
    <s v="NO"/>
    <x v="1"/>
    <x v="5"/>
    <n v="7318"/>
    <n v="17.00358768749600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1999"/>
    <n v="0.6"/>
    <n v="60"/>
    <s v="YES"/>
    <x v="1"/>
    <x v="17"/>
    <n v="103"/>
    <n v="6.05110001789634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0"/>
    <n v="0"/>
    <s v="NO"/>
    <x v="1"/>
    <x v="6"/>
    <n v="224"/>
    <n v="10.58482133150113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24990"/>
    <n v="0.24"/>
    <n v="24"/>
    <s v="NO"/>
    <x v="1"/>
    <x v="4"/>
    <n v="4702"/>
    <n v="15.79121240860814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999"/>
    <n v="0.8"/>
    <n v="80"/>
    <s v="YES"/>
    <x v="1"/>
    <x v="0"/>
    <n v="85"/>
    <n v="8.124893495222984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650"/>
    <n v="0.59"/>
    <n v="59"/>
    <s v="YES"/>
    <x v="1"/>
    <x v="5"/>
    <n v="35877"/>
    <n v="20.04124419234181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3100"/>
    <n v="0.36"/>
    <n v="36"/>
    <s v="NO"/>
    <x v="1"/>
    <x v="1"/>
    <n v="897"/>
    <n v="11.81310534666921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3999"/>
    <n v="0.43"/>
    <n v="43"/>
    <s v="NO"/>
    <x v="1"/>
    <x v="11"/>
    <n v="282"/>
    <n v="9.3167884549923023"/>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49990"/>
    <n v="0.28000000000000003"/>
    <n v="28.000000000000004"/>
    <s v="NO"/>
    <x v="1"/>
    <x v="4"/>
    <n v="1611"/>
    <n v="13.791669661117007"/>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999"/>
    <n v="0.65"/>
    <n v="65"/>
    <s v="YES"/>
    <x v="1"/>
    <x v="0"/>
    <n v="513"/>
    <n v="11.386045099780159"/>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1499"/>
    <n v="0.52"/>
    <n v="52"/>
    <s v="YES"/>
    <x v="1"/>
    <x v="3"/>
    <n v="1045"/>
    <n v="12.38007990657814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18999"/>
    <n v="0.53"/>
    <n v="53"/>
    <s v="YES"/>
    <x v="1"/>
    <x v="1"/>
    <n v="6347"/>
    <n v="15.21054767233124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2299"/>
    <n v="0.6"/>
    <n v="60"/>
    <s v="YES"/>
    <x v="1"/>
    <x v="0"/>
    <n v="3300"/>
    <n v="14.778311202187309"/>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999"/>
    <n v="0.6"/>
    <n v="60"/>
    <s v="YES"/>
    <x v="1"/>
    <x v="8"/>
    <n v="23"/>
    <n v="4.554697097648299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69900"/>
    <n v="0.34"/>
    <n v="34"/>
    <s v="NO"/>
    <x v="1"/>
    <x v="4"/>
    <n v="7109"/>
    <n v="16.563039283137993"/>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n v="119"/>
    <n v="299"/>
    <n v="0.6"/>
    <n v="60"/>
    <s v="YES"/>
    <x v="1"/>
    <x v="11"/>
    <n v="51"/>
    <n v="6.5208127058122365"/>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9999"/>
    <n v="0.27"/>
    <n v="27"/>
    <s v="NO"/>
    <x v="1"/>
    <x v="0"/>
    <n v="32840"/>
    <n v="18.96894876577668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599"/>
    <n v="0.5"/>
    <n v="50"/>
    <s v="YES"/>
    <x v="1"/>
    <x v="7"/>
    <n v="708"/>
    <n v="10.54739107017734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34990"/>
    <n v="0.37"/>
    <n v="37"/>
    <s v="NO"/>
    <x v="1"/>
    <x v="4"/>
    <n v="1657"/>
    <n v="13.844213462721294"/>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n v="417.44"/>
    <n v="670"/>
    <n v="0.38"/>
    <n v="38"/>
    <s v="NO"/>
    <x v="1"/>
    <x v="2"/>
    <n v="523"/>
    <n v="10.60539201923653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999"/>
    <n v="0.8"/>
    <n v="80"/>
    <s v="YES"/>
    <x v="1"/>
    <x v="17"/>
    <m/>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79990"/>
    <n v="0.4"/>
    <n v="40"/>
    <s v="NO"/>
    <x v="1"/>
    <x v="4"/>
    <n v="1376"/>
    <n v="13.497415943104771"/>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499"/>
    <n v="0.56999999999999995"/>
    <n v="56.999999999999993"/>
    <s v="YES"/>
    <x v="1"/>
    <x v="12"/>
    <n v="121"/>
    <n v="7.302259407361619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800"/>
    <n v="0.88"/>
    <n v="88"/>
    <s v="YES"/>
    <x v="1"/>
    <x v="2"/>
    <n v="1075"/>
    <n v="11.824067858188444"/>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35000"/>
    <n v="0.46"/>
    <n v="46"/>
    <s v="NO"/>
    <x v="1"/>
    <x v="1"/>
    <n v="1001"/>
    <n v="12.003470886124907"/>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999"/>
    <n v="0.75"/>
    <n v="75"/>
    <s v="YES"/>
    <x v="1"/>
    <x v="4"/>
    <n v="112"/>
    <n v="8.8282373069787035"/>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15999"/>
    <n v="0.5"/>
    <n v="50"/>
    <s v="YES"/>
    <x v="1"/>
    <x v="11"/>
    <n v="3022"/>
    <n v="13.225664959275704"/>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1600"/>
    <n v="0.59"/>
    <n v="59"/>
    <s v="YES"/>
    <x v="1"/>
    <x v="4"/>
    <n v="5451"/>
    <n v="16.06719014279933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2499"/>
    <n v="0.48"/>
    <n v="48"/>
    <s v="NO"/>
    <x v="1"/>
    <x v="8"/>
    <n v="73"/>
    <n v="6.1684646751122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1500"/>
    <n v="0.59"/>
    <n v="59"/>
    <s v="YES"/>
    <x v="1"/>
    <x v="6"/>
    <n v="1029"/>
    <n v="13.557767511173274"/>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54990"/>
    <n v="0.4"/>
    <n v="40"/>
    <s v="NO"/>
    <x v="1"/>
    <x v="3"/>
    <n v="1555"/>
    <n v="13.08723932988004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n v="599"/>
    <n v="1999"/>
    <n v="0.7"/>
    <n v="70"/>
    <s v="YES"/>
    <x v="1"/>
    <x v="0"/>
    <n v="47"/>
    <n v="7.061213196977466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899"/>
    <n v="0.61"/>
    <n v="61"/>
    <s v="YES"/>
    <x v="1"/>
    <x v="3"/>
    <n v="14896"/>
    <n v="17.109705152841535"/>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50999"/>
    <n v="0.41"/>
    <n v="41"/>
    <s v="NO"/>
    <x v="1"/>
    <x v="5"/>
    <n v="1712"/>
    <n v="14.228532397048246"/>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n v="199"/>
    <n v="399"/>
    <n v="0.5"/>
    <n v="50"/>
    <s v="YES"/>
    <x v="1"/>
    <x v="0"/>
    <n v="1335"/>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n v="349"/>
    <n v="699"/>
    <n v="0.5"/>
    <n v="50"/>
    <s v="YES"/>
    <x v="1"/>
    <x v="2"/>
    <n v="214"/>
    <n v="9.096509993670860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n v="1850"/>
    <n v="4500"/>
    <n v="0.59"/>
    <n v="59"/>
    <s v="YES"/>
    <x v="1"/>
    <x v="1"/>
    <n v="184"/>
    <n v="9.068686913612054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28900"/>
    <n v="0.52"/>
    <n v="52"/>
    <s v="YES"/>
    <x v="1"/>
    <x v="6"/>
    <n v="7"/>
    <n v="4.063904941463746"/>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449"/>
    <n v="0.71"/>
    <n v="71"/>
    <s v="YES"/>
    <x v="1"/>
    <x v="7"/>
    <n v="41"/>
    <n v="6.0060223744722325"/>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999"/>
    <n v="0.62"/>
    <n v="62"/>
    <s v="YES"/>
    <x v="1"/>
    <x v="0"/>
    <n v="12153"/>
    <n v="17.15582077444745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499"/>
    <n v="0.63"/>
    <n v="63"/>
    <s v="YES"/>
    <x v="1"/>
    <x v="0"/>
    <n v="25"/>
    <n v="5.942888061477435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999"/>
    <n v="0.78"/>
    <n v="78"/>
    <s v="YES"/>
    <x v="1"/>
    <x v="0"/>
    <n v="163"/>
    <n v="9.302344161800331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999"/>
    <n v="0.8"/>
    <n v="80"/>
    <s v="YES"/>
    <x v="1"/>
    <x v="4"/>
    <n v="87"/>
    <n v="8.361275490245725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900"/>
    <n v="0.45"/>
    <n v="45"/>
    <s v="NO"/>
    <x v="1"/>
    <x v="5"/>
    <n v="2165"/>
    <n v="14.676897190072928"/>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42999"/>
    <n v="0.37"/>
    <n v="37"/>
    <s v="NO"/>
    <x v="1"/>
    <x v="0"/>
    <n v="1510"/>
    <n v="13.35291075022390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n v="893"/>
    <n v="1052"/>
    <n v="0.15"/>
    <n v="15"/>
    <s v="NO"/>
    <x v="1"/>
    <x v="4"/>
    <n v="106"/>
    <n v="8.7263502440464009"/>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9990"/>
    <n v="0.45"/>
    <n v="45"/>
    <s v="NO"/>
    <x v="1"/>
    <x v="7"/>
    <n v="129"/>
    <n v="7.821590403535297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1099"/>
    <n v="0.66"/>
    <n v="66"/>
    <s v="YES"/>
    <x v="1"/>
    <x v="4"/>
    <n v="3049"/>
    <n v="14.98248930919117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25999"/>
    <n v="0.35"/>
    <n v="35"/>
    <s v="NO"/>
    <x v="1"/>
    <x v="0"/>
    <n v="32840"/>
    <n v="18.96894876577668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n v="699"/>
    <n v="1899"/>
    <n v="0.63"/>
    <n v="63"/>
    <s v="YES"/>
    <x v="1"/>
    <x v="5"/>
    <n v="390"/>
    <n v="11.405577732541815"/>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3500"/>
    <n v="0.23"/>
    <n v="23"/>
    <s v="NO"/>
    <x v="1"/>
    <x v="12"/>
    <n v="621"/>
    <n v="9.778266346417865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599"/>
    <n v="0.78"/>
    <n v="78"/>
    <s v="YES"/>
    <x v="1"/>
    <x v="3"/>
    <n v="265"/>
    <n v="9.942014710187374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999"/>
    <n v="0.61"/>
    <n v="61"/>
    <s v="YES"/>
    <x v="1"/>
    <x v="4"/>
    <n v="83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600"/>
    <n v="0.59"/>
    <n v="59"/>
    <s v="YES"/>
    <x v="1"/>
    <x v="0"/>
    <n v="143"/>
    <n v="9.0651224668000498"/>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799"/>
    <n v="0.63"/>
    <n v="63"/>
    <s v="YES"/>
    <x v="1"/>
    <x v="1"/>
    <n v="151"/>
    <n v="8.7273743517790905"/>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n v="247"/>
    <n v="399"/>
    <n v="0.38"/>
    <n v="38"/>
    <s v="NO"/>
    <x v="1"/>
    <x v="2"/>
    <n v="200"/>
    <n v="8.98246462393990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n v="1369"/>
    <n v="2999"/>
    <n v="0.54"/>
    <n v="54"/>
    <s v="YES"/>
    <x v="1"/>
    <x v="8"/>
    <n v="227"/>
    <n v="7.781184995101497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499"/>
    <n v="0.6"/>
    <n v="60"/>
    <s v="YES"/>
    <x v="1"/>
    <x v="11"/>
    <n v="538"/>
    <n v="10.380037307709607"/>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599"/>
    <n v="0.5"/>
    <n v="50"/>
    <s v="YES"/>
    <x v="1"/>
    <x v="1"/>
    <n v="171"/>
    <n v="8.9421137876301948"/>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0"/>
    <n v="0"/>
    <s v="NO"/>
    <x v="1"/>
    <x v="4"/>
    <n v="27508"/>
    <n v="19.08974165426217"/>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699"/>
    <n v="0.56999999999999995"/>
    <n v="56.999999999999993"/>
    <s v="YES"/>
    <x v="1"/>
    <x v="2"/>
    <n v="1454"/>
    <n v="12.33516567395551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51990"/>
    <n v="0.52"/>
    <n v="52"/>
    <s v="YES"/>
    <x v="1"/>
    <x v="0"/>
    <n v="2951"/>
    <n v="14.574488683234216"/>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999"/>
    <n v="0.75"/>
    <n v="75"/>
    <s v="YES"/>
    <x v="1"/>
    <x v="15"/>
    <m/>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9999"/>
    <n v="0.11"/>
    <n v="11"/>
    <s v="NO"/>
    <x v="1"/>
    <x v="3"/>
    <n v="6753"/>
    <n v="15.701200330827509"/>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50000"/>
    <n v="0.51"/>
    <n v="51"/>
    <s v="YES"/>
    <x v="1"/>
    <x v="2"/>
    <n v="3518"/>
    <n v="13.831035140657246"/>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9499"/>
    <n v="0.46"/>
    <n v="46"/>
    <s v="NO"/>
    <x v="1"/>
    <x v="0"/>
    <n v="1510"/>
    <n v="13.35291075022390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999"/>
    <n v="0.65"/>
    <n v="65"/>
    <s v="YES"/>
    <x v="1"/>
    <x v="4"/>
    <n v="83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499"/>
    <n v="0.61"/>
    <n v="61"/>
    <s v="YES"/>
    <x v="1"/>
    <x v="11"/>
    <n v="136"/>
    <n v="8.119538155194344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2499"/>
    <n v="0.48"/>
    <n v="48"/>
    <s v="NO"/>
    <x v="1"/>
    <x v="4"/>
    <n v="301"/>
    <n v="10.6640298547157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899"/>
    <n v="0.2"/>
    <n v="20"/>
    <s v="NO"/>
    <x v="1"/>
    <x v="5"/>
    <n v="19763"/>
    <n v="18.901849318956469"/>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69999"/>
    <n v="0.33"/>
    <n v="33"/>
    <s v="NO"/>
    <x v="1"/>
    <x v="4"/>
    <n v="21252"/>
    <n v="18.60790704155017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799"/>
    <n v="0.63"/>
    <n v="63"/>
    <s v="YES"/>
    <x v="1"/>
    <x v="4"/>
    <n v="1902"/>
    <n v="14.101586789634187"/>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9999"/>
    <n v="0.8"/>
    <n v="80"/>
    <s v="YES"/>
    <x v="1"/>
    <x v="4"/>
    <n v="27696"/>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199"/>
    <n v="7.0000000000000007E-2"/>
    <n v="7.0000000000000009"/>
    <s v="NO"/>
    <x v="1"/>
    <x v="4"/>
    <n v="178912"/>
    <n v="22.58636016136267"/>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n v="28999"/>
    <n v="28999"/>
    <n v="0"/>
    <n v="0"/>
    <s v="NO"/>
    <x v="1"/>
    <x v="4"/>
    <n v="17415"/>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0"/>
    <n v="0"/>
    <s v="NO"/>
    <x v="1"/>
    <x v="4"/>
    <n v="17415"/>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n v="569"/>
    <n v="1000"/>
    <n v="0.43"/>
    <n v="43"/>
    <s v="NO"/>
    <x v="1"/>
    <x v="5"/>
    <n v="67259"/>
    <n v="21.24213019710591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4999"/>
    <n v="0.62"/>
    <n v="62"/>
    <s v="YES"/>
    <x v="1"/>
    <x v="3"/>
    <n v="10689"/>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599"/>
    <n v="0.19"/>
    <n v="19"/>
    <s v="NO"/>
    <x v="1"/>
    <x v="1"/>
    <n v="128311"/>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999"/>
    <n v="0.4"/>
    <n v="40"/>
    <s v="NO"/>
    <x v="1"/>
    <x v="3"/>
    <n v="192590"/>
    <n v="21.667007551536646"/>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11999"/>
    <n v="0.21"/>
    <n v="21"/>
    <s v="NO"/>
    <x v="1"/>
    <x v="0"/>
    <n v="28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2499"/>
    <n v="0.76"/>
    <n v="76"/>
    <s v="YES"/>
    <x v="1"/>
    <x v="2"/>
    <n v="58162"/>
    <n v="18.58212251603410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1299"/>
    <n v="0.73"/>
    <n v="73"/>
    <s v="YES"/>
    <x v="1"/>
    <x v="1"/>
    <n v="14282"/>
    <n v="16.61927774477669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999"/>
    <n v="0.65"/>
    <n v="65"/>
    <s v="YES"/>
    <x v="1"/>
    <x v="3"/>
    <n v="363713"/>
    <n v="22.7991160743943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n v="959"/>
    <n v="1800"/>
    <n v="0.47"/>
    <n v="47"/>
    <s v="NO"/>
    <x v="1"/>
    <x v="5"/>
    <n v="67259"/>
    <n v="21.24213019710591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11999"/>
    <n v="0.21"/>
    <n v="21"/>
    <s v="NO"/>
    <x v="1"/>
    <x v="0"/>
    <n v="28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2499"/>
    <n v="0.4"/>
    <n v="40"/>
    <s v="NO"/>
    <x v="1"/>
    <x v="4"/>
    <n v="15970"/>
    <n v="18.074328071631335"/>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2199"/>
    <n v="0.48"/>
    <n v="48"/>
    <s v="NO"/>
    <x v="1"/>
    <x v="4"/>
    <n v="178912"/>
    <n v="22.58636016136267"/>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999"/>
    <n v="0.65"/>
    <n v="65"/>
    <s v="YES"/>
    <x v="1"/>
    <x v="2"/>
    <n v="46399"/>
    <n v="18.19942012416403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699"/>
    <n v="0.28000000000000003"/>
    <n v="28.000000000000004"/>
    <s v="NO"/>
    <x v="1"/>
    <x v="5"/>
    <n v="8891"/>
    <n v="17.375597597718595"/>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3999"/>
    <n v="0.6"/>
    <n v="60"/>
    <s v="YES"/>
    <x v="1"/>
    <x v="1"/>
    <n v="30254"/>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7999"/>
    <n v="0.81"/>
    <n v="81"/>
    <s v="YES"/>
    <x v="1"/>
    <x v="0"/>
    <n v="22636"/>
    <n v="18.290239257560433"/>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25999"/>
    <n v="0.28999999999999998"/>
    <n v="28.999999999999996"/>
    <s v="NO"/>
    <x v="1"/>
    <x v="3"/>
    <n v="22318"/>
    <n v="17.82956640198544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700"/>
    <n v="0.47"/>
    <n v="47"/>
    <s v="NO"/>
    <x v="1"/>
    <x v="5"/>
    <n v="67259"/>
    <n v="21.24213019710591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7999"/>
    <n v="0.28000000000000003"/>
    <n v="28.000000000000004"/>
    <s v="NO"/>
    <x v="1"/>
    <x v="3"/>
    <n v="18998"/>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9999"/>
    <n v="0.78"/>
    <n v="78"/>
    <s v="YES"/>
    <x v="1"/>
    <x v="0"/>
    <n v="29471"/>
    <n v="18.77152035577037"/>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24999"/>
    <n v="0.32"/>
    <n v="32"/>
    <s v="NO"/>
    <x v="1"/>
    <x v="3"/>
    <n v="22318"/>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20999"/>
    <n v="0.21"/>
    <n v="21"/>
    <s v="NO"/>
    <x v="1"/>
    <x v="1"/>
    <n v="21350"/>
    <n v="17.317672882186351"/>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1099"/>
    <n v="0.64"/>
    <n v="64"/>
    <s v="YES"/>
    <x v="1"/>
    <x v="0"/>
    <n v="24270"/>
    <n v="18.417368215074845"/>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10999"/>
    <n v="0.23"/>
    <n v="23"/>
    <s v="NO"/>
    <x v="1"/>
    <x v="3"/>
    <n v="313836"/>
    <n v="22.53648698907128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8499"/>
    <n v="0.24"/>
    <n v="24"/>
    <s v="NO"/>
    <x v="1"/>
    <x v="3"/>
    <n v="313836"/>
    <n v="22.53648698907128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n v="139"/>
    <n v="495"/>
    <n v="0.72"/>
    <n v="72"/>
    <s v="YES"/>
    <x v="1"/>
    <x v="4"/>
    <n v="14185"/>
    <n v="17.852997808703801"/>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16999"/>
    <n v="0.76"/>
    <n v="76"/>
    <s v="YES"/>
    <x v="1"/>
    <x v="4"/>
    <n v="17159"/>
    <n v="18.208424319104552"/>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5999"/>
    <n v="0.5"/>
    <n v="50"/>
    <s v="YES"/>
    <x v="1"/>
    <x v="3"/>
    <n v="5179"/>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349"/>
    <n v="0.43"/>
    <n v="43"/>
    <s v="NO"/>
    <x v="1"/>
    <x v="1"/>
    <n v="43993"/>
    <n v="18.573573801892614"/>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8999"/>
    <n v="0.18"/>
    <n v="18"/>
    <s v="NO"/>
    <x v="1"/>
    <x v="3"/>
    <n v="19252"/>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999"/>
    <n v="0.8"/>
    <n v="80"/>
    <s v="YES"/>
    <x v="1"/>
    <x v="2"/>
    <n v="7928"/>
    <n v="15.206951829620355"/>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1699"/>
    <n v="0.49"/>
    <n v="49"/>
    <s v="NO"/>
    <x v="1"/>
    <x v="5"/>
    <n v="1680"/>
    <n v="14.19249793913367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5999"/>
    <n v="0.19"/>
    <n v="19"/>
    <s v="NO"/>
    <x v="1"/>
    <x v="0"/>
    <n v="13246"/>
    <n v="17.312893652515708"/>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1599"/>
    <n v="0.66"/>
    <n v="66"/>
    <s v="YES"/>
    <x v="1"/>
    <x v="11"/>
    <n v="14648"/>
    <n v="15.83007032021438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9999"/>
    <n v="0.8"/>
    <n v="80"/>
    <s v="YES"/>
    <x v="1"/>
    <x v="4"/>
    <n v="27696"/>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20990"/>
    <n v="0.26"/>
    <n v="26"/>
    <s v="NO"/>
    <x v="1"/>
    <x v="0"/>
    <n v="32916"/>
    <n v="18.97316503939655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24999"/>
    <n v="0.2"/>
    <n v="20"/>
    <s v="NO"/>
    <x v="1"/>
    <x v="2"/>
    <n v="25824"/>
    <n v="17.206957287747468"/>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699"/>
    <n v="0.37"/>
    <n v="37"/>
    <s v="NO"/>
    <x v="1"/>
    <x v="5"/>
    <n v="7462"/>
    <n v="17.04081914312974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699"/>
    <n v="0.43"/>
    <n v="43"/>
    <s v="NO"/>
    <x v="1"/>
    <x v="1"/>
    <n v="37817"/>
    <n v="18.310794230037036"/>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3990"/>
    <n v="0.5"/>
    <n v="50"/>
    <s v="YES"/>
    <x v="1"/>
    <x v="1"/>
    <n v="30254"/>
    <n v="17.92318862907378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699"/>
    <n v="0.53"/>
    <n v="53"/>
    <s v="YES"/>
    <x v="1"/>
    <x v="0"/>
    <n v="94364"/>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399"/>
    <n v="0.61"/>
    <n v="61"/>
    <s v="YES"/>
    <x v="1"/>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1"/>
    <n v="28999"/>
    <n v="34999"/>
    <n v="0.17"/>
    <n v="17"/>
    <s v="NO"/>
    <x v="1"/>
    <x v="5"/>
    <n v="20311"/>
    <n v="18.95411182660893"/>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n v="2299"/>
    <n v="7990"/>
    <n v="0.71"/>
    <n v="71"/>
    <s v="YES"/>
    <x v="1"/>
    <x v="0"/>
    <n v="69622"/>
    <n v="20.339561477580087"/>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1999"/>
    <n v="0.8"/>
    <n v="80"/>
    <s v="YES"/>
    <x v="1"/>
    <x v="1"/>
    <n v="3382"/>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3999"/>
    <n v="0.71"/>
    <n v="71"/>
    <s v="YES"/>
    <x v="1"/>
    <x v="4"/>
    <n v="140036"/>
    <n v="22.12884403286716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1499"/>
    <n v="0.65"/>
    <n v="65"/>
    <s v="YES"/>
    <x v="1"/>
    <x v="3"/>
    <n v="8599"/>
    <n v="16.131443650098628"/>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999"/>
    <n v="0.62"/>
    <n v="62"/>
    <s v="YES"/>
    <x v="1"/>
    <x v="3"/>
    <n v="363713"/>
    <n v="22.7991160743943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9999"/>
    <n v="0.3"/>
    <n v="30"/>
    <s v="NO"/>
    <x v="1"/>
    <x v="3"/>
    <n v="1925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9999"/>
    <n v="0.6"/>
    <n v="60"/>
    <s v="YES"/>
    <x v="1"/>
    <x v="5"/>
    <n v="73"/>
    <n v="8.224619566816295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000"/>
    <n v="0.85"/>
    <n v="85"/>
    <s v="YES"/>
    <x v="1"/>
    <x v="2"/>
    <n v="24870"/>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499"/>
    <n v="0.8"/>
    <n v="80"/>
    <s v="YES"/>
    <x v="1"/>
    <x v="4"/>
    <n v="42641"/>
    <n v="19.90830153305210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15990"/>
    <n v="0.7"/>
    <n v="70"/>
    <s v="YES"/>
    <x v="1"/>
    <x v="1"/>
    <n v="4390"/>
    <n v="14.57025374841755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0"/>
    <n v="0"/>
    <s v="NO"/>
    <x v="1"/>
    <x v="4"/>
    <n v="17415"/>
    <n v="18.236078188942063"/>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9"/>
    <n v="0.9"/>
    <n v="90"/>
    <s v="YES"/>
    <x v="1"/>
    <x v="1"/>
    <n v="1396"/>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1900"/>
    <n v="0.84"/>
    <n v="84"/>
    <s v="YES"/>
    <x v="1"/>
    <x v="9"/>
    <n v="18202"/>
    <n v="15.336514688717546"/>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4999"/>
    <n v="0.27"/>
    <n v="27"/>
    <s v="NO"/>
    <x v="1"/>
    <x v="3"/>
    <n v="18998"/>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8999"/>
    <n v="0.1"/>
    <n v="10"/>
    <s v="NO"/>
    <x v="1"/>
    <x v="0"/>
    <n v="11029"/>
    <n v="16.97881715224880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24999"/>
    <n v="0.32"/>
    <n v="32"/>
    <s v="NO"/>
    <x v="1"/>
    <x v="3"/>
    <n v="22318"/>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n v="199"/>
    <n v="499"/>
    <n v="0.6"/>
    <n v="60"/>
    <s v="YES"/>
    <x v="1"/>
    <x v="3"/>
    <n v="1786"/>
    <n v="13.333710665273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1599"/>
    <n v="0.38"/>
    <n v="38"/>
    <s v="NO"/>
    <x v="1"/>
    <x v="1"/>
    <n v="7222"/>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599"/>
    <n v="0.19"/>
    <n v="19"/>
    <s v="NO"/>
    <x v="1"/>
    <x v="1"/>
    <n v="128311"/>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1800"/>
    <n v="0.67"/>
    <n v="67"/>
    <s v="YES"/>
    <x v="1"/>
    <x v="12"/>
    <n v="83996"/>
    <n v="17.234923213436918"/>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1899"/>
    <n v="0.68"/>
    <n v="68"/>
    <s v="YES"/>
    <x v="1"/>
    <x v="4"/>
    <n v="140036"/>
    <n v="22.12884403286716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2499"/>
    <n v="0.28000000000000003"/>
    <n v="28.000000000000004"/>
    <s v="NO"/>
    <x v="1"/>
    <x v="3"/>
    <n v="18678"/>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499"/>
    <n v="0.65"/>
    <n v="65"/>
    <s v="YES"/>
    <x v="1"/>
    <x v="3"/>
    <n v="15189"/>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4999"/>
    <n v="0.27"/>
    <n v="27"/>
    <s v="NO"/>
    <x v="1"/>
    <x v="3"/>
    <n v="18998"/>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n v="2999"/>
    <n v="7990"/>
    <n v="0.62"/>
    <n v="62"/>
    <s v="YES"/>
    <x v="1"/>
    <x v="3"/>
    <n v="48449"/>
    <n v="19.209704503685813"/>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299"/>
    <n v="0.33"/>
    <n v="33"/>
    <s v="NO"/>
    <x v="1"/>
    <x v="1"/>
    <n v="43994"/>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999"/>
    <n v="0.35"/>
    <n v="35"/>
    <s v="NO"/>
    <x v="1"/>
    <x v="0"/>
    <n v="1315"/>
    <n v="13.100874734967334"/>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299"/>
    <n v="0.6"/>
    <n v="60"/>
    <s v="YES"/>
    <x v="1"/>
    <x v="3"/>
    <n v="5999"/>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n v="12999"/>
    <n v="17999"/>
    <n v="0.28000000000000003"/>
    <n v="28.000000000000004"/>
    <s v="NO"/>
    <x v="1"/>
    <x v="3"/>
    <n v="50772"/>
    <n v="19.29309458296477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6999"/>
    <n v="0.22"/>
    <n v="22"/>
    <s v="NO"/>
    <x v="1"/>
    <x v="2"/>
    <n v="25824"/>
    <n v="17.206957287747468"/>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649"/>
    <n v="0.62"/>
    <n v="62"/>
    <s v="YES"/>
    <x v="1"/>
    <x v="1"/>
    <n v="14404"/>
    <n v="16.634053050465727"/>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171"/>
    <n v="0.42"/>
    <n v="42"/>
    <s v="NO"/>
    <x v="1"/>
    <x v="6"/>
    <n v="11339"/>
    <n v="18.2457587455059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n v="489"/>
    <n v="1999"/>
    <n v="0.76"/>
    <n v="76"/>
    <s v="YES"/>
    <x v="1"/>
    <x v="1"/>
    <n v="3626"/>
    <n v="14.238190222321737"/>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n v="369"/>
    <n v="1600"/>
    <n v="0.77"/>
    <n v="77"/>
    <s v="YES"/>
    <x v="1"/>
    <x v="1"/>
    <n v="32625"/>
    <n v="18.054255327402352"/>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20999"/>
    <n v="0.26"/>
    <n v="26"/>
    <s v="NO"/>
    <x v="1"/>
    <x v="3"/>
    <n v="19252"/>
    <n v="17.566443484394984"/>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8999"/>
    <n v="0.18"/>
    <n v="18"/>
    <s v="NO"/>
    <x v="1"/>
    <x v="3"/>
    <n v="19252"/>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8999"/>
    <n v="0.21"/>
    <n v="21"/>
    <s v="NO"/>
    <x v="1"/>
    <x v="2"/>
    <n v="25824"/>
    <n v="17.206957287747468"/>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1490"/>
    <n v="0.6"/>
    <n v="60"/>
    <s v="YES"/>
    <x v="1"/>
    <x v="3"/>
    <n v="161679"/>
    <n v="21.35549083207971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699"/>
    <n v="0.81"/>
    <n v="81"/>
    <s v="YES"/>
    <x v="1"/>
    <x v="3"/>
    <n v="16685"/>
    <n v="17.311644180915991"/>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999"/>
    <n v="0.06"/>
    <n v="6"/>
    <s v="NO"/>
    <x v="1"/>
    <x v="1"/>
    <n v="30907"/>
    <n v="17.960283614291964"/>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2199"/>
    <n v="0.48"/>
    <n v="48"/>
    <s v="NO"/>
    <x v="1"/>
    <x v="4"/>
    <n v="178912"/>
    <n v="22.58636016136267"/>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699"/>
    <n v="0.22"/>
    <n v="22"/>
    <s v="NO"/>
    <x v="1"/>
    <x v="1"/>
    <n v="12831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9999"/>
    <n v="0.3"/>
    <n v="30"/>
    <s v="NO"/>
    <x v="1"/>
    <x v="3"/>
    <n v="1925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799"/>
    <n v="0.63"/>
    <n v="63"/>
    <s v="YES"/>
    <x v="1"/>
    <x v="0"/>
    <n v="94364"/>
    <n v="20.89420596581088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1599"/>
    <n v="0.38"/>
    <n v="38"/>
    <s v="NO"/>
    <x v="1"/>
    <x v="1"/>
    <n v="7222"/>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7999"/>
    <n v="0.28000000000000003"/>
    <n v="28.000000000000004"/>
    <s v="NO"/>
    <x v="1"/>
    <x v="3"/>
    <n v="18998"/>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20990"/>
    <n v="0.26"/>
    <n v="26"/>
    <s v="NO"/>
    <x v="1"/>
    <x v="0"/>
    <n v="32916"/>
    <n v="18.97316503939655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2899"/>
    <n v="0.66"/>
    <n v="66"/>
    <s v="YES"/>
    <x v="1"/>
    <x v="13"/>
    <n v="26603"/>
    <n v="20.35475592014571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4999"/>
    <n v="0.68"/>
    <n v="68"/>
    <s v="YES"/>
    <x v="1"/>
    <x v="1"/>
    <n v="67950"/>
    <n v="19.3287834096183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699"/>
    <n v="0.22"/>
    <n v="22"/>
    <s v="NO"/>
    <x v="1"/>
    <x v="1"/>
    <n v="12831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9990"/>
    <n v="0.3"/>
    <n v="30"/>
    <s v="NO"/>
    <x v="1"/>
    <x v="4"/>
    <n v="9499"/>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1999"/>
    <n v="0.5"/>
    <n v="50"/>
    <s v="YES"/>
    <x v="1"/>
    <x v="4"/>
    <n v="1777"/>
    <n v="13.97470655352703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5990"/>
    <n v="0.22"/>
    <n v="22"/>
    <s v="NO"/>
    <x v="1"/>
    <x v="0"/>
    <n v="58506"/>
    <n v="20.022272885304407"/>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21990"/>
    <n v="0.18"/>
    <n v="18"/>
    <s v="NO"/>
    <x v="1"/>
    <x v="1"/>
    <n v="21350"/>
    <n v="17.317672882186351"/>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899"/>
    <n v="0.61"/>
    <n v="61"/>
    <s v="YES"/>
    <x v="1"/>
    <x v="0"/>
    <n v="2263"/>
    <n v="14.090480974568184"/>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630"/>
    <n v="0.14000000000000001"/>
    <n v="14.000000000000002"/>
    <s v="NO"/>
    <x v="1"/>
    <x v="1"/>
    <n v="9378"/>
    <n v="15.888626143437975"/>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n v="1999"/>
    <n v="7990"/>
    <n v="0.75"/>
    <n v="75"/>
    <s v="YES"/>
    <x v="1"/>
    <x v="11"/>
    <n v="17833"/>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2899"/>
    <n v="0.66"/>
    <n v="66"/>
    <s v="YES"/>
    <x v="1"/>
    <x v="16"/>
    <n v="7779"/>
    <n v="18.28760410585153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5999"/>
    <n v="0.65"/>
    <n v="65"/>
    <s v="YES"/>
    <x v="1"/>
    <x v="4"/>
    <n v="17129"/>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699"/>
    <n v="0.52"/>
    <n v="52"/>
    <s v="YES"/>
    <x v="1"/>
    <x v="0"/>
    <n v="4969"/>
    <n v="15.52469683267999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7990"/>
    <n v="0.62"/>
    <n v="62"/>
    <s v="YES"/>
    <x v="1"/>
    <x v="3"/>
    <n v="154"/>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5999"/>
    <n v="0.78"/>
    <n v="78"/>
    <s v="YES"/>
    <x v="1"/>
    <x v="8"/>
    <n v="4415"/>
    <n v="12.02859591357976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99"/>
    <n v="0.13"/>
    <n v="13"/>
    <s v="NO"/>
    <x v="1"/>
    <x v="5"/>
    <n v="18757"/>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20990"/>
    <n v="0.21"/>
    <n v="21"/>
    <s v="NO"/>
    <x v="1"/>
    <x v="1"/>
    <n v="21350"/>
    <n v="17.317672882186351"/>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0"/>
    <n v="0"/>
    <s v="NO"/>
    <x v="1"/>
    <x v="0"/>
    <n v="31539"/>
    <n v="18.895219093770113"/>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2899"/>
    <n v="0.66"/>
    <n v="66"/>
    <s v="YES"/>
    <x v="1"/>
    <x v="13"/>
    <n v="6129"/>
    <n v="17.42231818278470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3499"/>
    <n v="0.22"/>
    <n v="22"/>
    <s v="NO"/>
    <x v="1"/>
    <x v="0"/>
    <n v="284"/>
    <n v="10.31034841203574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399"/>
    <n v="0.38"/>
    <n v="38"/>
    <s v="NO"/>
    <x v="1"/>
    <x v="1"/>
    <n v="43994"/>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999"/>
    <n v="0.75"/>
    <n v="75"/>
    <s v="YES"/>
    <x v="1"/>
    <x v="7"/>
    <n v="3234"/>
    <n v="12.98653485451746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499"/>
    <n v="0.6"/>
    <n v="60"/>
    <s v="YES"/>
    <x v="1"/>
    <x v="3"/>
    <n v="13045"/>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7999"/>
    <n v="0.19"/>
    <n v="19"/>
    <s v="NO"/>
    <x v="1"/>
    <x v="3"/>
    <n v="313832"/>
    <n v="22.53646429424916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9999"/>
    <n v="0.7"/>
    <n v="70"/>
    <s v="YES"/>
    <x v="1"/>
    <x v="0"/>
    <n v="20879"/>
    <n v="18.142868076186943"/>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1499"/>
    <n v="0.81"/>
    <n v="81"/>
    <s v="YES"/>
    <x v="1"/>
    <x v="0"/>
    <n v="2646"/>
    <n v="14.37556655346566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1499"/>
    <n v="0.82"/>
    <n v="82"/>
    <s v="YES"/>
    <x v="1"/>
    <x v="6"/>
    <n v="28978"/>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13499"/>
    <n v="0.33"/>
    <n v="33"/>
    <s v="NO"/>
    <x v="1"/>
    <x v="11"/>
    <n v="3145"/>
    <n v="13.29148312949161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n v="59"/>
    <n v="199"/>
    <n v="0.7"/>
    <n v="70"/>
    <s v="YES"/>
    <x v="1"/>
    <x v="1"/>
    <n v="937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1299"/>
    <n v="0.54"/>
    <n v="54"/>
    <s v="YES"/>
    <x v="1"/>
    <x v="3"/>
    <n v="192589"/>
    <n v="21.666998305974815"/>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599"/>
    <n v="0.17"/>
    <n v="17"/>
    <s v="NO"/>
    <x v="1"/>
    <x v="0"/>
    <n v="21916"/>
    <n v="18.231280652050923"/>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9999"/>
    <n v="0.78"/>
    <n v="78"/>
    <s v="YES"/>
    <x v="1"/>
    <x v="0"/>
    <n v="29472"/>
    <n v="18.77158224522067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499"/>
    <n v="0.81"/>
    <n v="81"/>
    <s v="YES"/>
    <x v="1"/>
    <x v="0"/>
    <n v="1949"/>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249"/>
    <n v="0.44"/>
    <n v="44"/>
    <s v="NO"/>
    <x v="1"/>
    <x v="1"/>
    <n v="9377"/>
    <n v="15.88844091361132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7999"/>
    <n v="0.44"/>
    <n v="44"/>
    <s v="NO"/>
    <x v="1"/>
    <x v="12"/>
    <n v="37"/>
    <n v="5.5292425881588354"/>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599"/>
    <n v="0.85"/>
    <n v="85"/>
    <s v="YES"/>
    <x v="1"/>
    <x v="4"/>
    <n v="2351"/>
    <n v="14.497180464837633"/>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20999"/>
    <n v="0.26"/>
    <n v="26"/>
    <s v="NO"/>
    <x v="1"/>
    <x v="3"/>
    <n v="19253"/>
    <n v="17.56653596666450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5999"/>
    <n v="0.13"/>
    <n v="13"/>
    <s v="NO"/>
    <x v="1"/>
    <x v="2"/>
    <n v="218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4999"/>
    <n v="0.6"/>
    <n v="60"/>
    <s v="YES"/>
    <x v="1"/>
    <x v="2"/>
    <n v="7571"/>
    <n v="15.12892136063785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5999"/>
    <n v="0.77"/>
    <n v="77"/>
    <s v="YES"/>
    <x v="1"/>
    <x v="8"/>
    <n v="4415"/>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999"/>
    <n v="0.4"/>
    <n v="40"/>
    <s v="NO"/>
    <x v="1"/>
    <x v="1"/>
    <n v="18654"/>
    <n v="17.08318101350739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099"/>
    <n v="0.82"/>
    <n v="82"/>
    <s v="YES"/>
    <x v="1"/>
    <x v="1"/>
    <n v="3197"/>
    <n v="14.01951383764086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6990"/>
    <n v="0.74"/>
    <n v="74"/>
    <s v="YES"/>
    <x v="1"/>
    <x v="1"/>
    <n v="26880"/>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9990"/>
    <n v="0.3"/>
    <n v="30"/>
    <s v="NO"/>
    <x v="1"/>
    <x v="4"/>
    <n v="9499"/>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3499"/>
    <n v="0.04"/>
    <n v="4"/>
    <s v="NO"/>
    <x v="1"/>
    <x v="3"/>
    <n v="56098"/>
    <n v="19.47071599098544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27990"/>
    <n v="0.28999999999999998"/>
    <n v="28.999999999999996"/>
    <s v="NO"/>
    <x v="1"/>
    <x v="4"/>
    <n v="9499"/>
    <n v="17.10421150274204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5999"/>
    <n v="0.5"/>
    <n v="50"/>
    <s v="YES"/>
    <x v="1"/>
    <x v="3"/>
    <n v="7148"/>
    <n v="15.80240571797108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999"/>
    <n v="0.67"/>
    <n v="67"/>
    <s v="YES"/>
    <x v="1"/>
    <x v="0"/>
    <n v="3492"/>
    <n v="14.881434059678117"/>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5999"/>
    <n v="0.78"/>
    <n v="78"/>
    <s v="YES"/>
    <x v="1"/>
    <x v="8"/>
    <n v="4415"/>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n v="1989"/>
    <n v="3500"/>
    <n v="0.43"/>
    <n v="43"/>
    <s v="NO"/>
    <x v="1"/>
    <x v="5"/>
    <n v="67260"/>
    <n v="21.242158607476348"/>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9999"/>
    <n v="0.8"/>
    <n v="80"/>
    <s v="YES"/>
    <x v="1"/>
    <x v="4"/>
    <n v="27704"/>
    <n v="19.10300006433246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4999"/>
    <n v="0.7"/>
    <n v="70"/>
    <s v="YES"/>
    <x v="1"/>
    <x v="1"/>
    <n v="92588"/>
    <n v="19.866237574240966"/>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8499"/>
    <n v="0.76"/>
    <n v="76"/>
    <s v="YES"/>
    <x v="1"/>
    <x v="4"/>
    <n v="240"/>
    <n v="10.24267328307193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n v="4999"/>
    <n v="6999"/>
    <n v="0.28999999999999998"/>
    <n v="28.999999999999996"/>
    <s v="NO"/>
    <x v="1"/>
    <x v="11"/>
    <n v="758"/>
    <n v="10.94491874840282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666.66"/>
    <n v="0.85"/>
    <n v="85"/>
    <s v="YES"/>
    <x v="1"/>
    <x v="2"/>
    <n v="24870"/>
    <n v="17.143203665263979"/>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5999"/>
    <n v="0.57999999999999996"/>
    <n v="57.999999999999993"/>
    <s v="YES"/>
    <x v="1"/>
    <x v="7"/>
    <n v="828"/>
    <n v="10.798651763036013"/>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630"/>
    <n v="0.14000000000000001"/>
    <n v="14.000000000000002"/>
    <s v="NO"/>
    <x v="1"/>
    <x v="1"/>
    <n v="9378"/>
    <n v="15.888626143437975"/>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9999"/>
    <n v="0.85"/>
    <n v="85"/>
    <s v="YES"/>
    <x v="1"/>
    <x v="0"/>
    <n v="22638"/>
    <n v="18.290400405791299"/>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599"/>
    <n v="0.57999999999999996"/>
    <n v="57.999999999999993"/>
    <s v="YES"/>
    <x v="1"/>
    <x v="2"/>
    <n v="2147"/>
    <n v="12.994933680407319"/>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1199"/>
    <n v="0.75"/>
    <n v="75"/>
    <s v="YES"/>
    <x v="1"/>
    <x v="6"/>
    <n v="596"/>
    <n v="12.4918844900821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499"/>
    <n v="0.84"/>
    <n v="84"/>
    <s v="YES"/>
    <x v="1"/>
    <x v="0"/>
    <n v="1949"/>
    <n v="13.818145367722575"/>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5999"/>
    <n v="0.13"/>
    <n v="13"/>
    <s v="NO"/>
    <x v="1"/>
    <x v="2"/>
    <n v="218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99"/>
    <n v="0.05"/>
    <n v="5"/>
    <s v="NO"/>
    <x v="1"/>
    <x v="0"/>
    <n v="31539"/>
    <n v="18.895219093770113"/>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499"/>
    <n v="0.8"/>
    <n v="80"/>
    <s v="YES"/>
    <x v="1"/>
    <x v="3"/>
    <n v="2451"/>
    <n v="13.897033909970148"/>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7990"/>
    <n v="0.69"/>
    <n v="69"/>
    <s v="YES"/>
    <x v="1"/>
    <x v="3"/>
    <n v="154"/>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n v="689"/>
    <n v="1999"/>
    <n v="0.66"/>
    <n v="66"/>
    <s v="YES"/>
    <x v="1"/>
    <x v="4"/>
    <n v="1193"/>
    <n v="13.231118605211405"/>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1899"/>
    <n v="0.74"/>
    <n v="74"/>
    <s v="YES"/>
    <x v="1"/>
    <x v="3"/>
    <n v="1475"/>
    <n v="12.99325406569679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n v="299"/>
    <n v="999"/>
    <n v="0.7"/>
    <n v="70"/>
    <s v="YES"/>
    <x v="1"/>
    <x v="4"/>
    <n v="8891"/>
    <n v="16.9806976523158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499"/>
    <n v="0.57999999999999996"/>
    <n v="57.999999999999993"/>
    <s v="YES"/>
    <x v="1"/>
    <x v="9"/>
    <n v="104"/>
    <n v="7.276281476651777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12999"/>
    <n v="0.35"/>
    <n v="35"/>
    <s v="NO"/>
    <x v="1"/>
    <x v="3"/>
    <n v="6662"/>
    <n v="15.677046234399359"/>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3999"/>
    <n v="0.46"/>
    <n v="46"/>
    <s v="NO"/>
    <x v="1"/>
    <x v="1"/>
    <n v="8380"/>
    <n v="15.693183362622015"/>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9999"/>
    <n v="0.1"/>
    <n v="10"/>
    <s v="NO"/>
    <x v="1"/>
    <x v="4"/>
    <n v="3075"/>
    <n v="14.99834122385639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999"/>
    <n v="0.13"/>
    <n v="13"/>
    <s v="NO"/>
    <x v="1"/>
    <x v="2"/>
    <n v="14266"/>
    <n v="16.20189737884499"/>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6499"/>
    <n v="0.56999999999999995"/>
    <n v="56.999999999999993"/>
    <s v="YES"/>
    <x v="1"/>
    <x v="3"/>
    <n v="38879"/>
    <n v="18.81787765064237"/>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2990"/>
    <n v="0.53"/>
    <n v="53"/>
    <s v="YES"/>
    <x v="1"/>
    <x v="3"/>
    <n v="97175"/>
    <n v="20.448991975768077"/>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2400"/>
    <n v="0.73"/>
    <n v="73"/>
    <s v="YES"/>
    <x v="1"/>
    <x v="5"/>
    <n v="67260"/>
    <n v="21.242158607476348"/>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3990"/>
    <n v="0.8"/>
    <n v="80"/>
    <s v="YES"/>
    <x v="1"/>
    <x v="11"/>
    <n v="119"/>
    <n v="7.900888734980973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0"/>
    <n v="0"/>
    <s v="NO"/>
    <x v="1"/>
    <x v="4"/>
    <n v="10833"/>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5299"/>
    <n v="0.28000000000000003"/>
    <n v="28.000000000000004"/>
    <s v="NO"/>
    <x v="1"/>
    <x v="12"/>
    <n v="1641"/>
    <n v="11.253806034741977"/>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899"/>
    <n v="0.9"/>
    <n v="90"/>
    <s v="YES"/>
    <x v="1"/>
    <x v="1"/>
    <n v="4740"/>
    <n v="14.70347982127582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32999"/>
    <n v="0.27"/>
    <n v="27"/>
    <s v="NO"/>
    <x v="1"/>
    <x v="2"/>
    <n v="8866"/>
    <n v="15.39632916301247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39990"/>
    <n v="0.25"/>
    <n v="25"/>
    <s v="NO"/>
    <x v="1"/>
    <x v="4"/>
    <n v="8399"/>
    <n v="16.874400930066091"/>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1999"/>
    <n v="0.86"/>
    <n v="86"/>
    <s v="YES"/>
    <x v="1"/>
    <x v="18"/>
    <n v="87"/>
    <n v="5.444551482020472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11999"/>
    <n v="0.33"/>
    <n v="33"/>
    <s v="NO"/>
    <x v="1"/>
    <x v="11"/>
    <n v="125"/>
    <n v="7.9814080714467384"/>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999"/>
    <n v="0.75"/>
    <n v="75"/>
    <s v="YES"/>
    <x v="1"/>
    <x v="6"/>
    <n v="38"/>
    <n v="7.15979073161924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599"/>
    <n v="0.5"/>
    <n v="50"/>
    <s v="YES"/>
    <x v="1"/>
    <x v="4"/>
    <n v="4674"/>
    <n v="15.78006094539670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1899"/>
    <n v="0.74"/>
    <n v="74"/>
    <s v="YES"/>
    <x v="1"/>
    <x v="3"/>
    <n v="412"/>
    <n v="10.72539521179124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n v="899"/>
    <n v="3499"/>
    <n v="0.74"/>
    <n v="74"/>
    <s v="YES"/>
    <x v="1"/>
    <x v="17"/>
    <n v="681"/>
    <n v="8.501353123969437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3499"/>
    <n v="0.54"/>
    <n v="54"/>
    <s v="YES"/>
    <x v="1"/>
    <x v="1"/>
    <n v="36384"/>
    <n v="18.243689517029882"/>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n v="120"/>
    <n v="999"/>
    <n v="0.88"/>
    <n v="88"/>
    <s v="YES"/>
    <x v="1"/>
    <x v="2"/>
    <n v="6491"/>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6999"/>
    <n v="0.43"/>
    <n v="43"/>
    <s v="NO"/>
    <x v="1"/>
    <x v="3"/>
    <n v="10229"/>
    <n v="16.44049009821985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2599"/>
    <n v="0.38"/>
    <n v="38"/>
    <s v="NO"/>
    <x v="1"/>
    <x v="4"/>
    <n v="1801"/>
    <n v="13.99974558256508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1199"/>
    <n v="0.42"/>
    <n v="42"/>
    <s v="NO"/>
    <x v="1"/>
    <x v="1"/>
    <n v="14404"/>
    <n v="16.634053050465727"/>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9"/>
    <n v="0.9"/>
    <n v="90"/>
    <s v="YES"/>
    <x v="1"/>
    <x v="5"/>
    <n v="305"/>
    <n v="10.937174276518954"/>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9999"/>
    <n v="0.21"/>
    <n v="21"/>
    <s v="NO"/>
    <x v="1"/>
    <x v="4"/>
    <n v="1376"/>
    <n v="13.497415943104771"/>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7999"/>
    <n v="0.81"/>
    <n v="81"/>
    <s v="YES"/>
    <x v="1"/>
    <x v="0"/>
    <n v="2263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249"/>
    <n v="0.16"/>
    <n v="16"/>
    <s v="NO"/>
    <x v="1"/>
    <x v="11"/>
    <n v="2352"/>
    <n v="12.81216332326888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599"/>
    <n v="0.75"/>
    <n v="75"/>
    <s v="YES"/>
    <x v="1"/>
    <x v="4"/>
    <n v="714"/>
    <n v="12.27351597974464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700"/>
    <n v="0.69"/>
    <n v="69"/>
    <s v="YES"/>
    <x v="1"/>
    <x v="4"/>
    <n v="20052"/>
    <n v="18.49937122139676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1799"/>
    <n v="0.74"/>
    <n v="74"/>
    <s v="YES"/>
    <x v="1"/>
    <x v="4"/>
    <n v="1454"/>
    <n v="13.60031087128428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599"/>
    <n v="0.6"/>
    <n v="60"/>
    <s v="YES"/>
    <x v="1"/>
    <x v="2"/>
    <n v="2147"/>
    <n v="12.994933680407319"/>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9499"/>
    <n v="0.21"/>
    <n v="21"/>
    <s v="NO"/>
    <x v="1"/>
    <x v="3"/>
    <n v="313832"/>
    <n v="22.53646429424916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999"/>
    <n v="0.73"/>
    <n v="73"/>
    <s v="YES"/>
    <x v="1"/>
    <x v="7"/>
    <n v="465"/>
    <n v="9.8730278917530008"/>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74999"/>
    <n v="0.49"/>
    <n v="49"/>
    <s v="NO"/>
    <x v="1"/>
    <x v="0"/>
    <n v="27790"/>
    <n v="18.664397531729684"/>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3999"/>
    <n v="0.55000000000000004"/>
    <n v="55.000000000000007"/>
    <s v="YES"/>
    <x v="1"/>
    <x v="13"/>
    <n v="245"/>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11999"/>
    <n v="0.28999999999999998"/>
    <n v="28.999999999999996"/>
    <s v="NO"/>
    <x v="1"/>
    <x v="2"/>
    <n v="276"/>
    <n v="9.525671099351349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3999"/>
    <n v="0.5"/>
    <n v="50"/>
    <s v="YES"/>
    <x v="1"/>
    <x v="1"/>
    <n v="30254"/>
    <n v="17.92318862907378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17999"/>
    <n v="0.78"/>
    <n v="78"/>
    <s v="YES"/>
    <x v="1"/>
    <x v="4"/>
    <n v="17161"/>
    <n v="18.20864195983345"/>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499"/>
    <n v="0.56000000000000005"/>
    <n v="56.000000000000007"/>
    <s v="YES"/>
    <x v="1"/>
    <x v="5"/>
    <n v="14"/>
    <n v="5.1748015398449985"/>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1399"/>
    <n v="0.56999999999999995"/>
    <n v="56.999999999999993"/>
    <s v="YES"/>
    <x v="1"/>
    <x v="3"/>
    <n v="14560"/>
    <n v="17.069083927668917"/>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999"/>
    <n v="0.17"/>
    <n v="17"/>
    <s v="NO"/>
    <x v="1"/>
    <x v="3"/>
    <n v="3156"/>
    <n v="14.3470257857580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499"/>
    <n v="0.82"/>
    <n v="82"/>
    <s v="YES"/>
    <x v="1"/>
    <x v="3"/>
    <n v="9340"/>
    <n v="16.278612825526359"/>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11999"/>
    <n v="0.75"/>
    <n v="75"/>
    <s v="YES"/>
    <x v="1"/>
    <x v="5"/>
    <n v="768"/>
    <n v="12.69807589512629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1499"/>
    <n v="0.79"/>
    <n v="79"/>
    <s v="YES"/>
    <x v="1"/>
    <x v="6"/>
    <n v="28978"/>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499"/>
    <n v="0.72"/>
    <n v="72"/>
    <s v="YES"/>
    <x v="1"/>
    <x v="0"/>
    <n v="4971"/>
    <n v="15.52543070387235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6999"/>
    <n v="0.63"/>
    <n v="63"/>
    <s v="YES"/>
    <x v="1"/>
    <x v="6"/>
    <n v="1526"/>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999"/>
    <n v="0.63"/>
    <n v="63"/>
    <s v="YES"/>
    <x v="1"/>
    <x v="3"/>
    <n v="363711"/>
    <n v="22.79910628311732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4490"/>
    <n v="0.67"/>
    <n v="67"/>
    <s v="YES"/>
    <x v="1"/>
    <x v="2"/>
    <n v="136954"/>
    <n v="20.03265377977872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9999"/>
    <n v="0.8"/>
    <n v="80"/>
    <s v="YES"/>
    <x v="1"/>
    <x v="4"/>
    <n v="27709"/>
    <n v="19.103337060863595"/>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9"/>
    <n v="1799"/>
    <n v="7990"/>
    <n v="0.77"/>
    <n v="77"/>
    <s v="YES"/>
    <x v="1"/>
    <x v="11"/>
    <n v="17833"/>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650"/>
    <n v="0.56000000000000005"/>
    <n v="56.000000000000007"/>
    <s v="YES"/>
    <x v="1"/>
    <x v="4"/>
    <n v="253105"/>
    <n v="23.23420049389532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895"/>
    <n v="0.33"/>
    <n v="33"/>
    <s v="NO"/>
    <x v="1"/>
    <x v="5"/>
    <n v="61314"/>
    <n v="21.06529362343456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37"/>
    <n v="0.08"/>
    <n v="8"/>
    <s v="NO"/>
    <x v="1"/>
    <x v="11"/>
    <n v="7354"/>
    <n v="14.693014172841485"/>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2990"/>
    <n v="0.56999999999999995"/>
    <n v="56.999999999999993"/>
    <s v="YES"/>
    <x v="1"/>
    <x v="11"/>
    <n v="180998"/>
    <n v="19.97916946669300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699"/>
    <n v="0.62"/>
    <n v="62"/>
    <s v="YES"/>
    <x v="1"/>
    <x v="12"/>
    <n v="690"/>
    <n v="9.938173165809693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2"/>
    <n v="569"/>
    <n v="1000"/>
    <n v="0.43"/>
    <n v="43"/>
    <s v="NO"/>
    <x v="1"/>
    <x v="5"/>
    <n v="67262"/>
    <n v="21.242215426950064"/>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4999"/>
    <n v="0.6"/>
    <n v="60"/>
    <s v="YES"/>
    <x v="1"/>
    <x v="3"/>
    <n v="10689"/>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3990"/>
    <n v="0.65"/>
    <n v="65"/>
    <s v="YES"/>
    <x v="1"/>
    <x v="3"/>
    <n v="141841"/>
    <n v="21.12239986972072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1499"/>
    <n v="0.77"/>
    <n v="77"/>
    <s v="YES"/>
    <x v="1"/>
    <x v="4"/>
    <n v="24791"/>
    <n v="18.89553972189427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399"/>
    <n v="0.63"/>
    <n v="63"/>
    <s v="YES"/>
    <x v="1"/>
    <x v="12"/>
    <n v="21764"/>
    <n v="15.1821553502269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999"/>
    <n v="0.4"/>
    <n v="40"/>
    <s v="NO"/>
    <x v="1"/>
    <x v="3"/>
    <n v="192587"/>
    <n v="21.66697981470713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3990"/>
    <n v="0.69"/>
    <n v="69"/>
    <s v="YES"/>
    <x v="1"/>
    <x v="3"/>
    <n v="107151"/>
    <n v="20.623001154527628"/>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6990"/>
    <n v="0.79"/>
    <n v="79"/>
    <s v="YES"/>
    <x v="1"/>
    <x v="2"/>
    <n v="21797"/>
    <n v="16.91982492816079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999"/>
    <n v="0.5"/>
    <n v="50"/>
    <s v="YES"/>
    <x v="1"/>
    <x v="2"/>
    <n v="92995"/>
    <n v="19.377010648396684"/>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9"/>
    <n v="0.9"/>
    <n v="90"/>
    <s v="YES"/>
    <x v="1"/>
    <x v="3"/>
    <n v="8751"/>
    <n v="16.16263996685635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1299"/>
    <n v="0.73"/>
    <n v="73"/>
    <s v="YES"/>
    <x v="1"/>
    <x v="1"/>
    <n v="14283"/>
    <n v="16.619399366082977"/>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1500"/>
    <n v="0.68"/>
    <n v="68"/>
    <s v="YES"/>
    <x v="1"/>
    <x v="0"/>
    <n v="64273"/>
    <n v="20.19374837946588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649"/>
    <n v="0.59"/>
    <n v="59"/>
    <s v="YES"/>
    <x v="1"/>
    <x v="4"/>
    <n v="54315"/>
    <n v="20.3601894524822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599"/>
    <n v="0.5"/>
    <n v="50"/>
    <s v="YES"/>
    <x v="1"/>
    <x v="3"/>
    <n v="1597"/>
    <n v="13.134664777409686"/>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3999"/>
    <n v="0.6"/>
    <n v="60"/>
    <s v="YES"/>
    <x v="1"/>
    <x v="1"/>
    <n v="30254"/>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7999"/>
    <n v="0.81"/>
    <n v="81"/>
    <s v="YES"/>
    <x v="1"/>
    <x v="0"/>
    <n v="2263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999"/>
    <n v="0.67"/>
    <n v="67"/>
    <s v="YES"/>
    <x v="1"/>
    <x v="2"/>
    <n v="77027"/>
    <n v="19.057929624754419"/>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n v="549"/>
    <n v="1799"/>
    <n v="0.69"/>
    <n v="69"/>
    <s v="YES"/>
    <x v="1"/>
    <x v="4"/>
    <n v="28829"/>
    <n v="19.17733196226929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9999"/>
    <n v="0.78"/>
    <n v="78"/>
    <s v="YES"/>
    <x v="1"/>
    <x v="0"/>
    <n v="29478"/>
    <n v="18.771953537830996"/>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650"/>
    <n v="0.54"/>
    <n v="54"/>
    <s v="YES"/>
    <x v="1"/>
    <x v="6"/>
    <n v="33176"/>
    <n v="20.343767007513907"/>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1995"/>
    <n v="0.6"/>
    <n v="60"/>
    <s v="YES"/>
    <x v="1"/>
    <x v="1"/>
    <n v="68664"/>
    <n v="19.346941697573445"/>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1099"/>
    <n v="0.64"/>
    <n v="64"/>
    <s v="YES"/>
    <x v="1"/>
    <x v="0"/>
    <n v="24269"/>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315"/>
    <n v="0.16"/>
    <n v="16"/>
    <s v="NO"/>
    <x v="1"/>
    <x v="6"/>
    <n v="28030"/>
    <n v="20.0143736613022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0"/>
    <n v="0"/>
    <s v="NO"/>
    <x v="1"/>
    <x v="4"/>
    <n v="5792"/>
    <n v="16.18048517254594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65"/>
    <n v="0.21"/>
    <n v="21"/>
    <s v="NO"/>
    <x v="1"/>
    <x v="2"/>
    <n v="14778"/>
    <n v="16.261615691626325"/>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1290"/>
    <n v="0.65"/>
    <n v="65"/>
    <s v="YES"/>
    <x v="1"/>
    <x v="3"/>
    <n v="91770"/>
    <n v="20.34709240281742"/>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16999"/>
    <n v="0.76"/>
    <n v="76"/>
    <s v="YES"/>
    <x v="1"/>
    <x v="4"/>
    <n v="17162"/>
    <n v="18.208750770686919"/>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1290"/>
    <n v="0.69"/>
    <n v="69"/>
    <s v="YES"/>
    <x v="1"/>
    <x v="0"/>
    <n v="206"/>
    <n v="9.72707545091905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2498"/>
    <n v="0.44"/>
    <n v="44"/>
    <s v="NO"/>
    <x v="1"/>
    <x v="0"/>
    <n v="33717"/>
    <n v="19.01701958655534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349"/>
    <n v="0.43"/>
    <n v="43"/>
    <s v="NO"/>
    <x v="1"/>
    <x v="1"/>
    <n v="43994"/>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999"/>
    <n v="0.8"/>
    <n v="80"/>
    <s v="YES"/>
    <x v="1"/>
    <x v="2"/>
    <n v="7928"/>
    <n v="15.206951829620355"/>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5999"/>
    <n v="0.5"/>
    <n v="50"/>
    <s v="YES"/>
    <x v="1"/>
    <x v="3"/>
    <n v="5179"/>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999"/>
    <n v="0.18"/>
    <n v="18"/>
    <s v="NO"/>
    <x v="1"/>
    <x v="6"/>
    <n v="50810"/>
    <n v="21.17680984011418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1999"/>
    <n v="0.75"/>
    <n v="75"/>
    <s v="YES"/>
    <x v="1"/>
    <x v="7"/>
    <n v="3369"/>
    <n v="13.052230633223953"/>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449"/>
    <n v="0.33"/>
    <n v="33"/>
    <s v="NO"/>
    <x v="1"/>
    <x v="12"/>
    <n v="11827"/>
    <n v="14.25518960548928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699"/>
    <n v="0.53"/>
    <n v="53"/>
    <s v="YES"/>
    <x v="1"/>
    <x v="0"/>
    <n v="94364"/>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999"/>
    <n v="0.3"/>
    <n v="30"/>
    <s v="NO"/>
    <x v="1"/>
    <x v="12"/>
    <n v="15295"/>
    <n v="14.646022562262086"/>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3990"/>
    <n v="0.8"/>
    <n v="80"/>
    <s v="YES"/>
    <x v="1"/>
    <x v="4"/>
    <n v="27139"/>
    <n v="19.06452232629198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5499"/>
    <n v="0.75"/>
    <n v="75"/>
    <s v="YES"/>
    <x v="1"/>
    <x v="2"/>
    <n v="9504"/>
    <n v="15.514013272685702"/>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399"/>
    <n v="0.61"/>
    <n v="61"/>
    <s v="YES"/>
    <x v="1"/>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1350"/>
    <n v="0.62"/>
    <n v="62"/>
    <s v="YES"/>
    <x v="1"/>
    <x v="4"/>
    <n v="30058"/>
    <n v="19.255290472218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9"/>
    <n v="2299"/>
    <n v="7990"/>
    <n v="0.71"/>
    <n v="71"/>
    <s v="YES"/>
    <x v="1"/>
    <x v="0"/>
    <n v="69619"/>
    <n v="20.33948287958273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1999"/>
    <n v="0.8"/>
    <n v="80"/>
    <s v="YES"/>
    <x v="1"/>
    <x v="1"/>
    <n v="3382"/>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3990"/>
    <n v="0.62"/>
    <n v="62"/>
    <s v="YES"/>
    <x v="1"/>
    <x v="3"/>
    <n v="109864"/>
    <n v="20.667523376206301"/>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0"/>
    <n v="0"/>
    <s v="NO"/>
    <x v="1"/>
    <x v="6"/>
    <n v="5760"/>
    <n v="16.922240438519371"/>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5499"/>
    <n v="0.66"/>
    <n v="66"/>
    <s v="YES"/>
    <x v="1"/>
    <x v="0"/>
    <n v="49551"/>
    <n v="19.71925698965338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1490"/>
    <n v="0.69"/>
    <n v="69"/>
    <s v="YES"/>
    <x v="1"/>
    <x v="3"/>
    <n v="161677"/>
    <n v="21.3554688056275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n v="399"/>
    <n v="995"/>
    <n v="0.6"/>
    <n v="60"/>
    <s v="YES"/>
    <x v="1"/>
    <x v="2"/>
    <n v="21372"/>
    <n v="16.88647539445623"/>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3999"/>
    <n v="0.74"/>
    <n v="74"/>
    <s v="YES"/>
    <x v="1"/>
    <x v="4"/>
    <n v="140035"/>
    <n v="22.128830697299133"/>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000"/>
    <n v="0.85"/>
    <n v="85"/>
    <s v="YES"/>
    <x v="1"/>
    <x v="2"/>
    <n v="24870"/>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61"/>
    <n v="0.06"/>
    <n v="6"/>
    <s v="NO"/>
    <x v="1"/>
    <x v="1"/>
    <n v="7199"/>
    <n v="15.429329985725074"/>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9"/>
    <n v="0.9"/>
    <n v="90"/>
    <s v="YES"/>
    <x v="1"/>
    <x v="1"/>
    <n v="1396"/>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299"/>
    <n v="0.87"/>
    <n v="87"/>
    <s v="YES"/>
    <x v="1"/>
    <x v="12"/>
    <n v="15233"/>
    <n v="14.63984882940078"/>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2500"/>
    <n v="0.64"/>
    <n v="64"/>
    <s v="YES"/>
    <x v="1"/>
    <x v="4"/>
    <n v="55747"/>
    <n v="20.408785952889403"/>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4999"/>
    <n v="0.76"/>
    <n v="76"/>
    <s v="YES"/>
    <x v="1"/>
    <x v="11"/>
    <n v="14961"/>
    <n v="15.8649606715478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1299"/>
    <n v="0.56000000000000005"/>
    <n v="56.000000000000007"/>
    <s v="YES"/>
    <x v="1"/>
    <x v="5"/>
    <n v="9275"/>
    <n v="17.4563872558501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8999"/>
    <n v="0.83"/>
    <n v="83"/>
    <s v="YES"/>
    <x v="1"/>
    <x v="7"/>
    <n v="28324"/>
    <n v="16.47302869858111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80"/>
    <n v="0.17"/>
    <n v="17"/>
    <s v="NO"/>
    <x v="1"/>
    <x v="5"/>
    <n v="644"/>
    <n v="12.36206274439517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549"/>
    <n v="0.27"/>
    <n v="27"/>
    <s v="NO"/>
    <x v="1"/>
    <x v="5"/>
    <n v="18139"/>
    <n v="18.7380040439859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225"/>
    <n v="0.15"/>
    <n v="15"/>
    <s v="NO"/>
    <x v="1"/>
    <x v="5"/>
    <n v="7203"/>
    <n v="16.97332429824898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999"/>
    <n v="0.87"/>
    <n v="87"/>
    <s v="YES"/>
    <x v="1"/>
    <x v="0"/>
    <n v="491"/>
    <n v="11.30625343162291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599"/>
    <n v="0.67"/>
    <n v="67"/>
    <s v="YES"/>
    <x v="1"/>
    <x v="6"/>
    <n v="13568"/>
    <n v="18.59646529109511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4499"/>
    <n v="0.78"/>
    <n v="78"/>
    <s v="YES"/>
    <x v="1"/>
    <x v="11"/>
    <n v="3390"/>
    <n v="13.415245601156727"/>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4499"/>
    <n v="0.8"/>
    <n v="80"/>
    <s v="YES"/>
    <x v="1"/>
    <x v="11"/>
    <n v="103052"/>
    <n v="19.04963042876072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2499"/>
    <n v="0.28000000000000003"/>
    <n v="28.000000000000004"/>
    <s v="NO"/>
    <x v="1"/>
    <x v="3"/>
    <n v="18678"/>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499"/>
    <n v="0.65"/>
    <n v="65"/>
    <s v="YES"/>
    <x v="1"/>
    <x v="3"/>
    <n v="15189"/>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50"/>
    <n v="0.05"/>
    <n v="5"/>
    <s v="NO"/>
    <x v="1"/>
    <x v="5"/>
    <n v="12179"/>
    <n v="17.976848068506168"/>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1999"/>
    <n v="0.6"/>
    <n v="60"/>
    <s v="YES"/>
    <x v="1"/>
    <x v="11"/>
    <n v="12958"/>
    <n v="15.62777166148692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1199"/>
    <n v="0.43"/>
    <n v="43"/>
    <s v="NO"/>
    <x v="1"/>
    <x v="0"/>
    <n v="8258"/>
    <n v="16.45109535767456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3490"/>
    <n v="0.66"/>
    <n v="66"/>
    <s v="YES"/>
    <x v="1"/>
    <x v="3"/>
    <n v="11716"/>
    <n v="16.682147362681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4999"/>
    <n v="0.5"/>
    <n v="50"/>
    <s v="YES"/>
    <x v="1"/>
    <x v="5"/>
    <n v="35024"/>
    <n v="19.99526383341437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4999"/>
    <n v="0.64"/>
    <n v="64"/>
    <s v="YES"/>
    <x v="1"/>
    <x v="3"/>
    <n v="55192"/>
    <n v="19.441724402711394"/>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599"/>
    <n v="0.28000000000000003"/>
    <n v="28.000000000000004"/>
    <s v="NO"/>
    <x v="1"/>
    <x v="3"/>
    <n v="119466"/>
    <n v="20.816716627914353"/>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499"/>
    <n v="0.8"/>
    <n v="80"/>
    <s v="YES"/>
    <x v="1"/>
    <x v="12"/>
    <n v="9638"/>
    <n v="13.94411193094913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99"/>
    <n v="0.18"/>
    <n v="18"/>
    <s v="NO"/>
    <x v="1"/>
    <x v="9"/>
    <n v="33735"/>
    <n v="16.301136916824504"/>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299"/>
    <n v="0.54"/>
    <n v="54"/>
    <s v="YES"/>
    <x v="1"/>
    <x v="11"/>
    <n v="3044"/>
    <n v="13.237631728481798"/>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2499"/>
    <n v="0.52"/>
    <n v="52"/>
    <s v="YES"/>
    <x v="1"/>
    <x v="1"/>
    <n v="33584"/>
    <n v="18.104581410538845"/>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2299"/>
    <n v="0.54"/>
    <n v="54"/>
    <s v="YES"/>
    <x v="1"/>
    <x v="2"/>
    <n v="1779"/>
    <n v="12.676638009004687"/>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299"/>
    <n v="0.6"/>
    <n v="60"/>
    <s v="YES"/>
    <x v="1"/>
    <x v="3"/>
    <n v="5999"/>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50"/>
    <n v="0.1"/>
    <n v="10"/>
    <s v="NO"/>
    <x v="1"/>
    <x v="5"/>
    <n v="26556"/>
    <n v="19.46638765974664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n v="656"/>
    <n v="1499"/>
    <n v="0.56000000000000005"/>
    <n v="56.000000000000007"/>
    <s v="YES"/>
    <x v="1"/>
    <x v="4"/>
    <n v="25903"/>
    <n v="18.97747737505998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2800"/>
    <n v="0.6"/>
    <n v="60"/>
    <s v="YES"/>
    <x v="1"/>
    <x v="4"/>
    <n v="53464"/>
    <n v="20.33069915598611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9"/>
    <n v="2999"/>
    <n v="7990"/>
    <n v="0.62"/>
    <n v="62"/>
    <s v="YES"/>
    <x v="1"/>
    <x v="3"/>
    <n v="48448"/>
    <n v="19.209667751864313"/>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65"/>
    <n v="169"/>
    <n v="299"/>
    <n v="0.43"/>
    <n v="43"/>
    <s v="NO"/>
    <x v="1"/>
    <x v="5"/>
    <n v="5176"/>
    <n v="16.34194392592016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404"/>
    <n v="0.24"/>
    <n v="24"/>
    <s v="NO"/>
    <x v="1"/>
    <x v="5"/>
    <n v="8614"/>
    <n v="17.31512323984981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1399"/>
    <n v="0.56999999999999995"/>
    <n v="56.999999999999993"/>
    <s v="YES"/>
    <x v="1"/>
    <x v="11"/>
    <n v="60026"/>
    <n v="18.157717227977209"/>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n v="299"/>
    <n v="599"/>
    <n v="0.5"/>
    <n v="50"/>
    <s v="YES"/>
    <x v="1"/>
    <x v="11"/>
    <n v="3066"/>
    <n v="13.249512348733443"/>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999"/>
    <n v="0.55000000000000004"/>
    <n v="55.000000000000007"/>
    <s v="YES"/>
    <x v="1"/>
    <x v="1"/>
    <n v="2102"/>
    <n v="13.29135709074528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1295"/>
    <n v="0.38"/>
    <n v="38"/>
    <s v="NO"/>
    <x v="1"/>
    <x v="5"/>
    <n v="34852"/>
    <n v="19.98585673167475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700"/>
    <n v="0.69"/>
    <n v="69"/>
    <s v="YES"/>
    <x v="1"/>
    <x v="5"/>
    <n v="426972"/>
    <n v="24.77376181681803"/>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60"/>
    <n v="0.02"/>
    <n v="2"/>
    <s v="NO"/>
    <x v="1"/>
    <x v="6"/>
    <n v="8618"/>
    <n v="17.70955596320224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22"/>
    <n v="369"/>
    <n v="1600"/>
    <n v="0.77"/>
    <n v="77"/>
    <s v="YES"/>
    <x v="1"/>
    <x v="1"/>
    <n v="32625"/>
    <n v="18.054255327402352"/>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899"/>
    <n v="0.33"/>
    <n v="33"/>
    <s v="NO"/>
    <x v="1"/>
    <x v="1"/>
    <n v="4018"/>
    <n v="14.41647202476814"/>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599"/>
    <n v="0.2"/>
    <n v="20"/>
    <s v="NO"/>
    <x v="1"/>
    <x v="4"/>
    <n v="11687"/>
    <n v="17.49128287258283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899"/>
    <n v="0.61"/>
    <n v="61"/>
    <s v="YES"/>
    <x v="1"/>
    <x v="0"/>
    <n v="2262"/>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2990"/>
    <n v="0.47"/>
    <n v="47"/>
    <s v="NO"/>
    <x v="1"/>
    <x v="11"/>
    <n v="11015"/>
    <n v="15.35969092354569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899"/>
    <n v="0.33"/>
    <n v="33"/>
    <s v="NO"/>
    <x v="1"/>
    <x v="4"/>
    <n v="95116"/>
    <n v="21.40651001977554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3000"/>
    <n v="0.56999999999999995"/>
    <n v="56.999999999999993"/>
    <s v="YES"/>
    <x v="1"/>
    <x v="4"/>
    <n v="23022"/>
    <n v="18.75729622803671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4999"/>
    <n v="0.68"/>
    <n v="68"/>
    <s v="YES"/>
    <x v="1"/>
    <x v="1"/>
    <n v="67951"/>
    <n v="19.328808974586416"/>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4999"/>
    <n v="0.94"/>
    <n v="94"/>
    <s v="YES"/>
    <x v="1"/>
    <x v="4"/>
    <n v="4426"/>
    <n v="15.678270944509045"/>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61"/>
    <n v="0.04"/>
    <n v="4"/>
    <s v="NO"/>
    <x v="1"/>
    <x v="0"/>
    <n v="4567"/>
    <n v="15.37084959999872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95"/>
    <n v="0.06"/>
    <n v="6"/>
    <s v="NO"/>
    <x v="1"/>
    <x v="1"/>
    <n v="13797"/>
    <n v="16.55926456244230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2495"/>
    <n v="0.38"/>
    <n v="38"/>
    <s v="NO"/>
    <x v="1"/>
    <x v="5"/>
    <n v="15137"/>
    <n v="18.39230140396536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99"/>
    <n v="0.13"/>
    <n v="13"/>
    <s v="NO"/>
    <x v="1"/>
    <x v="5"/>
    <n v="18757"/>
    <n v="18.802020738703291"/>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2499"/>
    <n v="0.41"/>
    <n v="41"/>
    <s v="NO"/>
    <x v="1"/>
    <x v="0"/>
    <n v="156638"/>
    <n v="21.818579587920567"/>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800"/>
    <n v="0.75"/>
    <n v="75"/>
    <s v="YES"/>
    <x v="1"/>
    <x v="3"/>
    <n v="9344"/>
    <n v="16.27937515343088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0"/>
    <n v="0"/>
    <s v="NO"/>
    <x v="1"/>
    <x v="6"/>
    <n v="4875"/>
    <n v="16.596286636258551"/>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9999"/>
    <n v="0.7"/>
    <n v="70"/>
    <s v="YES"/>
    <x v="1"/>
    <x v="0"/>
    <n v="20881"/>
    <n v="18.143042783990726"/>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29999"/>
    <n v="0.6"/>
    <n v="60"/>
    <s v="YES"/>
    <x v="1"/>
    <x v="4"/>
    <n v="4744"/>
    <n v="15.8078157320822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3499"/>
    <n v="0.63"/>
    <n v="63"/>
    <s v="YES"/>
    <x v="1"/>
    <x v="2"/>
    <n v="12452"/>
    <n v="15.97156855358290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315"/>
    <n v="0.15"/>
    <n v="15"/>
    <s v="NO"/>
    <x v="1"/>
    <x v="6"/>
    <n v="17810"/>
    <n v="19.128097366405747"/>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1499"/>
    <n v="0.47"/>
    <n v="47"/>
    <s v="NO"/>
    <x v="1"/>
    <x v="3"/>
    <n v="53648"/>
    <n v="19.39120268820208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13750"/>
    <n v="0.54"/>
    <n v="54"/>
    <s v="YES"/>
    <x v="1"/>
    <x v="0"/>
    <n v="2014"/>
    <n v="13.8779552120039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0"/>
    <n v="0"/>
    <s v="NO"/>
    <x v="1"/>
    <x v="11"/>
    <n v="5958"/>
    <n v="14.34565886461419"/>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999"/>
    <n v="0.43"/>
    <n v="43"/>
    <s v="NO"/>
    <x v="1"/>
    <x v="4"/>
    <n v="38221"/>
    <n v="19.70394765507487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999"/>
    <n v="0.45"/>
    <n v="45"/>
    <s v="NO"/>
    <x v="1"/>
    <x v="2"/>
    <n v="64705"/>
    <n v="18.7626837582817"/>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5999"/>
    <n v="0.65"/>
    <n v="65"/>
    <s v="YES"/>
    <x v="1"/>
    <x v="4"/>
    <n v="17129"/>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21990"/>
    <n v="0.39"/>
    <n v="39"/>
    <s v="NO"/>
    <x v="1"/>
    <x v="4"/>
    <n v="11976"/>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699"/>
    <n v="0.36"/>
    <n v="36"/>
    <s v="NO"/>
    <x v="1"/>
    <x v="2"/>
    <n v="17348"/>
    <n v="16.5331703433907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2999"/>
    <n v="0.5"/>
    <n v="50"/>
    <s v="YES"/>
    <x v="1"/>
    <x v="7"/>
    <n v="87798"/>
    <n v="18.29091140704467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499"/>
    <n v="0.4"/>
    <n v="40"/>
    <s v="NO"/>
    <x v="1"/>
    <x v="0"/>
    <n v="24432"/>
    <n v="18.42950253895983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1400"/>
    <n v="0.59"/>
    <n v="59"/>
    <s v="YES"/>
    <x v="1"/>
    <x v="4"/>
    <n v="189104"/>
    <n v="22.689822951124725"/>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n v="2499"/>
    <n v="3299"/>
    <n v="0.24"/>
    <n v="24"/>
    <s v="NO"/>
    <x v="1"/>
    <x v="0"/>
    <n v="93112"/>
    <n v="20.869843341360333"/>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5999"/>
    <n v="0.8"/>
    <n v="80"/>
    <s v="YES"/>
    <x v="1"/>
    <x v="2"/>
    <n v="47521"/>
    <n v="18.23988936890556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499"/>
    <n v="0.2"/>
    <n v="20"/>
    <s v="NO"/>
    <x v="1"/>
    <x v="4"/>
    <n v="27201"/>
    <n v="19.068783595995487"/>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499"/>
    <n v="0.44"/>
    <n v="44"/>
    <s v="NO"/>
    <x v="1"/>
    <x v="7"/>
    <n v="1096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22900"/>
    <n v="0.41"/>
    <n v="41"/>
    <s v="NO"/>
    <x v="1"/>
    <x v="4"/>
    <n v="16299"/>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375"/>
    <n v="0.26"/>
    <n v="26"/>
    <s v="NO"/>
    <x v="1"/>
    <x v="4"/>
    <n v="31534"/>
    <n v="19.34480919191615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4999"/>
    <n v="0.5"/>
    <n v="50"/>
    <s v="YES"/>
    <x v="1"/>
    <x v="2"/>
    <n v="7571"/>
    <n v="15.12892136063785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60"/>
    <n v="0.14000000000000001"/>
    <n v="14.000000000000002"/>
    <s v="NO"/>
    <x v="1"/>
    <x v="5"/>
    <n v="6537"/>
    <n v="16.78795763147514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199"/>
    <n v="0.7"/>
    <n v="70"/>
    <s v="YES"/>
    <x v="1"/>
    <x v="1"/>
    <n v="937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499"/>
    <n v="0.4"/>
    <n v="40"/>
    <s v="NO"/>
    <x v="1"/>
    <x v="6"/>
    <n v="21010"/>
    <n v="19.451010252421774"/>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3999"/>
    <n v="0.55000000000000004"/>
    <n v="55.000000000000007"/>
    <s v="YES"/>
    <x v="1"/>
    <x v="2"/>
    <n v="3517"/>
    <n v="13.830553756973625"/>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2999"/>
    <n v="0.33"/>
    <n v="33"/>
    <s v="NO"/>
    <x v="1"/>
    <x v="4"/>
    <n v="63899"/>
    <n v="20.66365369008111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699"/>
    <n v="0.72"/>
    <n v="72"/>
    <s v="YES"/>
    <x v="1"/>
    <x v="0"/>
    <n v="12153"/>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1499"/>
    <n v="0.73"/>
    <n v="73"/>
    <s v="YES"/>
    <x v="1"/>
    <x v="3"/>
    <n v="5730"/>
    <n v="15.408744674676772"/>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3999"/>
    <n v="0.57999999999999996"/>
    <n v="57.999999999999993"/>
    <s v="YES"/>
    <x v="1"/>
    <x v="0"/>
    <n v="25488"/>
    <n v="18.50668174864905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995"/>
    <n v="0.3"/>
    <n v="30"/>
    <s v="NO"/>
    <x v="1"/>
    <x v="6"/>
    <n v="54405"/>
    <n v="21.310410587325766"/>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499"/>
    <n v="0.81"/>
    <n v="81"/>
    <s v="YES"/>
    <x v="1"/>
    <x v="0"/>
    <n v="1949"/>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699"/>
    <n v="0.32"/>
    <n v="32"/>
    <s v="NO"/>
    <x v="1"/>
    <x v="0"/>
    <n v="122478"/>
    <n v="21.3698588537101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995"/>
    <n v="0.25"/>
    <n v="25"/>
    <s v="NO"/>
    <x v="1"/>
    <x v="4"/>
    <n v="7241"/>
    <n v="16.59739163806827"/>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4999"/>
    <n v="0.83"/>
    <n v="83"/>
    <s v="YES"/>
    <x v="1"/>
    <x v="1"/>
    <n v="20457"/>
    <n v="17.24345269709017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0"/>
    <n v="0"/>
    <s v="NO"/>
    <x v="1"/>
    <x v="6"/>
    <n v="8610"/>
    <n v="17.707741151539793"/>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3999"/>
    <n v="0.85"/>
    <n v="85"/>
    <s v="YES"/>
    <x v="1"/>
    <x v="2"/>
    <n v="1087"/>
    <n v="11.84285269191242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399"/>
    <n v="0.63"/>
    <n v="63"/>
    <s v="YES"/>
    <x v="1"/>
    <x v="1"/>
    <n v="1540"/>
    <n v="12.751210554873678"/>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999"/>
    <n v="0.71"/>
    <n v="71"/>
    <s v="YES"/>
    <x v="1"/>
    <x v="3"/>
    <n v="401"/>
    <n v="10.67732681764632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499"/>
    <n v="0.64"/>
    <n v="64"/>
    <s v="YES"/>
    <x v="1"/>
    <x v="10"/>
    <n v="9385"/>
    <n v="13.50643386958001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4999"/>
    <n v="0.7"/>
    <n v="70"/>
    <s v="YES"/>
    <x v="1"/>
    <x v="1"/>
    <n v="92588"/>
    <n v="19.866237574240966"/>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699"/>
    <n v="0.43"/>
    <n v="43"/>
    <s v="NO"/>
    <x v="1"/>
    <x v="10"/>
    <n v="3454"/>
    <n v="12.030723375814738"/>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799"/>
    <n v="0.25"/>
    <n v="25"/>
    <s v="NO"/>
    <x v="1"/>
    <x v="4"/>
    <n v="15790"/>
    <n v="18.053161424212373"/>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2000"/>
    <n v="0.53"/>
    <n v="53"/>
    <s v="YES"/>
    <x v="1"/>
    <x v="2"/>
    <n v="14969"/>
    <n v="16.28336502133790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n v="2499"/>
    <n v="9999"/>
    <n v="0.75"/>
    <n v="75"/>
    <s v="YES"/>
    <x v="1"/>
    <x v="3"/>
    <n v="42139"/>
    <n v="18.96124757821553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80"/>
    <n v="0.12"/>
    <n v="12"/>
    <s v="NO"/>
    <x v="1"/>
    <x v="4"/>
    <n v="989"/>
    <n v="12.88123133676946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2900"/>
    <n v="0.54"/>
    <n v="54"/>
    <s v="YES"/>
    <x v="1"/>
    <x v="6"/>
    <n v="19624"/>
    <n v="19.317643494377805"/>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999"/>
    <n v="0.43"/>
    <n v="43"/>
    <s v="NO"/>
    <x v="1"/>
    <x v="0"/>
    <n v="3201"/>
    <n v="14.72276957584978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1999"/>
    <n v="0.55000000000000004"/>
    <n v="55.000000000000007"/>
    <s v="YES"/>
    <x v="1"/>
    <x v="3"/>
    <n v="30469"/>
    <n v="18.383877062312958"/>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999"/>
    <n v="0.55000000000000004"/>
    <n v="55.000000000000007"/>
    <s v="YES"/>
    <x v="1"/>
    <x v="5"/>
    <n v="9940"/>
    <n v="17.58869232470887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999"/>
    <n v="0.45"/>
    <n v="45"/>
    <s v="NO"/>
    <x v="1"/>
    <x v="4"/>
    <n v="7758"/>
    <n v="16.72616473303276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2399"/>
    <n v="0.36"/>
    <n v="36"/>
    <s v="NO"/>
    <x v="1"/>
    <x v="4"/>
    <n v="68409"/>
    <n v="20.791014238825564"/>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0"/>
    <n v="0"/>
    <s v="NO"/>
    <x v="1"/>
    <x v="4"/>
    <n v="3095"/>
    <n v="15.01044409364667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n v="299"/>
    <n v="1499"/>
    <n v="0.8"/>
    <n v="80"/>
    <s v="YES"/>
    <x v="1"/>
    <x v="0"/>
    <n v="903"/>
    <n v="12.415907407996526"/>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795"/>
    <n v="0.28000000000000003"/>
    <n v="28.000000000000004"/>
    <s v="NO"/>
    <x v="1"/>
    <x v="3"/>
    <n v="25771"/>
    <n v="18.08570730296466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999"/>
    <n v="0.3"/>
    <n v="30"/>
    <s v="NO"/>
    <x v="1"/>
    <x v="3"/>
    <n v="273189"/>
    <n v="22.28950567238063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315"/>
    <n v="0.2"/>
    <n v="20"/>
    <s v="NO"/>
    <x v="1"/>
    <x v="6"/>
    <n v="3785"/>
    <n v="16.101812743324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220"/>
    <n v="0.14000000000000001"/>
    <n v="14.000000000000002"/>
    <s v="NO"/>
    <x v="1"/>
    <x v="5"/>
    <n v="2866"/>
    <n v="15.21268184896453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599"/>
    <n v="0.19"/>
    <n v="19"/>
    <s v="NO"/>
    <x v="1"/>
    <x v="4"/>
    <n v="27223"/>
    <n v="19.070293325177335"/>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1650"/>
    <n v="0.56000000000000005"/>
    <n v="56.000000000000007"/>
    <s v="YES"/>
    <x v="1"/>
    <x v="4"/>
    <n v="82356"/>
    <n v="21.13751222863093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600"/>
    <n v="0.2"/>
    <n v="20"/>
    <s v="NO"/>
    <x v="1"/>
    <x v="4"/>
    <n v="5719"/>
    <n v="16.156802923810005"/>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6990"/>
    <n v="0.74"/>
    <n v="74"/>
    <s v="YES"/>
    <x v="1"/>
    <x v="1"/>
    <n v="26880"/>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2499"/>
    <n v="0.6"/>
    <n v="60"/>
    <s v="YES"/>
    <x v="1"/>
    <x v="4"/>
    <n v="1690"/>
    <n v="13.881017512670288"/>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399"/>
    <n v="0.25"/>
    <n v="25"/>
    <s v="NO"/>
    <x v="1"/>
    <x v="1"/>
    <n v="2766"/>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699"/>
    <n v="0.66"/>
    <n v="66"/>
    <s v="YES"/>
    <x v="1"/>
    <x v="5"/>
    <n v="8372"/>
    <n v="17.26067680131649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2198"/>
    <n v="0.39"/>
    <n v="39"/>
    <s v="NO"/>
    <x v="1"/>
    <x v="1"/>
    <n v="7113"/>
    <n v="15.408455443399045"/>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499"/>
    <n v="0.6"/>
    <n v="60"/>
    <s v="YES"/>
    <x v="1"/>
    <x v="8"/>
    <n v="2804"/>
    <n v="11.378178456454195"/>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9999"/>
    <n v="0.8"/>
    <n v="80"/>
    <s v="YES"/>
    <x v="1"/>
    <x v="7"/>
    <n v="1986"/>
    <n v="12.20333210830631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499"/>
    <n v="0.8"/>
    <n v="80"/>
    <s v="YES"/>
    <x v="1"/>
    <x v="3"/>
    <n v="2451"/>
    <n v="13.897033909970148"/>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1000"/>
    <n v="0.5"/>
    <n v="50"/>
    <s v="YES"/>
    <x v="1"/>
    <x v="15"/>
    <n v="23"/>
    <n v="6.9010562085580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3500"/>
    <n v="0.49"/>
    <n v="49"/>
    <s v="NO"/>
    <x v="1"/>
    <x v="6"/>
    <n v="26194"/>
    <n v="19.88198281252784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4100"/>
    <n v="0.2"/>
    <n v="20"/>
    <s v="NO"/>
    <x v="1"/>
    <x v="2"/>
    <n v="15783"/>
    <n v="16.373046581752124"/>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80"/>
    <n v="0.31"/>
    <n v="31"/>
    <s v="NO"/>
    <x v="1"/>
    <x v="5"/>
    <n v="8053"/>
    <n v="17.18645115119421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1190"/>
    <n v="0.66"/>
    <n v="66"/>
    <s v="YES"/>
    <x v="1"/>
    <x v="3"/>
    <n v="2809"/>
    <n v="14.13969591161082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n v="1199"/>
    <n v="7999"/>
    <n v="0.85"/>
    <n v="85"/>
    <s v="YES"/>
    <x v="1"/>
    <x v="9"/>
    <n v="25910"/>
    <n v="15.888543027542665"/>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1599"/>
    <n v="0.85"/>
    <n v="85"/>
    <s v="YES"/>
    <x v="1"/>
    <x v="11"/>
    <n v="1173"/>
    <n v="11.664738768264064"/>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1999"/>
    <n v="0.73"/>
    <n v="73"/>
    <s v="YES"/>
    <x v="1"/>
    <x v="9"/>
    <n v="6422"/>
    <n v="13.707856519250763"/>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99"/>
    <n v="0.1"/>
    <n v="10"/>
    <s v="NO"/>
    <x v="1"/>
    <x v="0"/>
    <n v="241"/>
    <n v="10.01202453711781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2999"/>
    <n v="0.56999999999999995"/>
    <n v="56.999999999999993"/>
    <s v="YES"/>
    <x v="1"/>
    <x v="11"/>
    <n v="14629"/>
    <n v="15.82792843927618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999"/>
    <n v="0.77"/>
    <n v="77"/>
    <s v="YES"/>
    <x v="1"/>
    <x v="0"/>
    <n v="1528"/>
    <n v="13.37451143873174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499"/>
    <n v="0.76"/>
    <n v="76"/>
    <s v="YES"/>
    <x v="1"/>
    <x v="4"/>
    <n v="15032"/>
    <n v="17.9612963270872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800"/>
    <n v="0.44"/>
    <n v="44"/>
    <s v="NO"/>
    <x v="1"/>
    <x v="5"/>
    <n v="69585"/>
    <n v="21.30709624004688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n v="1699"/>
    <n v="3495"/>
    <n v="0.51"/>
    <n v="51"/>
    <s v="YES"/>
    <x v="1"/>
    <x v="3"/>
    <n v="14371"/>
    <n v="17.04582055498370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720"/>
    <n v="0.22"/>
    <n v="22"/>
    <s v="NO"/>
    <x v="1"/>
    <x v="5"/>
    <n v="3182"/>
    <n v="15.412481209932414"/>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590"/>
    <n v="0.51"/>
    <n v="51"/>
    <s v="YES"/>
    <x v="1"/>
    <x v="5"/>
    <n v="25886"/>
    <n v="19.4175595843188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1999"/>
    <n v="0.7"/>
    <n v="70"/>
    <s v="YES"/>
    <x v="1"/>
    <x v="5"/>
    <n v="4736"/>
    <n v="16.17221489280300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n v="5599"/>
    <n v="7350"/>
    <n v="0.24"/>
    <n v="24"/>
    <s v="NO"/>
    <x v="1"/>
    <x v="5"/>
    <n v="73005"/>
    <n v="21.398777637998066"/>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2595"/>
    <n v="0.23"/>
    <n v="23"/>
    <s v="NO"/>
    <x v="1"/>
    <x v="4"/>
    <n v="20398"/>
    <n v="18.5313181752232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799"/>
    <n v="0.38"/>
    <n v="38"/>
    <s v="NO"/>
    <x v="1"/>
    <x v="4"/>
    <n v="2125"/>
    <n v="14.30852201880529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999"/>
    <n v="0.55000000000000004"/>
    <n v="55.000000000000007"/>
    <s v="YES"/>
    <x v="1"/>
    <x v="4"/>
    <n v="11330"/>
    <n v="17.433353430052907"/>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1999"/>
    <n v="0.5"/>
    <n v="50"/>
    <s v="YES"/>
    <x v="1"/>
    <x v="0"/>
    <n v="27441"/>
    <n v="18.64134619199139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299"/>
    <n v="0.77"/>
    <n v="77"/>
    <s v="YES"/>
    <x v="1"/>
    <x v="4"/>
    <n v="255"/>
    <n v="10.355431850840953"/>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1499"/>
    <n v="0.4"/>
    <n v="40"/>
    <s v="NO"/>
    <x v="1"/>
    <x v="0"/>
    <n v="23174"/>
    <n v="18.333082919829447"/>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699"/>
    <n v="0.32"/>
    <n v="32"/>
    <s v="NO"/>
    <x v="1"/>
    <x v="11"/>
    <n v="20218"/>
    <n v="16.36188675459872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2490"/>
    <n v="0.44"/>
    <n v="44"/>
    <s v="NO"/>
    <x v="1"/>
    <x v="4"/>
    <n v="11074"/>
    <n v="17.39067806004895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750"/>
    <n v="0.73"/>
    <n v="73"/>
    <s v="YES"/>
    <x v="1"/>
    <x v="6"/>
    <n v="74976"/>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499"/>
    <n v="0.7"/>
    <n v="70"/>
    <s v="YES"/>
    <x v="1"/>
    <x v="3"/>
    <n v="25607"/>
    <n v="18.07434021065791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4990"/>
    <n v="0.64"/>
    <n v="64"/>
    <s v="YES"/>
    <x v="1"/>
    <x v="0"/>
    <n v="41226"/>
    <n v="19.383763279763475"/>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999"/>
    <n v="0.56999999999999995"/>
    <n v="56.999999999999993"/>
    <s v="YES"/>
    <x v="1"/>
    <x v="1"/>
    <n v="2581"/>
    <n v="13.647824951721606"/>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2490"/>
    <n v="0.6"/>
    <n v="60"/>
    <s v="YES"/>
    <x v="1"/>
    <x v="3"/>
    <n v="18331"/>
    <n v="17.479160379148269"/>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62"/>
    <s v="YES"/>
    <x v="1"/>
    <x v="3"/>
    <n v="1779"/>
    <n v="13.32672200946646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0"/>
    <n v="0"/>
    <s v="NO"/>
    <x v="1"/>
    <x v="4"/>
    <n v="388"/>
    <n v="11.136783285700544"/>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2999"/>
    <n v="0.5"/>
    <n v="50"/>
    <s v="YES"/>
    <x v="1"/>
    <x v="6"/>
    <n v="8656"/>
    <n v="17.71815337882780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3100"/>
    <n v="0.41"/>
    <n v="41"/>
    <s v="NO"/>
    <x v="1"/>
    <x v="6"/>
    <n v="92925"/>
    <n v="22.356617595051553"/>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75"/>
    <n v="0.11"/>
    <n v="11"/>
    <s v="NO"/>
    <x v="1"/>
    <x v="3"/>
    <n v="1269"/>
    <n v="12.72559525591942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2699"/>
    <n v="0.3"/>
    <n v="30"/>
    <s v="NO"/>
    <x v="1"/>
    <x v="4"/>
    <n v="17394"/>
    <n v="18.233825062259513"/>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1499"/>
    <n v="0.67"/>
    <n v="67"/>
    <s v="YES"/>
    <x v="1"/>
    <x v="9"/>
    <n v="9169"/>
    <n v="14.2645296084120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999"/>
    <n v="0.5"/>
    <n v="50"/>
    <s v="YES"/>
    <x v="1"/>
    <x v="5"/>
    <n v="1030"/>
    <n v="13.258338127247475"/>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n v="5799"/>
    <n v="7999"/>
    <n v="0.28000000000000003"/>
    <n v="28.000000000000004"/>
    <s v="NO"/>
    <x v="1"/>
    <x v="6"/>
    <n v="50273"/>
    <n v="21.15604548361939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799"/>
    <n v="0.38"/>
    <n v="38"/>
    <s v="NO"/>
    <x v="1"/>
    <x v="2"/>
    <n v="6742"/>
    <n v="14.932527322738895"/>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600"/>
    <n v="0.59"/>
    <n v="59"/>
    <s v="YES"/>
    <x v="1"/>
    <x v="1"/>
    <n v="1208"/>
    <n v="12.329705203443087"/>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499"/>
    <n v="0.64"/>
    <n v="64"/>
    <s v="YES"/>
    <x v="1"/>
    <x v="1"/>
    <n v="1933"/>
    <n v="13.14582587898793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5734"/>
    <n v="0.22"/>
    <n v="22"/>
    <s v="NO"/>
    <x v="1"/>
    <x v="5"/>
    <n v="25006"/>
    <n v="19.35147101406553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n v="299"/>
    <n v="550"/>
    <n v="0.46"/>
    <n v="46"/>
    <s v="NO"/>
    <x v="1"/>
    <x v="13"/>
    <n v="33434"/>
    <n v="20.811326106665227"/>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1390"/>
    <n v="0.55000000000000004"/>
    <n v="55.000000000000007"/>
    <s v="YES"/>
    <x v="1"/>
    <x v="5"/>
    <n v="6301"/>
    <n v="16.717704954887118"/>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3295"/>
    <n v="0.21"/>
    <n v="21"/>
    <s v="NO"/>
    <x v="1"/>
    <x v="5"/>
    <n v="22618"/>
    <n v="19.159682962577573"/>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1099"/>
    <n v="0.65"/>
    <n v="65"/>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2911"/>
    <n v="0.38"/>
    <n v="38"/>
    <s v="NO"/>
    <x v="1"/>
    <x v="4"/>
    <n v="20342"/>
    <n v="18.5261844961156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175"/>
    <n v="0.49"/>
    <n v="49"/>
    <s v="NO"/>
    <x v="1"/>
    <x v="5"/>
    <n v="7429"/>
    <n v="17.03235078054653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0"/>
    <n v="0"/>
    <s v="NO"/>
    <x v="1"/>
    <x v="1"/>
    <n v="26423"/>
    <n v="17.687994242733431"/>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7999"/>
    <n v="0.75"/>
    <n v="75"/>
    <s v="YES"/>
    <x v="1"/>
    <x v="0"/>
    <n v="31305"/>
    <n v="18.88163583980726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3250"/>
    <n v="0.35"/>
    <n v="35"/>
    <s v="NO"/>
    <x v="1"/>
    <x v="11"/>
    <n v="11213"/>
    <n v="15.389090096697407"/>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499"/>
    <n v="0.64"/>
    <n v="64"/>
    <s v="YES"/>
    <x v="1"/>
    <x v="3"/>
    <n v="10174"/>
    <n v="16.43089111337875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2295"/>
    <n v="0.41"/>
    <n v="41"/>
    <s v="NO"/>
    <x v="1"/>
    <x v="0"/>
    <n v="17413"/>
    <n v="17.811773868518664"/>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n v="349"/>
    <n v="995"/>
    <n v="0.65"/>
    <n v="65"/>
    <s v="YES"/>
    <x v="1"/>
    <x v="0"/>
    <n v="6676"/>
    <n v="16.06324178018062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499"/>
    <n v="0.42"/>
    <n v="42"/>
    <s v="NO"/>
    <x v="1"/>
    <x v="5"/>
    <n v="8076"/>
    <n v="17.19190036467784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0"/>
    <n v="0"/>
    <s v="NO"/>
    <x v="1"/>
    <x v="4"/>
    <n v="355"/>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450"/>
    <n v="0.22"/>
    <n v="22"/>
    <s v="NO"/>
    <x v="1"/>
    <x v="3"/>
    <n v="18656"/>
    <n v="17.510451427286057"/>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1109"/>
    <n v="0.21"/>
    <n v="21"/>
    <s v="NO"/>
    <x v="1"/>
    <x v="5"/>
    <n v="31599"/>
    <n v="19.79862316352097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999"/>
    <n v="0.8"/>
    <n v="80"/>
    <s v="YES"/>
    <x v="1"/>
    <x v="2"/>
    <n v="1075"/>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74"/>
    <n v="250"/>
    <n v="250"/>
    <n v="0"/>
    <n v="0"/>
    <s v="NO"/>
    <x v="1"/>
    <x v="2"/>
    <n v="13971"/>
    <n v="16.166508450165875"/>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499"/>
    <n v="0.6"/>
    <n v="60"/>
    <s v="YES"/>
    <x v="1"/>
    <x v="9"/>
    <n v="2492"/>
    <n v="12.22820020261358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n v="199"/>
    <n v="999"/>
    <n v="0.8"/>
    <n v="80"/>
    <s v="YES"/>
    <x v="1"/>
    <x v="1"/>
    <n v="575"/>
    <n v="11.041689933692847"/>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999"/>
    <n v="0.85"/>
    <n v="85"/>
    <s v="YES"/>
    <x v="1"/>
    <x v="12"/>
    <n v="2523"/>
    <n v="11.90731272700233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69"/>
    <s v="YES"/>
    <x v="1"/>
    <x v="3"/>
    <n v="352"/>
    <n v="10.44587629209007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n v="1187"/>
    <n v="1929"/>
    <n v="0.38"/>
    <n v="38"/>
    <s v="NO"/>
    <x v="1"/>
    <x v="3"/>
    <n v="1662"/>
    <n v="13.205658221800029"/>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1499"/>
    <n v="0.43"/>
    <n v="43"/>
    <s v="NO"/>
    <x v="1"/>
    <x v="1"/>
    <n v="7352"/>
    <n v="15.46585826388696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99"/>
    <n v="0.18"/>
    <n v="18"/>
    <s v="NO"/>
    <x v="1"/>
    <x v="3"/>
    <n v="3441"/>
    <n v="14.50092455056531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699"/>
    <n v="0.62"/>
    <n v="62"/>
    <s v="YES"/>
    <x v="1"/>
    <x v="1"/>
    <n v="93"/>
    <n v="7.892511414398794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400"/>
    <n v="0.25"/>
    <n v="25"/>
    <s v="NO"/>
    <x v="1"/>
    <x v="11"/>
    <n v="40895"/>
    <n v="17.52438716214069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1499"/>
    <n v="0.63"/>
    <n v="63"/>
    <s v="YES"/>
    <x v="1"/>
    <x v="4"/>
    <n v="11006"/>
    <n v="17.3791765558451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20"/>
    <n v="0.05"/>
    <n v="5"/>
    <s v="NO"/>
    <x v="1"/>
    <x v="0"/>
    <n v="8938"/>
    <n v="16.595413536566223"/>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0"/>
    <n v="0"/>
    <s v="NO"/>
    <x v="1"/>
    <x v="3"/>
    <n v="4308"/>
    <n v="14.900943625762306"/>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n v="970"/>
    <n v="1999"/>
    <n v="0.51"/>
    <n v="51"/>
    <s v="YES"/>
    <x v="1"/>
    <x v="0"/>
    <n v="462"/>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695"/>
    <n v="0.7"/>
    <n v="70"/>
    <s v="YES"/>
    <x v="1"/>
    <x v="6"/>
    <n v="107686"/>
    <n v="22.644734752485743"/>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2295"/>
    <n v="0.35"/>
    <n v="35"/>
    <s v="NO"/>
    <x v="1"/>
    <x v="13"/>
    <n v="10652"/>
    <n v="18.52637086429787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0"/>
    <n v="0"/>
    <s v="NO"/>
    <x v="1"/>
    <x v="4"/>
    <n v="5036"/>
    <n v="15.91933938868815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249"/>
    <n v="0.4"/>
    <n v="40"/>
    <s v="NO"/>
    <x v="1"/>
    <x v="1"/>
    <n v="5057"/>
    <n v="14.81591530003354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2799"/>
    <n v="0.79"/>
    <n v="79"/>
    <s v="YES"/>
    <x v="1"/>
    <x v="0"/>
    <n v="8537"/>
    <n v="16.51169583196529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999"/>
    <n v="0.67"/>
    <n v="67"/>
    <s v="YES"/>
    <x v="1"/>
    <x v="8"/>
    <n v="9792"/>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210"/>
    <n v="0.15"/>
    <n v="15"/>
    <s v="NO"/>
    <x v="1"/>
    <x v="4"/>
    <n v="2450"/>
    <n v="14.574176238383934"/>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n v="1599"/>
    <n v="3490"/>
    <n v="0.54"/>
    <n v="54"/>
    <s v="YES"/>
    <x v="1"/>
    <x v="7"/>
    <n v="676"/>
    <n v="10.473178074135035"/>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1299"/>
    <n v="0.62"/>
    <n v="62"/>
    <s v="YES"/>
    <x v="1"/>
    <x v="2"/>
    <n v="1173"/>
    <n v="11.97170557795522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499"/>
    <n v="0.6"/>
    <n v="60"/>
    <s v="YES"/>
    <x v="1"/>
    <x v="4"/>
    <n v="9998"/>
    <n v="17.199813244034825"/>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5999"/>
    <n v="0.57999999999999996"/>
    <n v="57.999999999999993"/>
    <s v="YES"/>
    <x v="1"/>
    <x v="3"/>
    <n v="5852"/>
    <n v="15.44625194886813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999"/>
    <n v="0.8"/>
    <n v="80"/>
    <s v="YES"/>
    <x v="1"/>
    <x v="0"/>
    <n v="362"/>
    <n v="10.75160782515167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1800"/>
    <n v="0.48"/>
    <n v="48"/>
    <s v="NO"/>
    <x v="1"/>
    <x v="6"/>
    <n v="205052"/>
    <n v="23.903397574003236"/>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n v="2499"/>
    <n v="9999"/>
    <n v="0.75"/>
    <n v="75"/>
    <s v="YES"/>
    <x v="1"/>
    <x v="1"/>
    <n v="9090"/>
    <n v="15.834446631059517"/>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2890"/>
    <n v="0.5"/>
    <n v="50"/>
    <s v="YES"/>
    <x v="1"/>
    <x v="6"/>
    <n v="4099"/>
    <n v="16.25752735523881"/>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5999"/>
    <n v="0.82"/>
    <n v="82"/>
    <s v="YES"/>
    <x v="1"/>
    <x v="12"/>
    <n v="12966"/>
    <n v="14.394938287957903"/>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60"/>
    <n v="0.02"/>
    <n v="2"/>
    <s v="NO"/>
    <x v="1"/>
    <x v="6"/>
    <n v="4428"/>
    <n v="16.408375561281414"/>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1599"/>
    <n v="0.38"/>
    <n v="38"/>
    <s v="NO"/>
    <x v="1"/>
    <x v="4"/>
    <n v="1209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999"/>
    <n v="0.88"/>
    <n v="88"/>
    <s v="YES"/>
    <x v="1"/>
    <x v="8"/>
    <n v="5692"/>
    <n v="12.39262590657810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499"/>
    <n v="0.65"/>
    <n v="65"/>
    <s v="YES"/>
    <x v="1"/>
    <x v="3"/>
    <n v="21"/>
    <n v="5.503932991371044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n v="1999"/>
    <n v="4700"/>
    <n v="0.56999999999999995"/>
    <n v="56.999999999999993"/>
    <s v="YES"/>
    <x v="1"/>
    <x v="11"/>
    <n v="1880"/>
    <n v="12.442677423091439"/>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4332.96"/>
    <n v="0.08"/>
    <n v="8"/>
    <s v="NO"/>
    <x v="1"/>
    <x v="12"/>
    <n v="21762"/>
    <n v="15.18201566720107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1800"/>
    <n v="0.5"/>
    <n v="50"/>
    <s v="YES"/>
    <x v="1"/>
    <x v="3"/>
    <n v="22375"/>
    <n v="17.834108058790228"/>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990"/>
    <n v="0.7"/>
    <n v="70"/>
    <s v="YES"/>
    <x v="1"/>
    <x v="6"/>
    <n v="2453"/>
    <n v="15.25443551275943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4699"/>
    <n v="0.3"/>
    <n v="30"/>
    <s v="NO"/>
    <x v="1"/>
    <x v="5"/>
    <n v="13544"/>
    <n v="18.17982764122442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5490"/>
    <n v="0.66"/>
    <n v="66"/>
    <s v="YES"/>
    <x v="1"/>
    <x v="3"/>
    <n v="10976"/>
    <n v="16.565983023245703"/>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100"/>
    <n v="0.1"/>
    <n v="10"/>
    <s v="NO"/>
    <x v="1"/>
    <x v="4"/>
    <n v="3061"/>
    <n v="14.98982230135764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2790"/>
    <n v="0.43"/>
    <n v="43"/>
    <s v="NO"/>
    <x v="1"/>
    <x v="9"/>
    <n v="2272"/>
    <n v="12.083757968609895"/>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999"/>
    <n v="0.4"/>
    <n v="40"/>
    <s v="NO"/>
    <x v="1"/>
    <x v="1"/>
    <n v="7601"/>
    <n v="15.5237114610683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1208"/>
    <n v="0.57999999999999996"/>
    <n v="57.999999999999993"/>
    <s v="YES"/>
    <x v="1"/>
    <x v="3"/>
    <n v="813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899"/>
    <n v="0.53"/>
    <n v="53"/>
    <s v="YES"/>
    <x v="1"/>
    <x v="6"/>
    <n v="4219"/>
    <n v="16.31390602932753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3999"/>
    <n v="0.63"/>
    <n v="63"/>
    <s v="YES"/>
    <x v="1"/>
    <x v="0"/>
    <n v="42775"/>
    <n v="19.451040718587596"/>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2499"/>
    <n v="0.78"/>
    <n v="78"/>
    <s v="YES"/>
    <x v="1"/>
    <x v="4"/>
    <n v="5556"/>
    <n v="16.10281370617713"/>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395"/>
    <n v="0.5"/>
    <n v="50"/>
    <s v="YES"/>
    <x v="1"/>
    <x v="0"/>
    <n v="9259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645"/>
    <n v="0.21"/>
    <n v="21"/>
    <s v="NO"/>
    <x v="1"/>
    <x v="13"/>
    <n v="12375"/>
    <n v="18.82586938318002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0"/>
    <n v="0"/>
    <s v="NO"/>
    <x v="1"/>
    <x v="6"/>
    <n v="5882"/>
    <n v="16.9631948177435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0"/>
    <n v="0"/>
    <s v="NO"/>
    <x v="1"/>
    <x v="4"/>
    <n v="10833"/>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499"/>
    <n v="0.23"/>
    <n v="23"/>
    <s v="NO"/>
    <x v="1"/>
    <x v="3"/>
    <n v="10443"/>
    <n v="16.47735413891871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1299"/>
    <n v="0.62"/>
    <n v="62"/>
    <s v="YES"/>
    <x v="1"/>
    <x v="6"/>
    <n v="434"/>
    <n v="11.87320165629586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4199"/>
    <n v="0.76"/>
    <n v="76"/>
    <s v="YES"/>
    <x v="1"/>
    <x v="12"/>
    <n v="1913"/>
    <n v="11.486796767042886"/>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4000"/>
    <n v="0.56999999999999995"/>
    <n v="56.999999999999993"/>
    <s v="YES"/>
    <x v="1"/>
    <x v="5"/>
    <n v="3029"/>
    <n v="15.31834756541014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0"/>
    <n v="0"/>
    <s v="NO"/>
    <x v="1"/>
    <x v="0"/>
    <n v="2628"/>
    <n v="14.36312046164672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2199"/>
    <n v="0.45"/>
    <n v="45"/>
    <s v="NO"/>
    <x v="1"/>
    <x v="5"/>
    <n v="2478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100"/>
    <n v="0.1"/>
    <n v="10"/>
    <s v="NO"/>
    <x v="1"/>
    <x v="5"/>
    <n v="10718"/>
    <n v="17.73267879205725"/>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5999"/>
    <n v="0.66"/>
    <n v="66"/>
    <s v="YES"/>
    <x v="1"/>
    <x v="0"/>
    <n v="6233"/>
    <n v="15.93802055135145"/>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995"/>
    <n v="0.25"/>
    <n v="25"/>
    <s v="NO"/>
    <x v="1"/>
    <x v="6"/>
    <n v="10541"/>
    <n v="18.103153553455222"/>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1199"/>
    <n v="0.25"/>
    <n v="25"/>
    <s v="NO"/>
    <x v="1"/>
    <x v="11"/>
    <n v="10751"/>
    <n v="15.3196591716970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999"/>
    <n v="0.65"/>
    <n v="65"/>
    <s v="YES"/>
    <x v="1"/>
    <x v="2"/>
    <n v="817"/>
    <n v="11.359737884318159"/>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2499"/>
    <n v="0.64"/>
    <n v="64"/>
    <s v="YES"/>
    <x v="1"/>
    <x v="1"/>
    <n v="36384"/>
    <n v="18.243689517029882"/>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3990"/>
    <n v="0.38"/>
    <n v="38"/>
    <s v="NO"/>
    <x v="1"/>
    <x v="3"/>
    <n v="3606"/>
    <n v="14.58429918350528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200"/>
    <n v="0.42"/>
    <n v="42"/>
    <s v="NO"/>
    <x v="1"/>
    <x v="5"/>
    <n v="357"/>
    <n v="11.23708531723304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30"/>
    <n v="0.13"/>
    <n v="13"/>
    <s v="NO"/>
    <x v="1"/>
    <x v="5"/>
    <n v="10170"/>
    <n v="17.632400078974026"/>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2796"/>
    <n v="0.55000000000000004"/>
    <n v="55.000000000000007"/>
    <s v="YES"/>
    <x v="1"/>
    <x v="5"/>
    <n v="4598"/>
    <n v="16.11571900212576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999"/>
    <n v="0.35"/>
    <n v="35"/>
    <s v="NO"/>
    <x v="1"/>
    <x v="12"/>
    <n v="7222"/>
    <n v="13.5055116520110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3499"/>
    <n v="0.24"/>
    <n v="24"/>
    <s v="NO"/>
    <x v="1"/>
    <x v="6"/>
    <n v="1271"/>
    <n v="13.970192000905778"/>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349"/>
    <n v="0.43"/>
    <n v="43"/>
    <s v="NO"/>
    <x v="1"/>
    <x v="3"/>
    <n v="31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723"/>
    <n v="0.18"/>
    <n v="18"/>
    <s v="NO"/>
    <x v="1"/>
    <x v="5"/>
    <n v="3219"/>
    <n v="15.43456583546165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5999"/>
    <n v="0.57999999999999996"/>
    <n v="57.999999999999993"/>
    <s v="YES"/>
    <x v="1"/>
    <x v="3"/>
    <n v="38879"/>
    <n v="18.81787765064237"/>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12499"/>
    <n v="0.6"/>
    <n v="60"/>
    <s v="YES"/>
    <x v="1"/>
    <x v="0"/>
    <n v="4541"/>
    <n v="15.3604379455116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1290"/>
    <n v="0.69"/>
    <n v="69"/>
    <s v="YES"/>
    <x v="1"/>
    <x v="0"/>
    <n v="76042"/>
    <n v="20.500448816570767"/>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200"/>
    <n v="0.42"/>
    <n v="42"/>
    <s v="NO"/>
    <x v="1"/>
    <x v="4"/>
    <n v="485"/>
    <n v="11.5525359578278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n v="4499"/>
    <n v="5999"/>
    <n v="0.25"/>
    <n v="25"/>
    <s v="NO"/>
    <x v="1"/>
    <x v="4"/>
    <n v="44696"/>
    <n v="19.99619701195446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499"/>
    <n v="0.34"/>
    <n v="34"/>
    <s v="NO"/>
    <x v="1"/>
    <x v="7"/>
    <n v="8566"/>
    <n v="14.551466437533133"/>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2499"/>
    <n v="0.74"/>
    <n v="74"/>
    <s v="YES"/>
    <x v="1"/>
    <x v="2"/>
    <n v="13049"/>
    <n v="16.05088099552976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599"/>
    <n v="0.23"/>
    <n v="23"/>
    <s v="NO"/>
    <x v="1"/>
    <x v="6"/>
    <n v="16680"/>
    <n v="18.99999937062321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2990"/>
    <n v="0.53"/>
    <n v="53"/>
    <s v="YES"/>
    <x v="1"/>
    <x v="3"/>
    <n v="97174"/>
    <n v="20.44897365214354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320"/>
    <n v="0.15"/>
    <n v="15"/>
    <s v="NO"/>
    <x v="1"/>
    <x v="1"/>
    <n v="3686"/>
    <n v="14.26669255042446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9"/>
    <n v="0.9"/>
    <n v="90"/>
    <s v="YES"/>
    <x v="1"/>
    <x v="11"/>
    <n v="594"/>
    <n v="10.54316446976848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875"/>
    <n v="0.1"/>
    <n v="10"/>
    <s v="NO"/>
    <x v="1"/>
    <x v="10"/>
    <n v="12185"/>
    <n v="13.89192799088073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9110"/>
    <n v="0.47"/>
    <n v="47"/>
    <s v="NO"/>
    <x v="1"/>
    <x v="4"/>
    <n v="2623"/>
    <n v="14.701544472025576"/>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999"/>
    <n v="0.55000000000000004"/>
    <n v="55.000000000000007"/>
    <s v="YES"/>
    <x v="1"/>
    <x v="4"/>
    <n v="9701"/>
    <n v="17.143503462247192"/>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0"/>
    <n v="0"/>
    <s v="NO"/>
    <x v="1"/>
    <x v="4"/>
    <n v="15867"/>
    <n v="18.06224542474908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1499"/>
    <n v="0.77"/>
    <n v="77"/>
    <s v="YES"/>
    <x v="1"/>
    <x v="0"/>
    <n v="656"/>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2999"/>
    <n v="0.6"/>
    <n v="60"/>
    <s v="YES"/>
    <x v="1"/>
    <x v="3"/>
    <n v="10725"/>
    <n v="16.524794949770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n v="397"/>
    <n v="899"/>
    <n v="0.56000000000000005"/>
    <n v="56.000000000000007"/>
    <s v="YES"/>
    <x v="1"/>
    <x v="1"/>
    <n v="3025"/>
    <n v="13.92347569474867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349"/>
    <n v="0.56000000000000005"/>
    <n v="56.000000000000007"/>
    <s v="YES"/>
    <x v="1"/>
    <x v="4"/>
    <n v="7064"/>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1490"/>
    <n v="0.53"/>
    <n v="53"/>
    <s v="YES"/>
    <x v="1"/>
    <x v="1"/>
    <n v="5736"/>
    <n v="15.03473939952976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999"/>
    <n v="0.16"/>
    <n v="16"/>
    <s v="NO"/>
    <x v="1"/>
    <x v="3"/>
    <n v="72563"/>
    <n v="19.92895698007962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1500"/>
    <n v="0.76"/>
    <n v="76"/>
    <s v="YES"/>
    <x v="1"/>
    <x v="1"/>
    <n v="1026"/>
    <n v="12.046281774389113"/>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5499"/>
    <n v="0.78"/>
    <n v="78"/>
    <s v="YES"/>
    <x v="1"/>
    <x v="11"/>
    <n v="2043"/>
    <n v="12.579827387558165"/>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1499"/>
    <n v="0.75"/>
    <n v="75"/>
    <s v="YES"/>
    <x v="1"/>
    <x v="0"/>
    <n v="4149"/>
    <n v="15.19580200619078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775"/>
    <n v="0.36"/>
    <n v="36"/>
    <s v="NO"/>
    <x v="1"/>
    <x v="4"/>
    <n v="74"/>
    <n v="8.062763432584310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32000"/>
    <n v="0.68"/>
    <n v="68"/>
    <s v="YES"/>
    <x v="1"/>
    <x v="5"/>
    <n v="41398"/>
    <n v="20.31475534347303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1300"/>
    <n v="0.5"/>
    <n v="50"/>
    <s v="YES"/>
    <x v="1"/>
    <x v="3"/>
    <n v="5195"/>
    <n v="15.23424348384405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999"/>
    <n v="0.4"/>
    <n v="40"/>
    <s v="NO"/>
    <x v="1"/>
    <x v="6"/>
    <n v="22420"/>
    <n v="19.577947404051354"/>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999"/>
    <n v="0.86"/>
    <n v="86"/>
    <s v="YES"/>
    <x v="1"/>
    <x v="1"/>
    <n v="1313"/>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1999"/>
    <n v="0.56000000000000005"/>
    <n v="56.000000000000007"/>
    <s v="YES"/>
    <x v="1"/>
    <x v="0"/>
    <n v="2284"/>
    <n v="14.107322058504652"/>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2199"/>
    <n v="0.36"/>
    <n v="36"/>
    <s v="NO"/>
    <x v="1"/>
    <x v="2"/>
    <n v="427"/>
    <n v="10.26263069915137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1999"/>
    <n v="0.73"/>
    <n v="73"/>
    <s v="YES"/>
    <x v="1"/>
    <x v="4"/>
    <n v="1367"/>
    <n v="13.48517021875161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1799"/>
    <n v="0.57999999999999996"/>
    <n v="57.999999999999993"/>
    <s v="YES"/>
    <x v="1"/>
    <x v="1"/>
    <n v="13199"/>
    <n v="16.4822957248233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845"/>
    <n v="0.61"/>
    <n v="61"/>
    <s v="YES"/>
    <x v="1"/>
    <x v="0"/>
    <n v="29746"/>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1099"/>
    <n v="0.66"/>
    <n v="66"/>
    <s v="YES"/>
    <x v="1"/>
    <x v="4"/>
    <n v="2806"/>
    <n v="14.82744237432808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7999"/>
    <n v="0.25"/>
    <n v="25"/>
    <s v="NO"/>
    <x v="1"/>
    <x v="0"/>
    <n v="30355"/>
    <n v="18.825427085448464"/>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n v="299"/>
    <n v="1499"/>
    <n v="0.8"/>
    <n v="80"/>
    <s v="YES"/>
    <x v="1"/>
    <x v="0"/>
    <n v="2868"/>
    <n v="14.522468302633195"/>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1499"/>
    <n v="0.75"/>
    <n v="75"/>
    <s v="YES"/>
    <x v="1"/>
    <x v="3"/>
    <n v="670"/>
    <n v="11.58956233269286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2999"/>
    <n v="0.53"/>
    <n v="53"/>
    <s v="YES"/>
    <x v="1"/>
    <x v="4"/>
    <n v="3530"/>
    <n v="15.255960185521317"/>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n v="699"/>
    <n v="1299"/>
    <n v="0.46"/>
    <n v="46"/>
    <s v="NO"/>
    <x v="1"/>
    <x v="4"/>
    <n v="6183"/>
    <n v="16.30245876791415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0"/>
    <n v="0"/>
    <s v="NO"/>
    <x v="1"/>
    <x v="0"/>
    <n v="419"/>
    <n v="11.01764701967118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n v="999"/>
    <n v="1995"/>
    <n v="0.5"/>
    <n v="50"/>
    <s v="YES"/>
    <x v="1"/>
    <x v="6"/>
    <n v="7317"/>
    <n v="17.389765823177648"/>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0"/>
    <n v="0"/>
    <s v="NO"/>
    <x v="1"/>
    <x v="5"/>
    <n v="4426"/>
    <n v="16.0428818967069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24999"/>
    <n v="0.44"/>
    <n v="44"/>
    <s v="NO"/>
    <x v="1"/>
    <x v="0"/>
    <n v="45237"/>
    <n v="19.55311426424913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1099"/>
    <n v="0.76"/>
    <n v="76"/>
    <s v="YES"/>
    <x v="1"/>
    <x v="3"/>
    <n v="1092"/>
    <n v="12.458342663993781"/>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450"/>
    <n v="0.24"/>
    <n v="24"/>
    <s v="NO"/>
    <x v="1"/>
    <x v="4"/>
    <n v="2493"/>
    <n v="14.60665473131285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3999"/>
    <n v="0.38"/>
    <n v="38"/>
    <s v="NO"/>
    <x v="1"/>
    <x v="5"/>
    <n v="12679"/>
    <n v="18.053724715601142"/>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599"/>
    <n v="0.42"/>
    <n v="42"/>
    <s v="NO"/>
    <x v="1"/>
    <x v="3"/>
    <n v="210"/>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7005"/>
    <n v="0.16"/>
    <n v="16"/>
    <s v="NO"/>
    <x v="1"/>
    <x v="9"/>
    <n v="4199"/>
    <n v="13.04369744543244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1199"/>
    <n v="0.42"/>
    <n v="42"/>
    <s v="NO"/>
    <x v="1"/>
    <x v="1"/>
    <n v="14403"/>
    <n v="16.633932450796991"/>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2999"/>
    <n v="0.48"/>
    <n v="48"/>
    <s v="NO"/>
    <x v="1"/>
    <x v="1"/>
    <n v="11113"/>
    <n v="16.18348156979744"/>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n v="326"/>
    <n v="799"/>
    <n v="0.59"/>
    <n v="59"/>
    <s v="YES"/>
    <x v="1"/>
    <x v="5"/>
    <n v="10773"/>
    <n v="17.742458673323718"/>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41"/>
    <n v="120"/>
    <n v="999"/>
    <n v="0.88"/>
    <n v="88"/>
    <s v="YES"/>
    <x v="1"/>
    <x v="2"/>
    <n v="6491"/>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999"/>
    <n v="0.34"/>
    <n v="34"/>
    <s v="NO"/>
    <x v="1"/>
    <x v="4"/>
    <n v="13944"/>
    <n v="17.82099962998889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2895"/>
    <n v="0.31"/>
    <n v="31"/>
    <s v="NO"/>
    <x v="1"/>
    <x v="13"/>
    <n v="10760"/>
    <n v="18.5465221044198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0"/>
    <n v="0"/>
    <s v="NO"/>
    <x v="1"/>
    <x v="5"/>
    <n v="25996"/>
    <n v="19.425662230382425"/>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3195"/>
    <n v="0.17"/>
    <n v="17"/>
    <s v="NO"/>
    <x v="1"/>
    <x v="6"/>
    <n v="16146"/>
    <n v="18.936413303740629"/>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6355"/>
    <n v="0.17"/>
    <n v="17"/>
    <s v="NO"/>
    <x v="1"/>
    <x v="2"/>
    <n v="8280"/>
    <n v="15.280522860104529"/>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699"/>
    <n v="0.62"/>
    <n v="62"/>
    <s v="YES"/>
    <x v="1"/>
    <x v="3"/>
    <n v="450"/>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2999"/>
    <n v="0.34"/>
    <n v="34"/>
    <s v="NO"/>
    <x v="1"/>
    <x v="4"/>
    <n v="14237"/>
    <n v="17.859830650984225"/>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499"/>
    <n v="0.14000000000000001"/>
    <n v="14.000000000000002"/>
    <s v="NO"/>
    <x v="1"/>
    <x v="6"/>
    <n v="20668"/>
    <n v="19.41893759366437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0"/>
    <n v="0"/>
    <s v="NO"/>
    <x v="1"/>
    <x v="6"/>
    <n v="1674"/>
    <n v="14.508066651177888"/>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n v="1699"/>
    <n v="3499"/>
    <n v="0.51"/>
    <n v="51"/>
    <s v="YES"/>
    <x v="1"/>
    <x v="9"/>
    <n v="7689"/>
    <n v="13.98933482328515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n v="2299"/>
    <n v="7500"/>
    <n v="0.69"/>
    <n v="69"/>
    <s v="YES"/>
    <x v="1"/>
    <x v="3"/>
    <n v="5554"/>
    <n v="15.35320465943523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700"/>
    <n v="0.69"/>
    <n v="69"/>
    <s v="YES"/>
    <x v="1"/>
    <x v="4"/>
    <n v="20053"/>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0"/>
    <n v="0"/>
    <s v="NO"/>
    <x v="1"/>
    <x v="11"/>
    <n v="3344"/>
    <n v="13.392705263994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37999"/>
    <n v="0.28999999999999998"/>
    <n v="28.999999999999996"/>
    <s v="NO"/>
    <x v="1"/>
    <x v="13"/>
    <n v="2886"/>
    <n v="15.9180552058513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990"/>
    <n v="0.25"/>
    <n v="25"/>
    <s v="NO"/>
    <x v="1"/>
    <x v="3"/>
    <n v="98250"/>
    <n v="20.46858161523266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1949"/>
    <n v="0.8"/>
    <n v="80"/>
    <s v="YES"/>
    <x v="1"/>
    <x v="1"/>
    <n v="75"/>
    <n v="7.523254369123165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
    <s v="YES"/>
    <x v="1"/>
    <x v="6"/>
    <n v="14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1547"/>
    <n v="0.5"/>
    <n v="50"/>
    <s v="YES"/>
    <x v="1"/>
    <x v="4"/>
    <n v="2585"/>
    <n v="14.674302638340814"/>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1299"/>
    <n v="0.79"/>
    <n v="79"/>
    <s v="YES"/>
    <x v="1"/>
    <x v="1"/>
    <n v="5072"/>
    <n v="14.821059449269617"/>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599"/>
    <n v="0.57999999999999996"/>
    <n v="57.999999999999993"/>
    <s v="YES"/>
    <x v="1"/>
    <x v="6"/>
    <n v="5985"/>
    <n v="16.997115206268777"/>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0"/>
    <n v="0"/>
    <s v="NO"/>
    <x v="1"/>
    <x v="6"/>
    <n v="9427"/>
    <n v="17.88488808233528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700"/>
    <n v="0.14000000000000001"/>
    <n v="14.000000000000002"/>
    <s v="NO"/>
    <x v="1"/>
    <x v="4"/>
    <n v="2301"/>
    <n v="14.45705287296322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1150"/>
    <n v="0.48"/>
    <n v="48"/>
    <s v="NO"/>
    <x v="1"/>
    <x v="3"/>
    <n v="2535"/>
    <n v="13.957011921759749"/>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1499"/>
    <n v="0.73"/>
    <n v="73"/>
    <s v="YES"/>
    <x v="1"/>
    <x v="1"/>
    <n v="691"/>
    <n v="11.36042437782703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1299"/>
    <n v="0.62"/>
    <n v="62"/>
    <s v="YES"/>
    <x v="1"/>
    <x v="3"/>
    <n v="2740"/>
    <n v="14.095427045711942"/>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1090"/>
    <n v="0.47"/>
    <n v="47"/>
    <s v="NO"/>
    <x v="1"/>
    <x v="5"/>
    <n v="3482"/>
    <n v="15.58459528761624"/>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100"/>
    <n v="0.1"/>
    <n v="10"/>
    <s v="NO"/>
    <x v="1"/>
    <x v="3"/>
    <n v="6199"/>
    <n v="15.54880592694284"/>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1999"/>
    <n v="0.55000000000000004"/>
    <n v="55.000000000000007"/>
    <s v="YES"/>
    <x v="1"/>
    <x v="5"/>
    <n v="1667"/>
    <n v="14.177662603727569"/>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800"/>
    <n v="0.36"/>
    <n v="36"/>
    <s v="NO"/>
    <x v="1"/>
    <x v="4"/>
    <n v="4723"/>
    <n v="15.79953252244835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499"/>
    <n v="0.5"/>
    <n v="50"/>
    <s v="YES"/>
    <x v="1"/>
    <x v="0"/>
    <n v="22860"/>
    <n v="18.308199939340824"/>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0"/>
    <n v="0"/>
    <s v="NO"/>
    <x v="1"/>
    <x v="9"/>
    <n v="13572"/>
    <n v="14.87763305673466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3599"/>
    <n v="0.56000000000000005"/>
    <n v="56.000000000000007"/>
    <s v="YES"/>
    <x v="1"/>
    <x v="0"/>
    <n v="16182"/>
    <n v="17.67804794334095"/>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3990"/>
    <n v="0.7"/>
    <n v="70"/>
    <s v="YES"/>
    <x v="1"/>
    <x v="0"/>
    <n v="2908"/>
    <n v="14.54772362923764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499"/>
    <n v="0.57999999999999996"/>
    <n v="57.999999999999993"/>
    <s v="YES"/>
    <x v="1"/>
    <x v="2"/>
    <n v="536"/>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27"/>
    <s v="NO"/>
    <x v="1"/>
    <x v="0"/>
    <n v="2375"/>
    <n v="14.178555032498457"/>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0"/>
    <n v="0"/>
    <s v="NO"/>
    <x v="1"/>
    <x v="6"/>
    <n v="4951"/>
    <n v="16.626512862054277"/>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3499"/>
    <n v="0.56999999999999995"/>
    <n v="56.999999999999993"/>
    <s v="YES"/>
    <x v="1"/>
    <x v="4"/>
    <n v="408"/>
    <n v="11.23041022443156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0"/>
    <n v="0"/>
    <s v="NO"/>
    <x v="1"/>
    <x v="0"/>
    <n v="1926"/>
    <n v="13.7965032015529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0"/>
    <n v="0"/>
    <s v="NO"/>
    <x v="1"/>
    <x v="3"/>
    <n v="4798"/>
    <n v="15.092718074722926"/>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n v="199"/>
    <n v="799"/>
    <n v="0.75"/>
    <n v="75"/>
    <s v="YES"/>
    <x v="1"/>
    <x v="3"/>
    <n v="7333"/>
    <n v="15.84789771306079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3999"/>
    <n v="0.55000000000000004"/>
    <n v="55.000000000000007"/>
    <s v="YES"/>
    <x v="1"/>
    <x v="13"/>
    <n v="245"/>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9625"/>
    <n v="0.13"/>
    <n v="13"/>
    <s v="NO"/>
    <x v="1"/>
    <x v="11"/>
    <n v="3652"/>
    <n v="13.53806875440528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6100"/>
    <n v="0.46"/>
    <n v="46"/>
    <s v="NO"/>
    <x v="1"/>
    <x v="4"/>
    <n v="2515"/>
    <n v="14.62305573812489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1299"/>
    <n v="0.75"/>
    <n v="75"/>
    <s v="YES"/>
    <x v="1"/>
    <x v="0"/>
    <n v="10576"/>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1300"/>
    <n v="0.65"/>
    <n v="65"/>
    <s v="YES"/>
    <x v="1"/>
    <x v="0"/>
    <n v="4959"/>
    <n v="15.521023041258831"/>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400"/>
    <n v="0.05"/>
    <n v="5"/>
    <s v="NO"/>
    <x v="1"/>
    <x v="5"/>
    <n v="2111"/>
    <n v="14.6286532209918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n v="499"/>
    <n v="1399"/>
    <n v="0.64"/>
    <n v="64"/>
    <s v="YES"/>
    <x v="1"/>
    <x v="2"/>
    <n v="1462"/>
    <n v="12.34445287188871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59890"/>
    <n v="0.38"/>
    <n v="38"/>
    <s v="NO"/>
    <x v="1"/>
    <x v="1"/>
    <n v="323"/>
    <n v="10.04218004082644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2490"/>
    <n v="0.66"/>
    <n v="66"/>
    <s v="YES"/>
    <x v="1"/>
    <x v="0"/>
    <n v="91188"/>
    <n v="20.8317583032689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1999"/>
    <n v="0.6"/>
    <n v="60"/>
    <s v="YES"/>
    <x v="1"/>
    <x v="7"/>
    <n v="418"/>
    <n v="9.702191884975292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6999"/>
    <n v="0.63"/>
    <n v="63"/>
    <s v="YES"/>
    <x v="1"/>
    <x v="6"/>
    <n v="1526"/>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n v="199"/>
    <n v="999"/>
    <n v="0.8"/>
    <n v="80"/>
    <s v="YES"/>
    <x v="1"/>
    <x v="6"/>
    <n v="127"/>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800"/>
    <n v="0.66"/>
    <n v="66"/>
    <s v="YES"/>
    <x v="1"/>
    <x v="9"/>
    <n v="10134"/>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999"/>
    <n v="0.7"/>
    <n v="70"/>
    <s v="YES"/>
    <x v="1"/>
    <x v="4"/>
    <n v="1552"/>
    <n v="13.722037259632801"/>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2999"/>
    <n v="0.5"/>
    <n v="50"/>
    <s v="YES"/>
    <x v="1"/>
    <x v="3"/>
    <n v="25262"/>
    <n v="18.050188180502431"/>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1245"/>
    <n v="0.48"/>
    <n v="48"/>
    <s v="NO"/>
    <x v="1"/>
    <x v="2"/>
    <n v="123365"/>
    <n v="19.8556623855160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695"/>
    <n v="0.28999999999999998"/>
    <n v="28.999999999999996"/>
    <s v="NO"/>
    <x v="1"/>
    <x v="9"/>
    <n v="13300"/>
    <n v="14.84598345645602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2000"/>
    <n v="0.4"/>
    <n v="40"/>
    <s v="NO"/>
    <x v="1"/>
    <x v="1"/>
    <n v="18543"/>
    <n v="17.072813674478084"/>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999"/>
    <n v="0.54"/>
    <n v="54"/>
    <s v="YES"/>
    <x v="1"/>
    <x v="3"/>
    <n v="3578"/>
    <n v="14.570422963399016"/>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9"/>
    <n v="0.9"/>
    <n v="90"/>
    <s v="YES"/>
    <x v="1"/>
    <x v="7"/>
    <n v="2031"/>
    <n v="12.23931770336396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499"/>
    <n v="0.41"/>
    <n v="41"/>
    <s v="NO"/>
    <x v="1"/>
    <x v="2"/>
    <n v="44994"/>
    <n v="18.14734059899233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495"/>
    <n v="0.6"/>
    <n v="60"/>
    <s v="YES"/>
    <x v="1"/>
    <x v="3"/>
    <n v="270563"/>
    <n v="22.272307044614447"/>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1245"/>
    <n v="0.4"/>
    <n v="40"/>
    <s v="NO"/>
    <x v="1"/>
    <x v="2"/>
    <n v="31783"/>
    <n v="17.558613352984494"/>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549"/>
    <n v="0.1"/>
    <n v="10"/>
    <s v="NO"/>
    <x v="1"/>
    <x v="2"/>
    <n v="2602"/>
    <n v="13.32034925562601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1445"/>
    <n v="0.48"/>
    <n v="48"/>
    <s v="NO"/>
    <x v="1"/>
    <x v="2"/>
    <n v="63350"/>
    <n v="18.72683855110603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3193"/>
    <n v="0.47"/>
    <n v="47"/>
    <s v="NO"/>
    <x v="1"/>
    <x v="11"/>
    <n v="54032"/>
    <n v="17.98410450758820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345"/>
    <n v="0.22"/>
    <n v="22"/>
    <s v="NO"/>
    <x v="1"/>
    <x v="11"/>
    <n v="15592"/>
    <n v="15.93313277978276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999"/>
    <n v="0.5"/>
    <n v="50"/>
    <s v="YES"/>
    <x v="1"/>
    <x v="3"/>
    <n v="4859"/>
    <n v="15.11520870397540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650"/>
    <n v="0.11"/>
    <n v="11"/>
    <s v="NO"/>
    <x v="1"/>
    <x v="3"/>
    <n v="14120"/>
    <n v="17.01444835740767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499"/>
    <n v="0.5"/>
    <n v="50"/>
    <s v="YES"/>
    <x v="1"/>
    <x v="8"/>
    <n v="8427"/>
    <n v="12.954890938889006"/>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1400"/>
    <n v="0.55000000000000004"/>
    <n v="55.000000000000007"/>
    <s v="YES"/>
    <x v="1"/>
    <x v="0"/>
    <n v="23316"/>
    <n v="18.3442252253628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2500"/>
    <n v="0.48"/>
    <n v="48"/>
    <s v="NO"/>
    <x v="1"/>
    <x v="1"/>
    <n v="6530"/>
    <n v="15.25991873504302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6190"/>
    <n v="0.42"/>
    <n v="42"/>
    <s v="NO"/>
    <x v="1"/>
    <x v="4"/>
    <n v="11924"/>
    <n v="17.528771067162253"/>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13999"/>
    <n v="0.53"/>
    <n v="53"/>
    <s v="YES"/>
    <x v="1"/>
    <x v="1"/>
    <n v="2961"/>
    <n v="13.88634021674075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2995"/>
    <n v="0.46"/>
    <n v="46"/>
    <s v="NO"/>
    <x v="1"/>
    <x v="6"/>
    <n v="23484"/>
    <n v="19.668557540336703"/>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5890"/>
    <n v="0.56000000000000005"/>
    <n v="56.000000000000007"/>
    <s v="YES"/>
    <x v="1"/>
    <x v="3"/>
    <n v="21783"/>
    <n v="17.786364276160821"/>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2000"/>
    <n v="0.4"/>
    <n v="40"/>
    <s v="NO"/>
    <x v="1"/>
    <x v="1"/>
    <n v="14030"/>
    <n v="16.588354498512665"/>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13150"/>
    <n v="0.57999999999999996"/>
    <n v="57.999999999999993"/>
    <s v="YES"/>
    <x v="1"/>
    <x v="0"/>
    <n v="6398"/>
    <n v="15.985670862710185"/>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3500"/>
    <n v="0.63"/>
    <n v="63"/>
    <s v="YES"/>
    <x v="1"/>
    <x v="11"/>
    <n v="44050"/>
    <n v="17.6470319326946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785"/>
    <n v="0.24"/>
    <n v="24"/>
    <s v="NO"/>
    <x v="1"/>
    <x v="0"/>
    <n v="24247"/>
    <n v="18.4156388781101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3210"/>
    <n v="0.38"/>
    <n v="38"/>
    <s v="NO"/>
    <x v="1"/>
    <x v="0"/>
    <n v="41349"/>
    <n v="19.389197158331978"/>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1000"/>
    <n v="0.45"/>
    <n v="45"/>
    <s v="NO"/>
    <x v="1"/>
    <x v="9"/>
    <n v="1074"/>
    <n v="10.913070471305847"/>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2000"/>
    <n v="0.5"/>
    <n v="50"/>
    <s v="YES"/>
    <x v="1"/>
    <x v="11"/>
    <n v="1163"/>
    <n v="11.65062132519270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1999"/>
    <n v="0.8"/>
    <n v="80"/>
    <s v="YES"/>
    <x v="1"/>
    <x v="3"/>
    <n v="257"/>
    <n v="9.887640794449241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720"/>
    <n v="0.25"/>
    <n v="25"/>
    <s v="NO"/>
    <x v="1"/>
    <x v="3"/>
    <n v="36017"/>
    <n v="18.6817303343320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1595"/>
    <n v="0.56000000000000005"/>
    <n v="56.000000000000007"/>
    <s v="YES"/>
    <x v="1"/>
    <x v="3"/>
    <n v="8090"/>
    <n v="16.0228090248074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3645"/>
    <n v="0.41"/>
    <n v="41"/>
    <s v="NO"/>
    <x v="1"/>
    <x v="3"/>
    <n v="31388"/>
    <n v="18.436787668159944"/>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n v="3599"/>
    <n v="7950"/>
    <n v="0.55000000000000004"/>
    <n v="55.000000000000007"/>
    <s v="YES"/>
    <x v="1"/>
    <x v="0"/>
    <n v="136"/>
    <n v="8.974226382056908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999"/>
    <n v="0.65"/>
    <n v="65"/>
    <s v="YES"/>
    <x v="1"/>
    <x v="1"/>
    <n v="5380"/>
    <n v="14.923451968185976"/>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745"/>
    <n v="0.08"/>
    <n v="8"/>
    <s v="NO"/>
    <x v="1"/>
    <x v="4"/>
    <n v="37974"/>
    <n v="19.69184046489974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1295"/>
    <n v="0.44"/>
    <n v="44"/>
    <s v="NO"/>
    <x v="1"/>
    <x v="0"/>
    <n v="17218"/>
    <n v="17.79123328933490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1499"/>
    <n v="0.55000000000000004"/>
    <n v="55.000000000000007"/>
    <s v="YES"/>
    <x v="1"/>
    <x v="0"/>
    <n v="900"/>
    <n v="12.4098441221120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1545"/>
    <n v="0.48"/>
    <n v="48"/>
    <s v="NO"/>
    <x v="1"/>
    <x v="7"/>
    <n v="976"/>
    <n v="11.06260988575946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5000"/>
    <n v="0.61"/>
    <n v="61"/>
    <s v="YES"/>
    <x v="1"/>
    <x v="3"/>
    <n v="4927"/>
    <n v="15.139949866541111"/>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695"/>
    <n v="0.12"/>
    <n v="12"/>
    <s v="NO"/>
    <x v="1"/>
    <x v="5"/>
    <n v="3543"/>
    <n v="15.617772338146059"/>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3945"/>
    <n v="0.37"/>
    <n v="37"/>
    <s v="NO"/>
    <x v="1"/>
    <x v="11"/>
    <n v="2732"/>
    <n v="13.05923060043211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2099"/>
    <n v="0.21"/>
    <n v="21"/>
    <s v="NO"/>
    <x v="1"/>
    <x v="1"/>
    <n v="14368"/>
    <n v="16.6297061791218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5295"/>
    <n v="0.39"/>
    <n v="39"/>
    <s v="NO"/>
    <x v="1"/>
    <x v="0"/>
    <n v="39724"/>
    <n v="19.316068404693553"/>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3595"/>
    <n v="0.5"/>
    <n v="50"/>
    <s v="YES"/>
    <x v="1"/>
    <x v="11"/>
    <n v="9791"/>
    <n v="15.16531133824564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699"/>
    <n v="0.26"/>
    <n v="26"/>
    <s v="NO"/>
    <x v="1"/>
    <x v="0"/>
    <n v="2891"/>
    <n v="14.5370328122144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1129"/>
    <n v="0.34"/>
    <n v="34"/>
    <s v="NO"/>
    <x v="1"/>
    <x v="1"/>
    <n v="2446"/>
    <n v="13.55453587740715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5795"/>
    <n v="0.4"/>
    <n v="40"/>
    <s v="NO"/>
    <x v="1"/>
    <x v="2"/>
    <n v="25340"/>
    <n v="17.174912620718999"/>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999"/>
    <n v="0.62"/>
    <n v="62"/>
    <s v="YES"/>
    <x v="1"/>
    <x v="4"/>
    <n v="3096"/>
    <n v="15.011047183034183"/>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2400"/>
    <n v="0.54"/>
    <n v="54"/>
    <s v="YES"/>
    <x v="1"/>
    <x v="11"/>
    <n v="4"/>
    <n v="2.65608601647687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1299"/>
    <n v="0.42"/>
    <n v="42"/>
    <s v="NO"/>
    <x v="1"/>
    <x v="1"/>
    <n v="119"/>
    <n v="8.3167249841904987"/>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0"/>
    <n v="0"/>
    <s v="NO"/>
    <x v="1"/>
    <x v="0"/>
    <n v="40106"/>
    <n v="19.33352474763472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1090"/>
    <n v="0.5"/>
    <n v="50"/>
    <s v="YES"/>
    <x v="1"/>
    <x v="0"/>
    <n v="13029"/>
    <n v="17.282766545992857"/>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2000"/>
    <n v="0.55000000000000004"/>
    <n v="55.000000000000007"/>
    <s v="YES"/>
    <x v="1"/>
    <x v="9"/>
    <n v="291"/>
    <n v="8.875378265214306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545"/>
    <n v="0.14000000000000001"/>
    <n v="14.000000000000002"/>
    <s v="NO"/>
    <x v="1"/>
    <x v="4"/>
    <n v="15453"/>
    <n v="18.01287590400874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999"/>
    <n v="0.45"/>
    <n v="45"/>
    <s v="NO"/>
    <x v="1"/>
    <x v="1"/>
    <n v="604"/>
    <n v="11.12702149860987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875"/>
    <n v="0.11"/>
    <n v="11"/>
    <s v="NO"/>
    <x v="1"/>
    <x v="0"/>
    <n v="46647"/>
    <n v="19.60909871933455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15270"/>
    <n v="0.59"/>
    <n v="59"/>
    <s v="YES"/>
    <x v="1"/>
    <x v="3"/>
    <n v="3233"/>
    <n v="14.389934063838565"/>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4195"/>
    <n v="0.24"/>
    <n v="24"/>
    <s v="NO"/>
    <x v="1"/>
    <x v="1"/>
    <n v="1282"/>
    <n v="12.432906625499713"/>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1989"/>
    <n v="0.6"/>
    <n v="60"/>
    <s v="YES"/>
    <x v="1"/>
    <x v="4"/>
    <n v="70"/>
    <n v="7.960410899492023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5000"/>
    <n v="0.46"/>
    <n v="46"/>
    <s v="NO"/>
    <x v="1"/>
    <x v="1"/>
    <n v="26164"/>
    <n v="17.670882956302737"/>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990"/>
    <n v="0.39"/>
    <n v="39"/>
    <s v="NO"/>
    <x v="1"/>
    <x v="2"/>
    <n v="16166"/>
    <n v="16.41365480943118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1111"/>
    <n v="0.33"/>
    <n v="33"/>
    <s v="NO"/>
    <x v="1"/>
    <x v="0"/>
    <n v="35693"/>
    <n v="19.120899921096157"/>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10400"/>
    <n v="0.4"/>
    <n v="40"/>
    <s v="NO"/>
    <x v="1"/>
    <x v="3"/>
    <n v="14391"/>
    <n v="17.048296716383728"/>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2490"/>
    <n v="0.27"/>
    <n v="27"/>
    <s v="NO"/>
    <x v="1"/>
    <x v="5"/>
    <n v="7946"/>
    <n v="17.160894137274333"/>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900"/>
    <n v="0.37"/>
    <n v="37"/>
    <s v="NO"/>
    <x v="1"/>
    <x v="1"/>
    <n v="1765"/>
    <n v="12.987962796966199"/>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6295"/>
    <n v="0.48"/>
    <n v="48"/>
    <s v="NO"/>
    <x v="1"/>
    <x v="11"/>
    <n v="14062"/>
    <n v="15.762696311697523"/>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999"/>
    <n v="0.65"/>
    <n v="65"/>
    <s v="YES"/>
    <x v="1"/>
    <x v="1"/>
    <n v="15646"/>
    <n v="16.777724330254809"/>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699"/>
    <n v="0.38"/>
    <n v="38"/>
    <s v="NO"/>
    <x v="1"/>
    <x v="19"/>
    <n v="111"/>
    <n v="6.3525758702775628"/>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n v="799"/>
    <n v="1500"/>
    <n v="0.47"/>
    <n v="47"/>
    <s v="NO"/>
    <x v="1"/>
    <x v="4"/>
    <n v="9695"/>
    <n v="17.142348209335506"/>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9650"/>
    <n v="0.48"/>
    <n v="48"/>
    <s v="NO"/>
    <x v="1"/>
    <x v="0"/>
    <n v="1772"/>
    <n v="13.64457668952385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10590"/>
    <n v="0.34"/>
    <n v="34"/>
    <s v="NO"/>
    <x v="1"/>
    <x v="5"/>
    <n v="11499"/>
    <n v="17.867070497555893"/>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1999"/>
    <n v="0.6"/>
    <n v="60"/>
    <s v="YES"/>
    <x v="1"/>
    <x v="3"/>
    <n v="2162"/>
    <n v="13.67373172970027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0"/>
    <n v="0"/>
    <s v="NO"/>
    <x v="1"/>
    <x v="0"/>
    <n v="19621"/>
    <n v="18.029521739783696"/>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2485"/>
    <n v="0.44"/>
    <n v="44"/>
    <s v="NO"/>
    <x v="1"/>
    <x v="3"/>
    <n v="19998"/>
    <n v="17.6341339496276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899"/>
    <n v="0.61"/>
    <n v="61"/>
    <s v="YES"/>
    <x v="1"/>
    <x v="3"/>
    <n v="1051"/>
    <n v="12.3902645332526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3279"/>
    <n v="0.34"/>
    <n v="34"/>
    <s v="NO"/>
    <x v="1"/>
    <x v="3"/>
    <n v="1716"/>
    <n v="13.262558210159757"/>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3799"/>
    <n v="0.26"/>
    <n v="26"/>
    <s v="NO"/>
    <x v="1"/>
    <x v="2"/>
    <n v="32931"/>
    <n v="17.61871061628398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1249"/>
    <n v="0.28000000000000003"/>
    <n v="28.000000000000004"/>
    <s v="NO"/>
    <x v="1"/>
    <x v="2"/>
    <n v="17424"/>
    <n v="16.54057386840318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5000"/>
    <n v="0.5"/>
    <n v="50"/>
    <s v="YES"/>
    <x v="1"/>
    <x v="11"/>
    <n v="1889"/>
    <n v="12.45055485585832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7299"/>
    <n v="0.51"/>
    <n v="51"/>
    <s v="YES"/>
    <x v="1"/>
    <x v="1"/>
    <n v="10324"/>
    <n v="16.055560241313753"/>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625"/>
    <n v="0.2"/>
    <n v="20"/>
    <s v="NO"/>
    <x v="1"/>
    <x v="0"/>
    <n v="5355"/>
    <n v="15.66113038702788"/>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1020"/>
    <n v="0.36"/>
    <n v="36"/>
    <s v="NO"/>
    <x v="1"/>
    <x v="3"/>
    <n v="3366"/>
    <n v="14.46169677719116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8990"/>
    <n v="0.47"/>
    <n v="47"/>
    <s v="NO"/>
    <x v="1"/>
    <x v="4"/>
    <n v="1017"/>
    <n v="12.93331544540318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639"/>
    <n v="0.14000000000000001"/>
    <n v="14.000000000000002"/>
    <s v="NO"/>
    <x v="1"/>
    <x v="7"/>
    <n v="787"/>
    <n v="10.71714700471135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899"/>
    <n v="0.16"/>
    <n v="16"/>
    <s v="NO"/>
    <x v="1"/>
    <x v="0"/>
    <n v="18462"/>
    <n v="17.91846953269961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1199"/>
    <n v="0.71"/>
    <n v="71"/>
    <s v="YES"/>
    <x v="1"/>
    <x v="4"/>
    <n v="629"/>
    <n v="12.03716436265040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899"/>
    <n v="0.42"/>
    <n v="42"/>
    <s v="NO"/>
    <x v="1"/>
    <x v="4"/>
    <n v="15276"/>
    <n v="17.991363738095622"/>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11595"/>
    <n v="0.24"/>
    <n v="24"/>
    <s v="NO"/>
    <x v="1"/>
    <x v="5"/>
    <n v="2981"/>
    <n v="15.28783361211469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750"/>
    <n v="0.23"/>
    <n v="23"/>
    <s v="NO"/>
    <x v="1"/>
    <x v="11"/>
    <n v="2466"/>
    <n v="12.890242768060997"/>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0"/>
    <n v="0"/>
    <s v="NO"/>
    <x v="1"/>
    <x v="6"/>
    <n v="7949"/>
    <n v="17.551652078954117"/>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2300"/>
    <n v="0.35"/>
    <n v="35"/>
    <s v="NO"/>
    <x v="1"/>
    <x v="11"/>
    <n v="95"/>
    <n v="7.532630685550359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990"/>
    <n v="0.26"/>
    <n v="26"/>
    <s v="NO"/>
    <x v="1"/>
    <x v="11"/>
    <n v="1558"/>
    <n v="12.1328152377175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4295"/>
    <n v="0.14000000000000001"/>
    <n v="14.000000000000002"/>
    <s v="NO"/>
    <x v="1"/>
    <x v="3"/>
    <n v="26543"/>
    <n v="18.138262111589167"/>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99"/>
    <n v="0.11"/>
    <n v="11"/>
    <s v="NO"/>
    <x v="1"/>
    <x v="3"/>
    <n v="3688"/>
    <n v="14.62432548642989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2499"/>
    <n v="0.54"/>
    <n v="54"/>
    <s v="YES"/>
    <x v="1"/>
    <x v="11"/>
    <n v="4383"/>
    <n v="13.839108072809989"/>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499"/>
    <n v="0.51"/>
    <n v="51"/>
    <s v="YES"/>
    <x v="1"/>
    <x v="8"/>
    <n v="478"/>
    <n v="8.845107194268058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n v="1959"/>
    <n v="2400"/>
    <n v="0.18"/>
    <n v="18"/>
    <s v="NO"/>
    <x v="1"/>
    <x v="1"/>
    <n v="237"/>
    <n v="9.5063078282260474"/>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749"/>
    <n v="0.56999999999999995"/>
    <n v="56.999999999999993"/>
    <s v="YES"/>
    <x v="1"/>
    <x v="13"/>
    <n v="124"/>
    <n v="9.645786059837057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775"/>
    <n v="0.16"/>
    <n v="16"/>
    <s v="NO"/>
    <x v="1"/>
    <x v="2"/>
    <n v="14667"/>
    <n v="16.24884651502540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1599"/>
    <n v="0.71"/>
    <n v="71"/>
    <s v="YES"/>
    <x v="1"/>
    <x v="7"/>
    <n v="6"/>
    <n v="3.126862748052750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795"/>
    <n v="0.39"/>
    <n v="39"/>
    <s v="NO"/>
    <x v="1"/>
    <x v="0"/>
    <n v="4244"/>
    <n v="15.237086317235882"/>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15999"/>
    <n v="0.4"/>
    <n v="40"/>
    <s v="NO"/>
    <x v="1"/>
    <x v="3"/>
    <n v="1017"/>
    <n v="12.331765889803034"/>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1490"/>
    <n v="0.33"/>
    <n v="33"/>
    <s v="NO"/>
    <x v="1"/>
    <x v="3"/>
    <n v="12999"/>
    <n v="16.86716774445803"/>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999"/>
    <n v="0.35"/>
    <n v="35"/>
    <s v="NO"/>
    <x v="1"/>
    <x v="11"/>
    <n v="311"/>
    <n v="9.477787457270082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499"/>
    <n v="0.41"/>
    <n v="41"/>
    <s v="NO"/>
    <x v="1"/>
    <x v="3"/>
    <n v="4238"/>
    <n v="14.871780007929704"/>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299"/>
    <n v="0.46"/>
    <n v="46"/>
    <s v="NO"/>
    <x v="1"/>
    <x v="13"/>
    <n v="2781"/>
    <n v="15.84404277801772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0"/>
    <n v="0"/>
    <s v="NO"/>
    <x v="1"/>
    <x v="3"/>
    <n v="10907"/>
    <n v="16.5547550300053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0"/>
    <n v="0"/>
    <s v="NO"/>
    <x v="1"/>
    <x v="0"/>
    <n v="13250"/>
    <n v="17.31344434670782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6295"/>
    <n v="0.48"/>
    <n v="48"/>
    <s v="NO"/>
    <x v="1"/>
    <x v="2"/>
    <n v="43070"/>
    <n v="18.07332132489891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9455"/>
    <n v="0.62"/>
    <n v="62"/>
    <s v="YES"/>
    <x v="1"/>
    <x v="3"/>
    <n v="11828"/>
    <n v="16.69908693035083"/>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699"/>
    <n v="0.47"/>
    <n v="47"/>
    <s v="NO"/>
    <x v="1"/>
    <x v="3"/>
    <n v="1240"/>
    <n v="12.684464304144791"/>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4999"/>
    <n v="0.36"/>
    <n v="36"/>
    <s v="NO"/>
    <x v="1"/>
    <x v="1"/>
    <n v="20869"/>
    <n v="17.27808979626181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2900"/>
    <n v="0.45"/>
    <n v="45"/>
    <s v="NO"/>
    <x v="1"/>
    <x v="7"/>
    <n v="441"/>
    <n v="9.7880623965916396"/>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2499"/>
    <n v="0.2"/>
    <n v="20"/>
    <s v="NO"/>
    <x v="1"/>
    <x v="3"/>
    <n v="1034"/>
    <n v="12.3612554341510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1190"/>
    <n v="0.48"/>
    <n v="48"/>
    <s v="NO"/>
    <x v="1"/>
    <x v="3"/>
    <n v="37126"/>
    <n v="18.73572841792632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2100"/>
    <n v="0.28999999999999998"/>
    <n v="28.999999999999996"/>
    <s v="NO"/>
    <x v="1"/>
    <x v="3"/>
    <n v="6355"/>
    <n v="15.59305394299490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499"/>
    <n v="0.6"/>
    <n v="60"/>
    <s v="YES"/>
    <x v="1"/>
    <x v="8"/>
    <n v="12"/>
    <n v="3.676013062612561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825"/>
    <n v="0.26"/>
    <n v="26"/>
    <s v="NO"/>
    <x v="1"/>
    <x v="3"/>
    <n v="13165"/>
    <n v="16.889760788099846"/>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1499"/>
    <n v="0.33"/>
    <n v="33"/>
    <s v="NO"/>
    <x v="1"/>
    <x v="3"/>
    <n v="1646"/>
    <n v="13.188443756595992"/>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9995"/>
    <n v="0.1"/>
    <n v="10"/>
    <s v="NO"/>
    <x v="1"/>
    <x v="5"/>
    <n v="17994"/>
    <n v="18.722668144351292"/>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999"/>
    <n v="0.55000000000000004"/>
    <n v="55.000000000000007"/>
    <s v="YES"/>
    <x v="1"/>
    <x v="4"/>
    <n v="610"/>
    <n v="11.97997720404298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6000"/>
    <n v="0.59"/>
    <n v="59"/>
    <s v="YES"/>
    <x v="1"/>
    <x v="3"/>
    <n v="8866"/>
    <n v="16.18588450470542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3945"/>
    <n v="0.31"/>
    <n v="31"/>
    <s v="NO"/>
    <x v="1"/>
    <x v="7"/>
    <n v="13406"/>
    <n v="15.27112695470608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999"/>
    <n v="0.28000000000000003"/>
    <n v="28.000000000000004"/>
    <s v="NO"/>
    <x v="1"/>
    <x v="20"/>
    <n v="53803"/>
    <n v="22.7079099072895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3499"/>
    <n v="0.2"/>
    <n v="20"/>
    <s v="NO"/>
    <x v="1"/>
    <x v="6"/>
    <n v="546"/>
    <n v="12.32094296850043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5550"/>
    <n v="0.62"/>
    <n v="62"/>
    <s v="YES"/>
    <x v="1"/>
    <x v="1"/>
    <n v="5292"/>
    <n v="14.894807575965071"/>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4590"/>
    <n v="0.48"/>
    <n v="48"/>
    <s v="NO"/>
    <x v="1"/>
    <x v="3"/>
    <n v="444"/>
    <n v="10.85827604502181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499"/>
    <n v="0.38"/>
    <n v="38"/>
    <s v="NO"/>
    <x v="1"/>
    <x v="2"/>
    <n v="4584"/>
    <n v="14.27922342602355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4400"/>
    <n v="0.41"/>
    <n v="41"/>
    <s v="NO"/>
    <x v="1"/>
    <x v="3"/>
    <n v="14947"/>
    <n v="17.11579066562815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1000"/>
    <n v="0.52"/>
    <n v="52"/>
    <s v="YES"/>
    <x v="1"/>
    <x v="0"/>
    <n v="1559"/>
    <n v="13.41112331308873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99"/>
    <n v="0.18"/>
    <n v="18"/>
    <s v="NO"/>
    <x v="1"/>
    <x v="3"/>
    <n v="1660"/>
    <n v="13.20351549305071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799"/>
    <n v="0.78"/>
    <n v="78"/>
    <s v="YES"/>
    <x v="1"/>
    <x v="12"/>
    <n v="132"/>
    <n v="7.4334807433848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5190"/>
    <n v="0.31"/>
    <n v="31"/>
    <s v="NO"/>
    <x v="1"/>
    <x v="4"/>
    <n v="28629"/>
    <n v="19.164331796492874"/>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1345"/>
    <n v="0.48"/>
    <n v="48"/>
    <s v="NO"/>
    <x v="1"/>
    <x v="2"/>
    <n v="8446"/>
    <n v="15.31413972731231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4000"/>
    <n v="0.48"/>
    <n v="48"/>
    <s v="NO"/>
    <x v="1"/>
    <x v="0"/>
    <n v="11199"/>
    <n v="17.00671569521476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4000"/>
    <n v="0.42"/>
    <n v="42"/>
    <s v="NO"/>
    <x v="1"/>
    <x v="11"/>
    <n v="1118"/>
    <n v="11.58555432880773"/>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1599"/>
    <n v="0.51"/>
    <n v="51"/>
    <s v="YES"/>
    <x v="1"/>
    <x v="6"/>
    <n v="11"/>
    <n v="4.856315607214312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9999"/>
    <n v="0.45"/>
    <n v="45"/>
    <s v="NO"/>
    <x v="1"/>
    <x v="11"/>
    <n v="4353"/>
    <n v="13.8277760138792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1990"/>
    <n v="0.55000000000000004"/>
    <n v="55.000000000000007"/>
    <s v="YES"/>
    <x v="1"/>
    <x v="3"/>
    <n v="185"/>
    <n v="9.305003071293457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0"/>
    <n v="0"/>
    <s v="NO"/>
    <x v="1"/>
    <x v="0"/>
    <n v="14290"/>
    <n v="17.45126300074046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940"/>
    <n v="0.47"/>
    <n v="47"/>
    <s v="NO"/>
    <x v="1"/>
    <x v="3"/>
    <n v="3036"/>
    <n v="14.27802364686488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4700"/>
    <n v="0.43"/>
    <n v="43"/>
    <s v="NO"/>
    <x v="1"/>
    <x v="0"/>
    <n v="1296"/>
    <n v="13.074347899553137"/>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n v="1448"/>
    <n v="2999"/>
    <n v="0.52"/>
    <n v="52"/>
    <s v="YES"/>
    <x v="1"/>
    <x v="6"/>
    <n v="19"/>
    <n v="5.8546349804879156"/>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0"/>
    <n v="0"/>
    <s v="NO"/>
    <x v="1"/>
    <x v="1"/>
    <n v="97"/>
    <n v="7.964904302769979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14290"/>
    <n v="0.51"/>
    <n v="51"/>
    <s v="YES"/>
    <x v="1"/>
    <x v="5"/>
    <n v="1771"/>
    <n v="14.29324035722454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3945"/>
    <n v="0.32"/>
    <n v="32"/>
    <s v="NO"/>
    <x v="1"/>
    <x v="1"/>
    <n v="15034"/>
    <n v="16.708413729746145"/>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5999"/>
    <n v="0.47"/>
    <n v="47"/>
    <s v="NO"/>
    <x v="1"/>
    <x v="1"/>
    <n v="3242"/>
    <n v="14.04378779469189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n v="1199"/>
    <n v="1950"/>
    <n v="0.39"/>
    <n v="39"/>
    <s v="NO"/>
    <x v="1"/>
    <x v="2"/>
    <n v="2832"/>
    <n v="13.463761640629704"/>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2799"/>
    <n v="0.49"/>
    <n v="49"/>
    <s v="NO"/>
    <x v="1"/>
    <x v="1"/>
    <n v="1498"/>
    <n v="12.70320653139311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1950"/>
    <n v="0.49"/>
    <n v="49"/>
    <s v="NO"/>
    <x v="1"/>
    <x v="11"/>
    <n v="305"/>
    <n v="9.4457414206300037"/>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9999"/>
    <n v="0.4"/>
    <n v="40"/>
    <s v="NO"/>
    <x v="1"/>
    <x v="0"/>
    <n v="1191"/>
    <n v="12.920360272697716"/>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12999"/>
    <n v="0.23"/>
    <n v="23"/>
    <s v="NO"/>
    <x v="1"/>
    <x v="4"/>
    <n v="4049"/>
    <n v="15.512056599823074"/>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9"/>
    <n v="0"/>
    <n v="0"/>
    <s v="NO"/>
    <x v="1"/>
    <x v="0"/>
    <n v="3160"/>
    <n v="14.6992628825262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3190"/>
    <n v="0.31"/>
    <n v="31"/>
    <s v="NO"/>
    <x v="1"/>
    <x v="4"/>
    <n v="9650"/>
    <n v="17.13366095717301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799"/>
    <n v="0.6"/>
    <n v="60"/>
    <s v="YES"/>
    <x v="1"/>
    <x v="0"/>
    <n v="3846"/>
    <n v="15.05751318248862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499"/>
    <n v="0.4"/>
    <n v="40"/>
    <s v="NO"/>
    <x v="1"/>
    <x v="5"/>
    <n v="290"/>
    <n v="10.841129151537993"/>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499"/>
    <n v="0.2"/>
    <n v="20"/>
    <s v="NO"/>
    <x v="1"/>
    <x v="11"/>
    <n v="2206"/>
    <n v="12.706448866014288"/>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2660"/>
    <n v="0.47"/>
    <n v="47"/>
    <s v="NO"/>
    <x v="1"/>
    <x v="3"/>
    <n v="9349"/>
    <n v="16.280327604577323"/>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2799"/>
    <n v="0.79"/>
    <n v="79"/>
    <s v="YES"/>
    <x v="1"/>
    <x v="2"/>
    <n v="578"/>
    <n v="10.77444639853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0"/>
    <n v="0"/>
    <s v="NO"/>
    <x v="1"/>
    <x v="4"/>
    <n v="9331"/>
    <n v="17.07089133952337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59900"/>
    <n v="0.76"/>
    <n v="76"/>
    <s v="YES"/>
    <x v="1"/>
    <x v="5"/>
    <n v="3837"/>
    <n v="15.770061869757594"/>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900"/>
    <n v="0.11"/>
    <n v="11"/>
    <s v="NO"/>
    <x v="1"/>
    <x v="9"/>
    <n v="11456"/>
    <n v="14.61265528713472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999"/>
    <n v="0.35"/>
    <n v="35"/>
    <s v="NO"/>
    <x v="1"/>
    <x v="11"/>
    <n v="49"/>
    <n v="6.4560860164768705"/>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6375"/>
    <n v="0.49"/>
    <n v="49"/>
    <s v="NO"/>
    <x v="1"/>
    <x v="1"/>
    <n v="4978"/>
    <n v="14.788568505101837"/>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499"/>
    <n v="0.6"/>
    <n v="60"/>
    <s v="YES"/>
    <x v="1"/>
    <x v="3"/>
    <n v="1996"/>
    <n v="13.53155006596988"/>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899"/>
    <n v="0.42"/>
    <n v="42"/>
    <s v="NO"/>
    <x v="1"/>
    <x v="4"/>
    <n v="1811"/>
    <n v="14.01008023136541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1490"/>
    <n v="0.55000000000000004"/>
    <n v="55.000000000000007"/>
    <s v="YES"/>
    <x v="1"/>
    <x v="1"/>
    <n v="2198"/>
    <n v="13.368900917443161"/>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350"/>
    <n v="0.26"/>
    <n v="26"/>
    <s v="NO"/>
    <x v="1"/>
    <x v="2"/>
    <n v="13127"/>
    <n v="16.06097441537564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8500"/>
    <n v="0.24"/>
    <n v="24"/>
    <s v="NO"/>
    <x v="1"/>
    <x v="5"/>
    <n v="5865"/>
    <n v="16.58070505803594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n v="1484"/>
    <n v="2499"/>
    <n v="0.41"/>
    <n v="41"/>
    <s v="NO"/>
    <x v="1"/>
    <x v="7"/>
    <n v="1067"/>
    <n v="11.2057136349623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1560"/>
    <n v="0.36"/>
    <n v="36"/>
    <s v="NO"/>
    <x v="1"/>
    <x v="9"/>
    <n v="4881"/>
    <n v="13.2789519902922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6500"/>
    <n v="0.49"/>
    <n v="49"/>
    <s v="NO"/>
    <x v="1"/>
    <x v="7"/>
    <n v="11217"/>
    <n v="14.98468711199194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999"/>
    <n v="0.74"/>
    <n v="74"/>
    <s v="YES"/>
    <x v="1"/>
    <x v="1"/>
    <n v="43"/>
    <n v="6.573810705944749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7795"/>
    <n v="0.57999999999999996"/>
    <n v="57.999999999999993"/>
    <s v="YES"/>
    <x v="1"/>
    <x v="0"/>
    <n v="4664"/>
    <n v="15.4091769219465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5995"/>
    <n v="0.28999999999999998"/>
    <n v="28.999999999999996"/>
    <s v="NO"/>
    <x v="1"/>
    <x v="11"/>
    <n v="2112"/>
    <n v="12.6346180887987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299"/>
    <n v="0.37"/>
    <n v="37"/>
    <s v="NO"/>
    <x v="1"/>
    <x v="0"/>
    <n v="2737"/>
    <n v="14.437220463951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2349"/>
    <n v="0.38"/>
    <n v="38"/>
    <s v="NO"/>
    <x v="1"/>
    <x v="2"/>
    <n v="9019"/>
    <n v="15.42530549641357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499"/>
    <n v="0.6"/>
    <n v="60"/>
    <s v="YES"/>
    <x v="1"/>
    <x v="1"/>
    <n v="10234"/>
    <n v="16.04035138799409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1299"/>
    <n v="0.64"/>
    <n v="64"/>
    <s v="YES"/>
    <x v="1"/>
    <x v="3"/>
    <n v="550"/>
    <n v="11.238721555292317"/>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4"/>
    <s v="NO"/>
    <x v="1"/>
    <x v="20"/>
    <n v="28"/>
    <n v="7.0195103899149887"/>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4775"/>
    <n v="0.57999999999999996"/>
    <n v="57.999999999999993"/>
    <s v="YES"/>
    <x v="1"/>
    <x v="0"/>
    <n v="1353"/>
    <n v="13.152798390266328"/>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n v="799"/>
    <n v="1230"/>
    <n v="0.35"/>
    <n v="35"/>
    <s v="NO"/>
    <x v="1"/>
    <x v="3"/>
    <n v="2138"/>
    <n v="13.65386421674326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1999"/>
    <n v="0.53"/>
    <n v="53"/>
    <s v="YES"/>
    <x v="1"/>
    <x v="1"/>
    <n v="1679"/>
    <n v="12.90123712690345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5156"/>
    <n v="0.28999999999999998"/>
    <n v="28.999999999999996"/>
    <s v="NO"/>
    <x v="1"/>
    <x v="2"/>
    <n v="12837"/>
    <n v="16.023139748258213"/>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999"/>
    <n v="0.15"/>
    <n v="15"/>
    <s v="NO"/>
    <x v="1"/>
    <x v="3"/>
    <n v="8873"/>
    <n v="16.187289639960198"/>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2095"/>
    <n v="0.12"/>
    <n v="12"/>
    <s v="NO"/>
    <x v="1"/>
    <x v="4"/>
    <n v="7681"/>
    <n v="16.70753950216537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9825"/>
    <n v="0.37"/>
    <n v="37"/>
    <s v="NO"/>
    <x v="1"/>
    <x v="3"/>
    <n v="322"/>
    <n v="10.2877303415575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920"/>
    <n v="0.43"/>
    <n v="43"/>
    <s v="NO"/>
    <x v="1"/>
    <x v="0"/>
    <n v="9772"/>
    <n v="16.75811717483523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16000"/>
    <n v="0.49"/>
    <n v="49"/>
    <s v="NO"/>
    <x v="1"/>
    <x v="2"/>
    <n v="18497"/>
    <n v="16.641786622929594"/>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2199"/>
    <n v="0.77"/>
    <n v="77"/>
    <s v="YES"/>
    <x v="1"/>
    <x v="7"/>
    <n v="53"/>
    <n v="6.409856911344983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14999"/>
    <n v="0.53"/>
    <n v="53"/>
    <s v="YES"/>
    <x v="1"/>
    <x v="3"/>
    <n v="1728"/>
    <n v="13.27495947242308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799"/>
    <n v="0.11"/>
    <n v="11"/>
    <s v="NO"/>
    <x v="1"/>
    <x v="1"/>
    <n v="2877"/>
    <n v="13.836363158402346"/>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950"/>
    <n v="0.46"/>
    <n v="46"/>
    <s v="NO"/>
    <x v="1"/>
    <x v="11"/>
    <n v="250"/>
    <n v="9.118760141627943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2995"/>
    <n v="0.61"/>
    <n v="61"/>
    <s v="YES"/>
    <x v="1"/>
    <x v="0"/>
    <n v="5178"/>
    <n v="15.599832826275156"/>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999"/>
    <n v="0.5"/>
    <n v="50"/>
    <s v="YES"/>
    <x v="1"/>
    <x v="13"/>
    <n v="79"/>
    <n v="8.7542139401629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11995"/>
    <n v="0.27"/>
    <n v="27"/>
    <s v="NO"/>
    <x v="1"/>
    <x v="3"/>
    <n v="4157"/>
    <n v="14.83742638848134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2999"/>
    <n v="0.49"/>
    <n v="49"/>
    <s v="NO"/>
    <x v="1"/>
    <x v="8"/>
    <n v="29"/>
    <n v="4.874500140574885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690"/>
    <n v="0.28999999999999998"/>
    <n v="28.999999999999996"/>
    <s v="NO"/>
    <x v="1"/>
    <x v="0"/>
    <n v="4580"/>
    <n v="15.37603322545955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790"/>
    <n v="0.41"/>
    <n v="41"/>
    <s v="NO"/>
    <x v="1"/>
    <x v="4"/>
    <n v="1404"/>
    <n v="13.53500819423672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8995"/>
    <n v="0.28000000000000003"/>
    <n v="28.000000000000004"/>
    <s v="NO"/>
    <x v="1"/>
    <x v="4"/>
    <n v="2810"/>
    <n v="14.830101636111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0"/>
    <n v="0"/>
    <s v="NO"/>
    <x v="1"/>
    <x v="4"/>
    <n v="7"/>
    <n v="3.88328694406535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1599"/>
    <n v="0.56000000000000005"/>
    <n v="56.000000000000007"/>
    <s v="YES"/>
    <x v="1"/>
    <x v="16"/>
    <n v="1729"/>
    <n v="15.21881668470534"/>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4290"/>
    <n v="0.39"/>
    <n v="39"/>
    <s v="NO"/>
    <x v="1"/>
    <x v="5"/>
    <n v="2116"/>
    <n v="14.63317177528541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2890"/>
    <n v="0.46"/>
    <n v="46"/>
    <s v="NO"/>
    <x v="1"/>
    <x v="2"/>
    <n v="463"/>
    <n v="10.39942012416403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1299"/>
    <n v="0.62"/>
    <n v="62"/>
    <s v="YES"/>
    <x v="1"/>
    <x v="16"/>
    <n v="54"/>
    <n v="8.1797046406229459"/>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640"/>
    <n v="0.2"/>
    <n v="20"/>
    <s v="NO"/>
    <x v="1"/>
    <x v="3"/>
    <n v="7229"/>
    <n v="15.82246701890757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3790"/>
    <n v="0.5"/>
    <n v="50"/>
    <s v="YES"/>
    <x v="1"/>
    <x v="11"/>
    <n v="3842"/>
    <n v="13.621747460964524"/>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4560"/>
    <n v="0.43"/>
    <n v="43"/>
    <s v="NO"/>
    <x v="1"/>
    <x v="5"/>
    <n v="646"/>
    <n v="12.36797883494228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3500"/>
    <n v="0.66"/>
    <n v="66"/>
    <s v="YES"/>
    <x v="1"/>
    <x v="4"/>
    <n v="1802"/>
    <n v="14.00078162490632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n v="999"/>
    <n v="2600"/>
    <n v="0.62"/>
    <n v="62"/>
    <s v="YES"/>
    <x v="1"/>
    <x v="10"/>
    <n v="252"/>
    <n v="8.170609771997780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3300"/>
    <n v="0.39"/>
    <n v="39"/>
    <s v="NO"/>
    <x v="1"/>
    <x v="0"/>
    <n v="780"/>
    <n v="12.149134342284663"/>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699"/>
    <n v="0.7"/>
    <n v="70"/>
    <s v="YES"/>
    <x v="1"/>
    <x v="7"/>
    <n v="74"/>
    <n v="6.9377266745492907"/>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23559"/>
    <n v="0.38"/>
    <n v="38"/>
    <s v="NO"/>
    <x v="1"/>
    <x v="4"/>
    <n v="2026"/>
    <n v="14.21947111937993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1599"/>
    <n v="0.41"/>
    <n v="41"/>
    <s v="NO"/>
    <x v="1"/>
    <x v="4"/>
    <n v="5911"/>
    <n v="16.218458029163106"/>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9995"/>
    <n v="0.28000000000000003"/>
    <n v="28.000000000000004"/>
    <s v="NO"/>
    <x v="1"/>
    <x v="5"/>
    <n v="1964"/>
    <n v="14.4907952407303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545"/>
    <n v="0.04"/>
    <n v="4"/>
    <s v="NO"/>
    <x v="1"/>
    <x v="3"/>
    <n v="25"/>
    <n v="5.8013907266803528"/>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8995"/>
    <n v="0.13"/>
    <n v="13"/>
    <s v="NO"/>
    <x v="1"/>
    <x v="1"/>
    <n v="3160"/>
    <n v="13.99929798335832"/>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999"/>
    <n v="0.2"/>
    <n v="20"/>
    <s v="NO"/>
    <x v="1"/>
    <x v="5"/>
    <n v="1558"/>
    <n v="14.048522906830906"/>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5500"/>
    <n v="0.47"/>
    <n v="47"/>
    <s v="NO"/>
    <x v="1"/>
    <x v="11"/>
    <n v="8958"/>
    <n v="15.018586239045117"/>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12150"/>
    <n v="0.19"/>
    <n v="19"/>
    <s v="NO"/>
    <x v="1"/>
    <x v="4"/>
    <n v="13251"/>
    <n v="17.72581013700266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4995"/>
    <n v="0.34"/>
    <n v="34"/>
    <s v="NO"/>
    <x v="1"/>
    <x v="11"/>
    <n v="1393"/>
    <n v="11.94819854029556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1499"/>
    <n v="0.55000000000000004"/>
    <n v="55.000000000000007"/>
    <s v="YES"/>
    <x v="1"/>
    <x v="21"/>
    <n v="13"/>
    <n v="2.63609448205994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7506"/>
    <n v="0.22"/>
    <n v="22"/>
    <s v="NO"/>
    <x v="1"/>
    <x v="6"/>
    <n v="7241"/>
    <n v="17.369363342164469"/>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18000"/>
    <n v="0.49"/>
    <n v="49"/>
    <s v="NO"/>
    <x v="1"/>
    <x v="1"/>
    <n v="16020"/>
    <n v="16.81875848168144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1099"/>
    <n v="0.68"/>
    <n v="68"/>
    <s v="YES"/>
    <x v="1"/>
    <x v="7"/>
    <n v="1470"/>
    <n v="11.720166889091862"/>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1900"/>
    <n v="0.53"/>
    <n v="53"/>
    <s v="YES"/>
    <x v="1"/>
    <x v="1"/>
    <n v="3663"/>
    <n v="14.2558218599832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850"/>
    <n v="0.27"/>
    <n v="27"/>
    <s v="NO"/>
    <x v="1"/>
    <x v="5"/>
    <n v="638"/>
    <n v="12.34420377589696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9999"/>
    <n v="0.38"/>
    <n v="38"/>
    <s v="NO"/>
    <x v="1"/>
    <x v="3"/>
    <n v="3552"/>
    <n v="14.5574403507062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3995"/>
    <n v="0.31"/>
    <n v="31"/>
    <s v="NO"/>
    <x v="1"/>
    <x v="5"/>
    <n v="11148"/>
    <n v="17.80783802802259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1499"/>
    <n v="0.52"/>
    <n v="52"/>
    <s v="YES"/>
    <x v="1"/>
    <x v="19"/>
    <n v="2449"/>
    <n v="10.506414861530052"/>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3295"/>
    <n v="0.12"/>
    <n v="12"/>
    <s v="NO"/>
    <x v="1"/>
    <x v="4"/>
    <n v="2299"/>
    <n v="14.45542969487564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2695"/>
    <n v="0.39"/>
    <n v="39"/>
    <s v="NO"/>
    <x v="1"/>
    <x v="5"/>
    <n v="6027"/>
    <n v="16.63276227202741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2290"/>
    <n v="0.39"/>
    <n v="39"/>
    <s v="NO"/>
    <x v="1"/>
    <x v="5"/>
    <n v="461"/>
    <n v="11.72442469244695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n v="2079"/>
    <n v="3099"/>
    <n v="0.33"/>
    <n v="33"/>
    <s v="NO"/>
    <x v="1"/>
    <x v="3"/>
    <n v="282"/>
    <n v="10.05232438564958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1075"/>
    <n v="7.0000000000000007E-2"/>
    <n v="7.0000000000000009"/>
    <s v="NO"/>
    <x v="1"/>
    <x v="3"/>
    <n v="9275"/>
    <n v="16.266179033860393"/>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6999"/>
    <n v="0.55000000000000004"/>
    <n v="55.000000000000007"/>
    <s v="YES"/>
    <x v="1"/>
    <x v="1"/>
    <n v="743"/>
    <n v="11.486291742183514"/>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n v="1049"/>
    <n v="2499"/>
    <n v="0.57999999999999996"/>
    <n v="57.999999999999993"/>
    <s v="YES"/>
    <x v="1"/>
    <x v="9"/>
    <n v="328"/>
    <n v="9.061905232619908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7290"/>
    <n v="0.51"/>
    <n v="51"/>
    <s v="YES"/>
    <x v="1"/>
    <x v="2"/>
    <n v="942"/>
    <n v="11.60059560167558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5795"/>
    <n v="0.17"/>
    <n v="17"/>
    <s v="NO"/>
    <x v="1"/>
    <x v="2"/>
    <n v="3815"/>
    <n v="13.9682726275250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3398"/>
    <n v="0.5"/>
    <n v="50"/>
    <s v="YES"/>
    <x v="1"/>
    <x v="11"/>
    <n v="7988"/>
    <n v="14.829471200402693"/>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1490"/>
    <n v="0.55000000000000004"/>
    <n v="55.000000000000007"/>
    <s v="YES"/>
    <x v="1"/>
    <x v="3"/>
    <n v="925"/>
    <n v="12.163105045395929"/>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1620"/>
    <n v="0.41"/>
    <n v="41"/>
    <s v="NO"/>
    <x v="1"/>
    <x v="3"/>
    <n v="4370"/>
    <n v="14.92638130660757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1000"/>
    <n v="0.15"/>
    <n v="15"/>
    <s v="NO"/>
    <x v="1"/>
    <x v="3"/>
    <n v="7619"/>
    <n v="15.91601538249236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40"/>
    <n v="0.06"/>
    <n v="6"/>
    <s v="NO"/>
    <x v="1"/>
    <x v="11"/>
    <n v="2593"/>
    <n v="12.97308589264263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4495"/>
    <n v="0.17"/>
    <n v="17"/>
    <s v="NO"/>
    <x v="1"/>
    <x v="4"/>
    <n v="356"/>
    <n v="10.97647332928243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2999"/>
    <n v="0.73"/>
    <n v="73"/>
    <s v="YES"/>
    <x v="1"/>
    <x v="6"/>
    <n v="63"/>
    <n v="8.127809882927492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0"/>
    <n v="0"/>
    <s v="NO"/>
    <x v="1"/>
    <x v="0"/>
    <n v="4740"/>
    <n v="15.43865381233961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899"/>
    <n v="0.61"/>
    <n v="61"/>
    <s v="YES"/>
    <x v="1"/>
    <x v="2"/>
    <n v="296"/>
    <n v="9.6437501523371285"/>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499"/>
    <n v="0.54"/>
    <n v="54"/>
    <s v="YES"/>
    <x v="1"/>
    <x v="12"/>
    <n v="185"/>
    <n v="7.94329530476270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995"/>
    <n v="0.16"/>
    <n v="16"/>
    <s v="NO"/>
    <x v="1"/>
    <x v="4"/>
    <n v="1954"/>
    <n v="14.151931075447107"/>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11500"/>
    <n v="0.52"/>
    <n v="52"/>
    <s v="YES"/>
    <x v="1"/>
    <x v="2"/>
    <n v="959"/>
    <n v="11.63085780885431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499"/>
    <n v="0.4"/>
    <n v="40"/>
    <s v="NO"/>
    <x v="1"/>
    <x v="2"/>
    <n v="1015"/>
    <n v="11.72688546099681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3550"/>
    <n v="0.37"/>
    <n v="37"/>
    <s v="NO"/>
    <x v="1"/>
    <x v="1"/>
    <n v="3973"/>
    <n v="14.396911451095185"/>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1599"/>
    <n v="0.56000000000000005"/>
    <n v="56.000000000000007"/>
    <s v="YES"/>
    <x v="1"/>
    <x v="16"/>
    <n v="2300"/>
    <n v="15.801008107742625"/>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499"/>
    <n v="0.18"/>
    <n v="18"/>
    <s v="NO"/>
    <x v="1"/>
    <x v="3"/>
    <n v="203"/>
    <n v="9.4694836864461838"/>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2999"/>
    <n v="0.55000000000000004"/>
    <n v="55.000000000000007"/>
    <s v="YES"/>
    <x v="1"/>
    <x v="11"/>
    <n v="441"/>
    <n v="10.05260462352654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11500"/>
    <n v="0.41"/>
    <n v="41"/>
    <s v="NO"/>
    <x v="1"/>
    <x v="3"/>
    <n v="10308"/>
    <n v="16.45418781246020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499"/>
    <n v="0.16"/>
    <n v="16"/>
    <s v="NO"/>
    <x v="1"/>
    <x v="22"/>
    <n v="992"/>
    <e v="#VALUE!"/>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975"/>
    <n v="0.14000000000000001"/>
    <n v="14.000000000000002"/>
    <s v="NO"/>
    <x v="1"/>
    <x v="3"/>
    <n v="4716"/>
    <n v="15.06203009260737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699"/>
    <n v="0.37"/>
    <n v="37"/>
    <s v="NO"/>
    <x v="1"/>
    <x v="2"/>
    <n v="313"/>
    <n v="9.738025627485537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2495"/>
    <n v="0.46"/>
    <n v="46"/>
    <s v="NO"/>
    <x v="1"/>
    <x v="11"/>
    <n v="166"/>
    <n v="8.4463225903608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3500"/>
    <n v="0.56999999999999995"/>
    <n v="56.999999999999993"/>
    <s v="YES"/>
    <x v="1"/>
    <x v="3"/>
    <n v="303"/>
    <n v="10.17978169279589"/>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4600"/>
    <n v="0.55000000000000004"/>
    <n v="55.000000000000007"/>
    <s v="YES"/>
    <x v="1"/>
    <x v="4"/>
    <n v="562"/>
    <n v="11.82718609786078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10295"/>
    <n v="0.63"/>
    <n v="63"/>
    <s v="YES"/>
    <x v="1"/>
    <x v="2"/>
    <n v="8095"/>
    <n v="15.24225494803332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2199"/>
    <n v="0.77"/>
    <n v="77"/>
    <s v="YES"/>
    <x v="1"/>
    <x v="18"/>
    <n v="109"/>
    <n v="5.715899518443029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2380"/>
    <n v="0.24"/>
    <n v="24"/>
    <s v="NO"/>
    <x v="1"/>
    <x v="1"/>
    <n v="15382"/>
    <n v="16.748164160169313"/>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8820"/>
    <n v="0.26"/>
    <n v="26"/>
    <s v="NO"/>
    <x v="1"/>
    <x v="6"/>
    <n v="5137"/>
    <n v="16.698573449686474"/>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24999"/>
    <n v="0.8"/>
    <n v="80"/>
    <s v="YES"/>
    <x v="1"/>
    <x v="13"/>
    <n v="124"/>
    <n v="9.645786059837057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2400"/>
    <n v="0.5"/>
    <n v="50"/>
    <s v="YES"/>
    <x v="1"/>
    <x v="3"/>
    <n v="618"/>
    <n v="11.445931660982483"/>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4200"/>
    <n v="0.38"/>
    <n v="38"/>
    <s v="NO"/>
    <x v="1"/>
    <x v="3"/>
    <n v="63"/>
    <n v="7.405337893333936"/>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1599"/>
    <n v="0.44"/>
    <n v="44"/>
    <s v="NO"/>
    <x v="1"/>
    <x v="10"/>
    <n v="15"/>
    <n v="4.094007941030144"/>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2999"/>
    <n v="0.67"/>
    <n v="67"/>
    <s v="YES"/>
    <x v="1"/>
    <x v="13"/>
    <n v="9"/>
    <n v="4.599999999999999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1282"/>
    <n v="0.22"/>
    <n v="22"/>
    <s v="NO"/>
    <x v="1"/>
    <x v="0"/>
    <n v="7274"/>
    <n v="16.2196985901633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990"/>
    <n v="0.45"/>
    <n v="45"/>
    <s v="NO"/>
    <x v="1"/>
    <x v="2"/>
    <n v="5911"/>
    <n v="14.709764259008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9999"/>
    <n v="0.4"/>
    <n v="40"/>
    <s v="NO"/>
    <x v="1"/>
    <x v="0"/>
    <n v="170"/>
    <n v="9.378583663647045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11850"/>
    <n v="0.25"/>
    <n v="25"/>
    <s v="NO"/>
    <x v="1"/>
    <x v="0"/>
    <n v="3065"/>
    <n v="14.6436030321770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999"/>
    <n v="0.52"/>
    <n v="52"/>
    <s v="YES"/>
    <x v="1"/>
    <x v="3"/>
    <n v="1021"/>
    <n v="12.33874867277464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n v="4995"/>
    <n v="20049"/>
    <n v="0.75"/>
    <n v="75"/>
    <s v="YES"/>
    <x v="1"/>
    <x v="20"/>
    <n v="3964"/>
    <n v="17.27156731993739"/>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24850"/>
    <n v="0.44"/>
    <n v="44"/>
    <s v="NO"/>
    <x v="1"/>
    <x v="5"/>
    <n v="8948"/>
    <n v="17.3878078355595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16490"/>
    <n v="0.48"/>
    <n v="48"/>
    <s v="NO"/>
    <x v="1"/>
    <x v="4"/>
    <n v="97"/>
    <n v="8.5622721254777279"/>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75"/>
    <n v="0.03"/>
    <n v="3"/>
    <s v="NO"/>
    <x v="1"/>
    <x v="4"/>
    <n v="7223"/>
    <n v="16.59274427041343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499"/>
    <n v="0.21"/>
    <n v="21"/>
    <s v="NO"/>
    <x v="1"/>
    <x v="1"/>
    <n v="330"/>
    <n v="10.07931197510287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0"/>
    <n v="0"/>
    <s v="NO"/>
    <x v="1"/>
    <x v="4"/>
    <n v="4570"/>
    <n v="15.73804825154412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1390"/>
    <n v="0.48"/>
    <n v="48"/>
    <s v="NO"/>
    <x v="1"/>
    <x v="1"/>
    <n v="4867"/>
    <n v="14.7494022782321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59900"/>
    <n v="0.53"/>
    <n v="53"/>
    <s v="YES"/>
    <x v="1"/>
    <x v="5"/>
    <n v="5298"/>
    <n v="16.38645324586305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70"/>
    <n v="0.03"/>
    <n v="3"/>
    <s v="NO"/>
    <x v="1"/>
    <x v="3"/>
    <n v="7786"/>
    <n v="15.954617716254205"/>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399"/>
    <n v="0.52"/>
    <n v="52"/>
    <s v="YES"/>
    <x v="1"/>
    <x v="9"/>
    <n v="37"/>
    <n v="5.687220947820516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2495"/>
    <n v="0.48"/>
    <n v="48"/>
    <s v="NO"/>
    <x v="1"/>
    <x v="23"/>
    <n v="2"/>
    <n v="0.95424250943932487"/>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3390"/>
    <n v="0.28000000000000003"/>
    <n v="28.000000000000004"/>
    <s v="NO"/>
    <x v="1"/>
    <x v="1"/>
    <n v="5206"/>
    <n v="14.86635031070276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n v="1049"/>
    <n v="2499"/>
    <n v="0.57999999999999996"/>
    <n v="57.999999999999993"/>
    <s v="YES"/>
    <x v="1"/>
    <x v="7"/>
    <n v="638"/>
    <n v="10.38035317518608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4200"/>
    <n v="0.43"/>
    <n v="43"/>
    <s v="NO"/>
    <x v="1"/>
    <x v="11"/>
    <n v="397"/>
    <n v="9.879555673880013"/>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4495"/>
    <n v="0.49"/>
    <n v="49"/>
    <s v="NO"/>
    <x v="1"/>
    <x v="2"/>
    <n v="326"/>
    <n v="9.8067362353751157"/>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2199"/>
    <n v="0.77"/>
    <n v="77"/>
    <s v="YES"/>
    <x v="1"/>
    <x v="19"/>
    <n v="3527"/>
    <n v="10.997338587025324"/>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999"/>
    <n v="0.56999999999999995"/>
    <n v="56.999999999999993"/>
    <s v="YES"/>
    <x v="1"/>
    <x v="17"/>
    <n v="617"/>
    <n v="8.372965425266446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595"/>
    <n v="0.5"/>
    <n v="50"/>
    <s v="YES"/>
    <x v="1"/>
    <x v="1"/>
    <n v="314"/>
    <n v="9.9932422151584017"/>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n v="5395"/>
    <n v="19990"/>
    <n v="0.73"/>
    <n v="73"/>
    <s v="YES"/>
    <x v="1"/>
    <x v="5"/>
    <n v="535"/>
    <n v="12.008325074648189"/>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1010"/>
    <n v="0.45"/>
    <n v="45"/>
    <s v="NO"/>
    <x v="1"/>
    <x v="3"/>
    <n v="17325"/>
    <n v="17.378663071258242"/>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1100"/>
    <n v="0.4"/>
    <n v="40"/>
    <s v="NO"/>
    <x v="1"/>
    <x v="9"/>
    <n v="91"/>
    <n v="7.069636178443999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n v="419"/>
    <n v="999"/>
    <n v="0.57999999999999996"/>
    <n v="57.999999999999993"/>
    <s v="YES"/>
    <x v="1"/>
    <x v="5"/>
    <n v="227"/>
    <n v="10.374913326801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10900"/>
    <n v="0.33"/>
    <n v="33"/>
    <s v="NO"/>
    <x v="1"/>
    <x v="0"/>
    <n v="11957"/>
    <n v="17.12616590615335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4005"/>
    <n v="0.28000000000000003"/>
    <n v="28.000000000000004"/>
    <s v="NO"/>
    <x v="1"/>
    <x v="4"/>
    <n v="7140"/>
    <n v="16.571163842221505"/>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3295"/>
    <n v="0.45"/>
    <n v="45"/>
    <s v="NO"/>
    <x v="1"/>
    <x v="11"/>
    <n v="687"/>
    <n v="10.78283606529494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4650"/>
    <n v="0.68"/>
    <n v="68"/>
    <s v="YES"/>
    <x v="1"/>
    <x v="3"/>
    <n v="1045"/>
    <n v="12.38007990657814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24500"/>
    <n v="0.35"/>
    <n v="35"/>
    <s v="NO"/>
    <x v="1"/>
    <x v="1"/>
    <n v="11206"/>
    <n v="16.197957487734225"/>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6070"/>
    <n v="0.4"/>
    <n v="40"/>
    <s v="NO"/>
    <x v="1"/>
    <x v="0"/>
    <n v="561"/>
    <n v="11.548892525390057"/>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n v="375"/>
    <n v="999"/>
    <n v="0.62"/>
    <n v="62"/>
    <s v="YES"/>
    <x v="1"/>
    <x v="9"/>
    <n v="1988"/>
    <n v="11.8750852192479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3945"/>
    <n v="0.25"/>
    <n v="25"/>
    <s v="NO"/>
    <x v="1"/>
    <x v="0"/>
    <n v="3740"/>
    <n v="15.00654837443246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499"/>
    <n v="0.27"/>
    <n v="27"/>
    <s v="NO"/>
    <x v="1"/>
    <x v="3"/>
    <n v="4401"/>
    <n v="14.93896515669104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6700"/>
    <n v="0.62"/>
    <n v="62"/>
    <s v="YES"/>
    <x v="1"/>
    <x v="0"/>
    <n v="611"/>
    <n v="11.704355973011358"/>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2800"/>
    <n v="0.41"/>
    <n v="41"/>
    <s v="NO"/>
    <x v="1"/>
    <x v="2"/>
    <n v="2162"/>
    <n v="13.006720425812457"/>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1699"/>
    <n v="0.53"/>
    <n v="53"/>
    <s v="YES"/>
    <x v="1"/>
    <x v="1"/>
    <n v="97"/>
    <n v="7.964904302769979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n v="765"/>
    <n v="970"/>
    <n v="0.21"/>
    <n v="21"/>
    <s v="NO"/>
    <x v="1"/>
    <x v="0"/>
    <n v="6055"/>
    <n v="15.88518063926646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1500"/>
    <n v="0.33"/>
    <n v="33"/>
    <s v="NO"/>
    <x v="1"/>
    <x v="0"/>
    <n v="386"/>
    <n v="10.86838605307942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1295"/>
    <n v="0.55000000000000004"/>
    <n v="55.000000000000007"/>
    <s v="YES"/>
    <x v="1"/>
    <x v="3"/>
    <n v="557"/>
    <n v="11.261200215644072"/>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23999"/>
    <n v="0.47"/>
    <n v="47"/>
    <s v="NO"/>
    <x v="1"/>
    <x v="5"/>
    <n v="2288"/>
    <n v="14.78244148776799"/>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850"/>
    <n v="0.18"/>
    <n v="18"/>
    <s v="NO"/>
    <x v="1"/>
    <x v="3"/>
    <n v="1106"/>
    <n v="12.481005245602763"/>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6000"/>
    <n v="0.37"/>
    <n v="37"/>
    <s v="NO"/>
    <x v="1"/>
    <x v="0"/>
    <n v="11935"/>
    <n v="17.12280700254009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1020"/>
    <n v="0.37"/>
    <n v="37"/>
    <s v="NO"/>
    <x v="1"/>
    <x v="3"/>
    <n v="5059"/>
    <n v="15.18701711904317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1999"/>
    <n v="0.51"/>
    <n v="51"/>
    <s v="YES"/>
    <x v="1"/>
    <x v="2"/>
    <n v="157"/>
    <n v="8.574762639122248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7445"/>
    <n v="0.28000000000000003"/>
    <n v="28.000000000000004"/>
    <s v="NO"/>
    <x v="1"/>
    <x v="2"/>
    <n v="3584"/>
    <n v="13.862507724014893"/>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500"/>
    <n v="0.09"/>
    <n v="9"/>
    <s v="NO"/>
    <x v="1"/>
    <x v="0"/>
    <n v="1899"/>
    <n v="13.77076512400188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1395"/>
    <n v="0.3"/>
    <n v="30"/>
    <s v="NO"/>
    <x v="1"/>
    <x v="0"/>
    <n v="15252"/>
    <n v="17.570092135094153"/>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2199"/>
    <n v="0.57999999999999996"/>
    <n v="57.999999999999993"/>
    <s v="YES"/>
    <x v="1"/>
    <x v="7"/>
    <n v="4"/>
    <n v="2.5861890160432699"/>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4330"/>
    <n v="0.14000000000000001"/>
    <n v="14.000000000000002"/>
    <s v="NO"/>
    <x v="1"/>
    <x v="7"/>
    <n v="1662"/>
    <n v="11.91730132211222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4295"/>
    <n v="0.53"/>
    <n v="53"/>
    <s v="YES"/>
    <x v="1"/>
    <x v="10"/>
    <n v="422"/>
    <n v="8.929557249075143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18990"/>
    <n v="0.5"/>
    <n v="50"/>
    <s v="YES"/>
    <x v="1"/>
    <x v="0"/>
    <n v="79"/>
    <n v="7.992977945366162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12500"/>
    <n v="0.38"/>
    <n v="38"/>
    <s v="NO"/>
    <x v="1"/>
    <x v="1"/>
    <n v="5160"/>
    <n v="14.850935436279807"/>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2385"/>
    <n v="0.6"/>
    <n v="60"/>
    <s v="YES"/>
    <x v="1"/>
    <x v="3"/>
    <n v="2311"/>
    <n v="13.79235010196881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4890"/>
    <n v="0.43"/>
    <n v="43"/>
    <s v="NO"/>
    <x v="1"/>
    <x v="2"/>
    <n v="588"/>
    <n v="10.803449649669696"/>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1100"/>
    <n v="0.41"/>
    <n v="41"/>
    <s v="NO"/>
    <x v="1"/>
    <x v="1"/>
    <n v="3271"/>
    <n v="14.05925317999714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3899"/>
    <n v="0.43"/>
    <n v="43"/>
    <s v="NO"/>
    <x v="1"/>
    <x v="2"/>
    <n v="11004"/>
    <n v="15.76220118286852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16899"/>
    <n v="0.49"/>
    <n v="49"/>
    <s v="NO"/>
    <x v="1"/>
    <x v="0"/>
    <n v="3195"/>
    <n v="14.71934843669620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75990"/>
    <n v="0.43"/>
    <n v="43"/>
    <s v="NO"/>
    <x v="1"/>
    <x v="4"/>
    <n v="3231"/>
    <n v="15.09072681404095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0"/>
    <n v="0"/>
    <s v="NO"/>
    <x v="1"/>
    <x v="1"/>
    <n v="3246"/>
    <n v="14.04592915450400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300"/>
    <n v="0.46"/>
    <n v="46"/>
    <s v="NO"/>
    <x v="1"/>
    <x v="24"/>
    <n v="24"/>
    <n v="3.63464402254729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1499"/>
    <n v="0.54"/>
    <n v="54"/>
    <s v="YES"/>
    <x v="1"/>
    <x v="11"/>
    <n v="144"/>
    <n v="8.2131984084929037"/>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747"/>
    <n v="0.08"/>
    <n v="8"/>
    <s v="NO"/>
    <x v="1"/>
    <x v="6"/>
    <n v="2280"/>
    <n v="15.11156378374492"/>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3999"/>
    <n v="0.45"/>
    <n v="45"/>
    <s v="NO"/>
    <x v="1"/>
    <x v="12"/>
    <n v="340"/>
    <n v="8.8646403264737419"/>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11990"/>
    <n v="0.43"/>
    <n v="43"/>
    <s v="NO"/>
    <x v="1"/>
    <x v="2"/>
    <n v="144"/>
    <n v="8.429335208716402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3799"/>
    <n v="0.28999999999999998"/>
    <n v="28.999999999999996"/>
    <s v="NO"/>
    <x v="1"/>
    <x v="1"/>
    <n v="727"/>
    <n v="11.44852551725214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1999"/>
    <n v="0.55000000000000004"/>
    <n v="55.000000000000007"/>
    <s v="YES"/>
    <x v="1"/>
    <x v="1"/>
    <n v="832"/>
    <n v="11.68258000562715"/>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2999"/>
    <n v="0.64"/>
    <n v="64"/>
    <s v="YES"/>
    <x v="1"/>
    <x v="12"/>
    <n v="57"/>
    <n v="6.171997977470280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599"/>
    <n v="0.51"/>
    <n v="51"/>
    <s v="YES"/>
    <x v="1"/>
    <x v="1"/>
    <n v="1644"/>
    <n v="12.864663609143973"/>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1999"/>
    <n v="0.76"/>
    <n v="76"/>
    <s v="YES"/>
    <x v="1"/>
    <x v="10"/>
    <n v="1066"/>
    <n v="10.29575902604319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4849"/>
    <n v="0.39"/>
    <n v="39"/>
    <s v="NO"/>
    <x v="1"/>
    <x v="0"/>
    <n v="7968"/>
    <n v="16.38589607266606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510"/>
    <n v="0.34"/>
    <n v="34"/>
    <s v="NO"/>
    <x v="1"/>
    <x v="11"/>
    <n v="3195"/>
    <n v="13.317505728439423"/>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1"/>
    <s v="NO"/>
    <x v="1"/>
    <x v="3"/>
    <n v="1456"/>
    <n v="12.970184162256958"/>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1299"/>
    <n v="0.54"/>
    <n v="54"/>
    <s v="YES"/>
    <x v="1"/>
    <x v="0"/>
    <n v="590"/>
    <n v="11.640667419701273"/>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999"/>
    <n v="0.5"/>
    <n v="50"/>
    <s v="YES"/>
    <x v="1"/>
    <x v="4"/>
    <n v="1436"/>
    <n v="13.57706410297717"/>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1190"/>
    <n v="0.28999999999999998"/>
    <n v="28.999999999999996"/>
    <s v="NO"/>
    <x v="1"/>
    <x v="0"/>
    <n v="4184"/>
    <n v="15.21112094178297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400"/>
    <n v="0.38"/>
    <n v="38"/>
    <s v="NO"/>
    <x v="1"/>
    <x v="3"/>
    <n v="693"/>
    <n v="11.649573828864904"/>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599"/>
    <n v="0.69"/>
    <n v="69"/>
    <s v="YES"/>
    <x v="1"/>
    <x v="2"/>
    <n v="1306"/>
    <n v="12.153474791564122"/>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999"/>
    <n v="0.22"/>
    <n v="22"/>
    <s v="NO"/>
    <x v="1"/>
    <x v="8"/>
    <n v="8"/>
    <n v="3.149000281149771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699"/>
    <n v="0.6"/>
    <n v="60"/>
    <s v="YES"/>
    <x v="1"/>
    <x v="4"/>
    <n v="2326"/>
    <n v="14.477224448132938"/>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1499"/>
    <n v="0.86"/>
    <n v="86"/>
    <s v="YES"/>
    <x v="1"/>
    <x v="2"/>
    <n v="1004"/>
    <n v="11.70844764085038"/>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1295"/>
    <n v="0.31"/>
    <n v="31"/>
    <s v="NO"/>
    <x v="1"/>
    <x v="4"/>
    <n v="6400"/>
    <n v="16.36686565694189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n v="1449"/>
    <n v="4999"/>
    <n v="0.71"/>
    <n v="71"/>
    <s v="YES"/>
    <x v="1"/>
    <x v="9"/>
    <n v="63"/>
    <n v="6.502247906341994"/>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2550"/>
    <n v="0.53"/>
    <n v="53"/>
    <s v="YES"/>
    <x v="1"/>
    <x v="11"/>
    <n v="1181"/>
    <n v="11.675946410871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950"/>
    <n v="0.08"/>
    <n v="8"/>
    <s v="NO"/>
    <x v="1"/>
    <x v="2"/>
    <n v="1888"/>
    <n v="12.77730463589515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8478"/>
    <n v="0.28000000000000003"/>
    <n v="28.000000000000004"/>
    <s v="NO"/>
    <x v="1"/>
    <x v="13"/>
    <n v="6550"/>
    <n v="17.55501495738692"/>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3299"/>
    <n v="0.45"/>
    <n v="45"/>
    <s v="NO"/>
    <x v="1"/>
    <x v="11"/>
    <n v="1846"/>
    <n v="12.41257420267291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3895"/>
    <n v="0.44"/>
    <n v="44"/>
    <s v="NO"/>
    <x v="1"/>
    <x v="2"/>
    <n v="1085"/>
    <n v="11.839736318486029"/>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5495"/>
    <n v="0.33"/>
    <n v="33"/>
    <s v="NO"/>
    <x v="1"/>
    <x v="3"/>
    <n v="290"/>
    <n v="10.10196125484222"/>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n v="649"/>
    <n v="999"/>
    <n v="0.35"/>
    <n v="35"/>
    <s v="NO"/>
    <x v="1"/>
    <x v="9"/>
    <n v="4"/>
    <n v="2.5162920156096678"/>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995"/>
    <n v="0.04"/>
    <n v="4"/>
    <s v="NO"/>
    <x v="1"/>
    <x v="5"/>
    <n v="9734"/>
    <n v="17.54867820576662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599"/>
    <n v="0.31"/>
    <n v="31"/>
    <s v="NO"/>
    <x v="1"/>
    <x v="4"/>
    <n v="4022"/>
    <n v="15.499565140056424"/>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3500"/>
    <n v="0.56999999999999995"/>
    <n v="56.999999999999993"/>
    <s v="YES"/>
    <x v="1"/>
    <x v="16"/>
    <n v="2591"/>
    <n v="16.04408448683321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1999"/>
    <n v="0.62"/>
    <n v="62"/>
    <s v="YES"/>
    <x v="1"/>
    <x v="4"/>
    <n v="532"/>
    <n v="11.72492699881426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3199"/>
    <n v="0.17"/>
    <n v="17"/>
    <s v="NO"/>
    <x v="1"/>
    <x v="2"/>
    <n v="260"/>
    <n v="9.4248979786192955"/>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1300"/>
    <n v="0.28999999999999998"/>
    <n v="28.999999999999996"/>
    <s v="NO"/>
    <x v="1"/>
    <x v="2"/>
    <n v="1672"/>
    <n v="12.57163416975333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399"/>
    <n v="0.5"/>
    <n v="50"/>
    <s v="YES"/>
    <x v="1"/>
    <x v="7"/>
    <n v="7945"/>
    <n v="14.43054967466157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599"/>
    <n v="0.53"/>
    <n v="53"/>
    <s v="YES"/>
    <x v="1"/>
    <x v="12"/>
    <n v="1367"/>
    <n v="10.976301340844341"/>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999"/>
    <n v="0.45"/>
    <n v="45"/>
    <s v="NO"/>
    <x v="1"/>
    <x v="1"/>
    <n v="1313"/>
    <n v="12.47438146089504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199"/>
    <n v="0.56999999999999995"/>
    <n v="56.999999999999993"/>
    <s v="YES"/>
    <x v="1"/>
    <x v="3"/>
    <n v="212"/>
    <n v="9.546356374098824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n v="499"/>
    <n v="1299"/>
    <n v="0.62"/>
    <n v="62"/>
    <s v="YES"/>
    <x v="1"/>
    <x v="2"/>
    <n v="65"/>
    <n v="7.0962213486132883"/>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7776"/>
    <n v="0.25"/>
    <n v="25"/>
    <s v="NO"/>
    <x v="1"/>
    <x v="5"/>
    <n v="2737"/>
    <n v="15.12470715271107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2299"/>
    <n v="0.45"/>
    <n v="45"/>
    <s v="NO"/>
    <x v="1"/>
    <x v="4"/>
    <n v="55"/>
    <n v="7.517208516126661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500"/>
    <n v="0.27"/>
    <n v="27"/>
    <s v="NO"/>
    <x v="1"/>
    <x v="6"/>
    <n v="1065"/>
    <n v="13.62490742110749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2590"/>
    <n v="0.26"/>
    <n v="26"/>
    <s v="NO"/>
    <x v="1"/>
    <x v="1"/>
    <n v="2377"/>
    <n v="13.5048474011306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6299"/>
    <n v="0.48"/>
    <n v="48"/>
    <s v="NO"/>
    <x v="1"/>
    <x v="2"/>
    <n v="2569"/>
    <n v="13.29873918099204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795"/>
    <n v="0.33"/>
    <n v="33"/>
    <s v="NO"/>
    <x v="1"/>
    <x v="0"/>
    <n v="5967"/>
    <n v="15.858481020751373"/>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3190"/>
    <n v="0.54"/>
    <n v="54"/>
    <s v="YES"/>
    <x v="1"/>
    <x v="3"/>
    <n v="1776"/>
    <n v="13.32371845400173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4799"/>
    <n v="0.3"/>
    <n v="30"/>
    <s v="NO"/>
    <x v="1"/>
    <x v="7"/>
    <n v="4200"/>
    <n v="13.40640492169057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8999"/>
    <n v="0.46"/>
    <n v="46"/>
    <s v="NO"/>
    <x v="1"/>
    <x v="3"/>
    <n v="297"/>
    <n v="10.14428668271264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899"/>
    <n v="0.37"/>
    <n v="37"/>
    <s v="NO"/>
    <x v="1"/>
    <x v="0"/>
    <n v="3858"/>
    <n v="15.063194069999867"/>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n v="3290"/>
    <n v="5799"/>
    <n v="0.43"/>
    <n v="43"/>
    <s v="NO"/>
    <x v="1"/>
    <x v="4"/>
    <n v="168"/>
    <n v="9.579912829838795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799"/>
    <n v="0.78"/>
    <n v="78"/>
    <s v="YES"/>
    <x v="1"/>
    <x v="9"/>
    <n v="101"/>
    <n v="7.23096061834290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300"/>
    <n v="0.5"/>
    <n v="50"/>
    <s v="YES"/>
    <x v="1"/>
    <x v="3"/>
    <n v="4074"/>
    <n v="14.801523213611581"/>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7200"/>
    <n v="0.24"/>
    <n v="24"/>
    <s v="NO"/>
    <x v="1"/>
    <x v="6"/>
    <n v="1408"/>
    <n v="14.1700994689921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89"/>
    <n v="0.03"/>
    <n v="3"/>
    <s v="NO"/>
    <x v="1"/>
    <x v="0"/>
    <n v="3739"/>
    <n v="15.006060729242018"/>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33"/>
    <s v="NO"/>
    <x v="1"/>
    <x v="4"/>
    <n v="5891"/>
    <n v="16.21212977413355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5999"/>
    <n v="0.49"/>
    <n v="49"/>
    <s v="NO"/>
    <x v="1"/>
    <x v="1"/>
    <n v="777"/>
    <n v="11.563918387958756"/>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2400"/>
    <n v="0.27"/>
    <n v="27"/>
    <s v="NO"/>
    <x v="1"/>
    <x v="0"/>
    <n v="14160"/>
    <n v="17.43459447569725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5295"/>
    <n v="0.4"/>
    <n v="40"/>
    <s v="NO"/>
    <x v="1"/>
    <x v="0"/>
    <n v="6919"/>
    <n v="16.12844559671838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24999"/>
    <n v="0.8"/>
    <n v="80"/>
    <s v="YES"/>
    <x v="1"/>
    <x v="6"/>
    <n v="287"/>
    <n v="11.06726619491654"/>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799"/>
    <n v="0.51"/>
    <n v="51"/>
    <s v="YES"/>
    <x v="1"/>
    <x v="11"/>
    <n v="287"/>
    <n v="9.34569145348507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2999"/>
    <n v="0.33"/>
    <n v="33"/>
    <s v="NO"/>
    <x v="1"/>
    <x v="5"/>
    <n v="388"/>
    <n v="11.395778245833116"/>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2495"/>
    <n v="0.35"/>
    <n v="35"/>
    <s v="NO"/>
    <x v="1"/>
    <x v="3"/>
    <n v="827"/>
    <n v="11.963924380818009"/>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450"/>
    <n v="0.59"/>
    <n v="59"/>
    <s v="YES"/>
    <x v="1"/>
    <x v="0"/>
    <n v="4971"/>
    <n v="15.52543070387235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55.000000000000007"/>
    <s v="YES"/>
    <x v="1"/>
    <x v="4"/>
    <n v="229"/>
    <n v="10.15542969487565"/>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1690"/>
    <n v="0.59"/>
    <n v="59"/>
    <s v="YES"/>
    <x v="1"/>
    <x v="3"/>
    <n v="3524"/>
    <n v="14.54335239744241"/>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3890"/>
    <n v="0.59"/>
    <n v="59"/>
    <s v="YES"/>
    <x v="1"/>
    <x v="0"/>
    <n v="156"/>
    <n v="9.222778540118781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60"/>
    <n v="0.11"/>
    <n v="11"/>
    <s v="NO"/>
    <x v="1"/>
    <x v="3"/>
    <n v="490"/>
    <n v="11.03343411770417"/>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599"/>
    <n v="0.38"/>
    <n v="38"/>
    <s v="NO"/>
    <x v="1"/>
    <x v="2"/>
    <n v="82"/>
    <n v="7.4844045602666887"/>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1950"/>
    <n v="0.59"/>
    <n v="59"/>
    <s v="YES"/>
    <x v="1"/>
    <x v="2"/>
    <n v="710"/>
    <n v="11.122291442846088"/>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2990"/>
    <n v="0.6"/>
    <n v="60"/>
    <s v="YES"/>
    <x v="1"/>
    <x v="11"/>
    <n v="133"/>
    <n v="8.0829982337862685"/>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8073"/>
    <n v="0.24"/>
    <n v="24"/>
    <s v="NO"/>
    <x v="1"/>
    <x v="13"/>
    <n v="2751"/>
    <n v="15.822382775991978"/>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2599"/>
    <n v="0.31"/>
    <n v="31"/>
    <s v="NO"/>
    <x v="1"/>
    <x v="9"/>
    <n v="771"/>
    <n v="10.39542228120864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29999"/>
    <n v="0.37"/>
    <n v="37"/>
    <s v="NO"/>
    <x v="1"/>
    <x v="3"/>
    <n v="2536"/>
    <n v="13.95771391560909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2360"/>
    <n v="0.15"/>
    <n v="15"/>
    <s v="NO"/>
    <x v="1"/>
    <x v="0"/>
    <n v="7801"/>
    <n v="16.347264973098245"/>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11495"/>
    <n v="0.48"/>
    <n v="48"/>
    <s v="NO"/>
    <x v="1"/>
    <x v="4"/>
    <n v="534"/>
    <n v="11.73192126269128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4780"/>
    <n v="0.46"/>
    <n v="46"/>
    <s v="NO"/>
    <x v="1"/>
    <x v="2"/>
    <n v="898"/>
    <n v="11.519662797759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n v="1199"/>
    <n v="2400"/>
    <n v="0.5"/>
    <n v="50"/>
    <s v="YES"/>
    <x v="1"/>
    <x v="2"/>
    <n v="1202"/>
    <n v="12.013035946625394"/>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49"/>
    <n v="0.12"/>
    <n v="12"/>
    <s v="NO"/>
    <x v="1"/>
    <x v="1"/>
    <n v="1108"/>
    <n v="12.17972618459664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1199"/>
    <n v="0.33"/>
    <n v="33"/>
    <s v="NO"/>
    <x v="1"/>
    <x v="5"/>
    <n v="17"/>
    <n v="5.5231990224545466"/>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n v="6199"/>
    <n v="10999"/>
    <n v="0.44"/>
    <n v="44"/>
    <s v="NO"/>
    <x v="1"/>
    <x v="0"/>
    <n v="10429"/>
    <n v="16.87679409539143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10995"/>
    <n v="0.38"/>
    <n v="38"/>
    <s v="NO"/>
    <x v="1"/>
    <x v="6"/>
    <n v="3192"/>
    <n v="15.7688951334275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3300"/>
    <n v="0.4"/>
    <n v="40"/>
    <s v="NO"/>
    <x v="1"/>
    <x v="3"/>
    <n v="5873"/>
    <n v="15.45262916296580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400"/>
    <n v="0.5"/>
    <n v="50"/>
    <s v="YES"/>
    <x v="1"/>
    <x v="3"/>
    <n v="1379"/>
    <n v="12.873504254245068"/>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440"/>
    <n v="0.18"/>
    <n v="18"/>
    <s v="NO"/>
    <x v="1"/>
    <x v="0"/>
    <n v="1527"/>
    <n v="13.37331808780661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3045"/>
    <n v="0.28000000000000003"/>
    <n v="28.000000000000004"/>
    <s v="NO"/>
    <x v="1"/>
    <x v="0"/>
    <n v="2686"/>
    <n v="14.402924199019308"/>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3595"/>
    <n v="0.17"/>
    <n v="17"/>
    <s v="NO"/>
    <x v="1"/>
    <x v="1"/>
    <n v="178"/>
    <n v="9.011412123919573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500"/>
    <n v="0.49"/>
    <n v="49"/>
    <s v="NO"/>
    <x v="1"/>
    <x v="4"/>
    <n v="2664"/>
    <n v="14.73049801745914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799"/>
    <n v="0.38"/>
    <n v="38"/>
    <s v="NO"/>
    <x v="1"/>
    <x v="9"/>
    <n v="212"/>
    <n v="8.3821665723794556"/>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899"/>
    <n v="0.39"/>
    <n v="39"/>
    <s v="NO"/>
    <x v="1"/>
    <x v="12"/>
    <n v="24"/>
    <n v="4.89279003035213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799"/>
    <n v="0.43"/>
    <n v="43"/>
    <s v="NO"/>
    <x v="1"/>
    <x v="4"/>
    <n v="1868"/>
    <n v="14.067919995928976"/>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399"/>
    <n v="0.43"/>
    <n v="43"/>
    <s v="NO"/>
    <x v="1"/>
    <x v="9"/>
    <n v="451"/>
    <n v="9.558498365320975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699"/>
    <n v="0.72"/>
    <n v="72"/>
    <s v="YES"/>
    <x v="1"/>
    <x v="25"/>
    <n v="159"/>
    <n v="6.391947949702180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1999"/>
    <n v="0.55000000000000004"/>
    <n v="55.000000000000007"/>
    <s v="YES"/>
    <x v="1"/>
    <x v="0"/>
    <n v="39"/>
    <n v="6.728651963577442"/>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2199"/>
    <n v="0.32"/>
    <n v="32"/>
    <s v="NO"/>
    <x v="1"/>
    <x v="5"/>
    <n v="6531"/>
    <n v="16.786203174684378"/>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999"/>
    <n v="0.56999999999999995"/>
    <n v="56.999999999999993"/>
    <s v="YES"/>
    <x v="1"/>
    <x v="3"/>
    <n v="222"/>
    <n v="9.628049938497458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3290"/>
    <n v="0.28999999999999998"/>
    <n v="28.999999999999996"/>
    <s v="NO"/>
    <x v="1"/>
    <x v="11"/>
    <n v="195"/>
    <n v="8.710573071154607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3098"/>
    <n v="0.5"/>
    <n v="50"/>
    <s v="YES"/>
    <x v="1"/>
    <x v="12"/>
    <n v="2283"/>
    <n v="11.755436348508336"/>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4990"/>
    <n v="0.3"/>
    <n v="30"/>
    <s v="NO"/>
    <x v="1"/>
    <x v="3"/>
    <n v="1127"/>
    <n v="12.514467308554025"/>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1200"/>
    <n v="0.59"/>
    <n v="59"/>
    <s v="YES"/>
    <x v="1"/>
    <x v="14"/>
    <n v="113"/>
    <n v="6.5820955242767134"/>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0"/>
    <n v="0"/>
    <s v="NO"/>
    <x v="1"/>
    <x v="5"/>
    <n v="2518"/>
    <n v="14.965403936991697"/>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2299"/>
    <n v="0.59"/>
    <n v="59"/>
    <s v="YES"/>
    <x v="1"/>
    <x v="9"/>
    <n v="550"/>
    <n v="9.8681457558664256"/>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999"/>
    <n v="0.8"/>
    <n v="80"/>
    <s v="YES"/>
    <x v="1"/>
    <x v="19"/>
    <n v="2"/>
    <n v="1.4790758896309535"/>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919"/>
    <n v="0.59"/>
    <n v="59"/>
    <s v="YES"/>
    <x v="1"/>
    <x v="1"/>
    <n v="1090"/>
    <n v="12.151299002353367"/>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3045"/>
    <n v="0.25"/>
    <n v="25"/>
    <s v="NO"/>
    <x v="1"/>
    <x v="3"/>
    <n v="4118"/>
    <n v="14.82064634702131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3080"/>
    <n v="0.28000000000000003"/>
    <n v="28.000000000000004"/>
    <s v="NO"/>
    <x v="1"/>
    <x v="9"/>
    <n v="468"/>
    <n v="9.616222233774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890"/>
    <n v="0.26"/>
    <n v="26"/>
    <s v="NO"/>
    <x v="1"/>
    <x v="1"/>
    <n v="8031"/>
    <n v="15.619294799203777"/>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3690"/>
    <n v="0.22"/>
    <n v="22"/>
    <s v="NO"/>
    <x v="1"/>
    <x v="4"/>
    <n v="6987"/>
    <n v="16.5307174541368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x v="211"/>
    <m/>
    <m/>
    <m/>
    <m/>
    <m/>
    <x v="2"/>
    <x v="26"/>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64"/>
    <x v="0"/>
    <s v="₦200–₦500"/>
    <n v="4.2"/>
    <n v="24269"/>
    <n v="18.417293060594126"/>
    <x v="0"/>
    <x v="0"/>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3"/>
    <x v="1"/>
    <s v="&gt; ₦500"/>
    <n v="4"/>
    <n v="43994"/>
    <n v="18.573613288144934"/>
    <x v="0"/>
    <x v="1"/>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90"/>
    <x v="0"/>
    <s v="&gt; ₦500"/>
    <n v="3.9"/>
    <n v="7928"/>
    <n v="15.206951829620355"/>
    <x v="0"/>
    <x v="2"/>
    <n v="15.206951829620355"/>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53"/>
    <x v="0"/>
    <s v="₦200–₦500"/>
    <n v="4.2"/>
    <n v="94363"/>
    <n v="20.894186636117791"/>
    <x v="0"/>
    <x v="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61"/>
    <x v="0"/>
    <s v="₦200–₦500"/>
    <n v="4.2"/>
    <n v="16905"/>
    <n v="17.757771631486456"/>
    <x v="0"/>
    <x v="4"/>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85"/>
    <x v="0"/>
    <s v="&gt; ₦500"/>
    <n v="3.9"/>
    <n v="24871"/>
    <n v="17.143271765237028"/>
    <x v="0"/>
    <x v="5"/>
    <n v="17.143271765237028"/>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65"/>
    <x v="0"/>
    <s v="&gt; ₦500"/>
    <n v="4.0999999999999996"/>
    <n v="15188"/>
    <n v="17.144269646636662"/>
    <x v="0"/>
    <x v="6"/>
    <n v="17.14426964663666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n v="23"/>
    <x v="1"/>
    <s v="&gt; ₦500"/>
    <n v="4.3"/>
    <n v="30411"/>
    <n v="19.277093421803279"/>
    <x v="0"/>
    <x v="7"/>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50"/>
    <x v="0"/>
    <s v="&gt; ₦500"/>
    <n v="4.2"/>
    <n v="179691"/>
    <n v="22.069020718407405"/>
    <x v="0"/>
    <x v="8"/>
    <n v="22.069020718407405"/>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33"/>
    <x v="1"/>
    <s v="&gt; ₦500"/>
    <n v="4"/>
    <n v="43994"/>
    <n v="18.573613288144934"/>
    <x v="0"/>
    <x v="9"/>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55.000000000000007"/>
    <x v="0"/>
    <s v="&gt; ₦500"/>
    <n v="4.3"/>
    <n v="13391"/>
    <n v="17.745435394791496"/>
    <x v="0"/>
    <x v="10"/>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63"/>
    <x v="0"/>
    <s v="&gt; ₦500"/>
    <n v="4.2"/>
    <n v="94363"/>
    <n v="20.894186636117791"/>
    <x v="0"/>
    <x v="11"/>
    <n v="20.894186636117791"/>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69"/>
    <x v="0"/>
    <s v="&gt; ₦500"/>
    <n v="4.4000000000000004"/>
    <n v="426973"/>
    <n v="24.773766292261403"/>
    <x v="0"/>
    <x v="12"/>
    <n v="24.77376629226140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61"/>
    <x v="0"/>
    <s v="&gt; ₦500"/>
    <n v="4.2"/>
    <n v="2262"/>
    <n v="14.08967512660986"/>
    <x v="0"/>
    <x v="13"/>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60"/>
    <x v="0"/>
    <s v="&gt; ₦500"/>
    <n v="4.0999999999999996"/>
    <n v="4768"/>
    <n v="15.081552021978855"/>
    <x v="0"/>
    <x v="14"/>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13"/>
    <x v="1"/>
    <s v="&gt; ₦500"/>
    <n v="4.4000000000000004"/>
    <n v="18757"/>
    <n v="18.802020738703291"/>
    <x v="0"/>
    <x v="15"/>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4"/>
    <x v="1"/>
    <s v="&gt; ₦500"/>
    <n v="4.2"/>
    <n v="32840"/>
    <n v="18.968948765776688"/>
    <x v="0"/>
    <x v="16"/>
    <n v="18.96894876577668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38"/>
    <x v="1"/>
    <s v="&gt; ₦500"/>
    <n v="4"/>
    <n v="43994"/>
    <n v="18.573613288144934"/>
    <x v="0"/>
    <x v="17"/>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60"/>
    <x v="0"/>
    <s v="&gt; ₦500"/>
    <n v="4.0999999999999996"/>
    <n v="13045"/>
    <n v="16.873457234164519"/>
    <x v="0"/>
    <x v="18"/>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39"/>
    <x v="1"/>
    <s v="&gt; ₦500"/>
    <n v="4.3"/>
    <n v="11976"/>
    <n v="17.536896613088036"/>
    <x v="0"/>
    <x v="19"/>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6"/>
    <x v="1"/>
    <s v="&gt; ₦500"/>
    <n v="4.5"/>
    <n v="815"/>
    <n v="13.102605714392375"/>
    <x v="1"/>
    <x v="20"/>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44"/>
    <x v="1"/>
    <s v="&gt; ₦500"/>
    <n v="3.7"/>
    <n v="10962"/>
    <n v="14.947738832201676"/>
    <x v="0"/>
    <x v="21"/>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1"/>
    <x v="1"/>
    <s v="&gt; ₦500"/>
    <n v="4.3"/>
    <n v="16299"/>
    <n v="18.112406698937018"/>
    <x v="0"/>
    <x v="22"/>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70"/>
    <x v="0"/>
    <s v="&gt; ₦500"/>
    <n v="4"/>
    <n v="9378"/>
    <n v="15.888626143437975"/>
    <x v="0"/>
    <x v="23"/>
    <n v="15.888626143437975"/>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2"/>
    <x v="1"/>
    <s v="&gt; ₦500"/>
    <n v="4.3"/>
    <n v="4703"/>
    <n v="15.791609446192753"/>
    <x v="0"/>
    <x v="24"/>
    <n v="15.79160944619275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72"/>
    <x v="0"/>
    <s v="&gt; ₦500"/>
    <n v="4.2"/>
    <n v="12153"/>
    <n v="17.155820774447452"/>
    <x v="0"/>
    <x v="25"/>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25"/>
    <x v="1"/>
    <s v="&gt; ₦500"/>
    <n v="4.2"/>
    <n v="34899"/>
    <n v="19.079866793228554"/>
    <x v="0"/>
    <x v="26"/>
    <n v="19.07986679322855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25"/>
    <x v="1"/>
    <s v="&gt; ₦500"/>
    <n v="4"/>
    <n v="2766"/>
    <n v="13.768036636563808"/>
    <x v="0"/>
    <x v="27"/>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51"/>
    <x v="0"/>
    <s v="&gt; ₦500"/>
    <n v="4.4000000000000004"/>
    <n v="184"/>
    <n v="9.9755556049732608"/>
    <x v="1"/>
    <x v="28"/>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70"/>
    <x v="0"/>
    <s v="&gt; ₦500"/>
    <n v="4.3"/>
    <n v="20850"/>
    <n v="18.572245619611905"/>
    <x v="0"/>
    <x v="29"/>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73"/>
    <x v="0"/>
    <s v="&gt; ₦500"/>
    <n v="4.5"/>
    <n v="74976"/>
    <n v="21.937176266962119"/>
    <x v="0"/>
    <x v="30"/>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64"/>
    <x v="0"/>
    <s v="&gt; ₦500"/>
    <n v="4"/>
    <n v="1934"/>
    <n v="13.146723877419721"/>
    <x v="0"/>
    <x v="31"/>
    <n v="13.146723877419721"/>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65"/>
    <x v="0"/>
    <s v="&gt; ₦500"/>
    <n v="4.3"/>
    <n v="974"/>
    <n v="12.852719847503709"/>
    <x v="1"/>
    <x v="32"/>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0"/>
    <x v="1"/>
    <s v="&gt; ₦500"/>
    <n v="4.3"/>
    <n v="355"/>
    <n v="10.971234991283364"/>
    <x v="1"/>
    <x v="33"/>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80"/>
    <x v="0"/>
    <s v="&gt; ₦500"/>
    <n v="3.9"/>
    <n v="1075"/>
    <n v="11.824067858188444"/>
    <x v="0"/>
    <x v="34"/>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85"/>
    <x v="0"/>
    <s v="&gt; ₦500"/>
    <n v="3.9"/>
    <n v="24871"/>
    <n v="17.143271765237028"/>
    <x v="0"/>
    <x v="35"/>
    <n v="17.143271765237028"/>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53"/>
    <x v="0"/>
    <s v="&gt; ₦500"/>
    <n v="4.4000000000000004"/>
    <n v="13552"/>
    <n v="18.180955928640998"/>
    <x v="0"/>
    <x v="36"/>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80"/>
    <x v="0"/>
    <s v="&gt; ₦500"/>
    <n v="4"/>
    <n v="576"/>
    <n v="11.044703252622925"/>
    <x v="1"/>
    <x v="37"/>
    <n v="11.044703252622925"/>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28.000000000000004"/>
    <x v="1"/>
    <s v="&gt; ₦500"/>
    <n v="4.2"/>
    <n v="7298"/>
    <n v="16.225706127332021"/>
    <x v="0"/>
    <x v="38"/>
    <n v="16.22570612733202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51"/>
    <x v="0"/>
    <s v="&gt; ₦500"/>
    <n v="4.2"/>
    <n v="462"/>
    <n v="11.195440162275405"/>
    <x v="1"/>
    <x v="39"/>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70"/>
    <x v="0"/>
    <s v="&gt; ₦500"/>
    <n v="4.5"/>
    <n v="107687"/>
    <n v="22.644752900601059"/>
    <x v="0"/>
    <x v="40"/>
    <n v="22.644752900601059"/>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x v="1"/>
    <s v="&gt; ₦500"/>
    <n v="4.3"/>
    <n v="27151"/>
    <n v="19.06534784738648"/>
    <x v="0"/>
    <x v="41"/>
    <n v="19.06534784738648"/>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64"/>
    <x v="0"/>
    <s v="&gt; ₦500"/>
    <n v="4.2"/>
    <n v="24269"/>
    <n v="18.417293060594126"/>
    <x v="0"/>
    <x v="42"/>
    <n v="18.41729306059412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38"/>
    <x v="1"/>
    <s v="&gt; ₦500"/>
    <n v="4.3"/>
    <n v="12093"/>
    <n v="17.555050846360668"/>
    <x v="0"/>
    <x v="4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70"/>
    <x v="0"/>
    <s v="&gt; ₦500"/>
    <n v="4"/>
    <n v="9378"/>
    <n v="15.888626143437975"/>
    <x v="0"/>
    <x v="44"/>
    <n v="15.888626143437975"/>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67"/>
    <x v="0"/>
    <s v="&gt; ₦500"/>
    <n v="3.3"/>
    <n v="9792"/>
    <n v="13.170021989870078"/>
    <x v="0"/>
    <x v="45"/>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57.999999999999993"/>
    <x v="0"/>
    <s v="&gt; ₦500"/>
    <n v="4.0999999999999996"/>
    <n v="8131"/>
    <n v="16.031809216860601"/>
    <x v="0"/>
    <x v="46"/>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35"/>
    <x v="1"/>
    <s v="&gt; ₦500"/>
    <n v="4.4000000000000004"/>
    <n v="426973"/>
    <n v="24.773766292261403"/>
    <x v="0"/>
    <x v="47"/>
    <n v="24.77376629226140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60"/>
    <x v="0"/>
    <s v="&gt; ₦500"/>
    <n v="3.6"/>
    <n v="493"/>
    <n v="9.6974170161251294"/>
    <x v="1"/>
    <x v="48"/>
    <n v="9.6974170161251294"/>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50"/>
    <x v="0"/>
    <s v="&gt; ₦500"/>
    <n v="4.2"/>
    <n v="92595"/>
    <n v="20.859687350274871"/>
    <x v="0"/>
    <x v="49"/>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5"/>
    <x v="1"/>
    <s v="&gt; ₦500"/>
    <n v="4.4000000000000004"/>
    <n v="24780"/>
    <n v="19.334122841856107"/>
    <x v="0"/>
    <x v="5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64"/>
    <x v="0"/>
    <s v="&gt; ₦500"/>
    <n v="4.2"/>
    <n v="92595"/>
    <n v="20.859687350274871"/>
    <x v="0"/>
    <x v="51"/>
    <n v="20.859687350274871"/>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62"/>
    <x v="0"/>
    <s v="&gt; ₦500"/>
    <n v="4.3"/>
    <n v="8188"/>
    <n v="16.82689274578831"/>
    <x v="0"/>
    <x v="52"/>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6"/>
    <x v="1"/>
    <s v="&gt; ₦500"/>
    <n v="4.2"/>
    <n v="4003"/>
    <n v="15.130475088990581"/>
    <x v="0"/>
    <x v="53"/>
    <n v="15.130475088990581"/>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3"/>
    <x v="1"/>
    <s v="&gt; ₦500"/>
    <n v="4.0999999999999996"/>
    <n v="314"/>
    <n v="10.24307327053736"/>
    <x v="1"/>
    <x v="5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54"/>
    <x v="0"/>
    <s v="&gt; ₦500"/>
    <n v="3.7"/>
    <n v="2960"/>
    <n v="12.844322107340407"/>
    <x v="0"/>
    <x v="55"/>
    <n v="12.84432210734040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54"/>
    <x v="0"/>
    <s v="&gt; ₦500"/>
    <n v="4.2"/>
    <n v="179691"/>
    <n v="22.069020718407405"/>
    <x v="0"/>
    <x v="56"/>
    <n v="22.069020718407405"/>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27"/>
    <x v="1"/>
    <s v="&gt; ₦500"/>
    <n v="4.2"/>
    <n v="34899"/>
    <n v="19.079866793228554"/>
    <x v="0"/>
    <x v="57"/>
    <n v="19.07986679322855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77"/>
    <x v="0"/>
    <s v="&gt; ₦500"/>
    <n v="4.2"/>
    <n v="656"/>
    <n v="11.833774552151079"/>
    <x v="1"/>
    <x v="58"/>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56.000000000000007"/>
    <x v="0"/>
    <s v="&gt; ₦500"/>
    <n v="4.3"/>
    <n v="7064"/>
    <n v="16.551182314593682"/>
    <x v="0"/>
    <x v="59"/>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78"/>
    <x v="0"/>
    <s v="&gt; ₦500"/>
    <n v="3.7"/>
    <n v="2201"/>
    <n v="12.368424064152213"/>
    <x v="0"/>
    <x v="60"/>
    <n v="12.368424064152213"/>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31"/>
    <x v="1"/>
    <s v="&gt; ₦500"/>
    <n v="4.3"/>
    <n v="7109"/>
    <n v="16.563039283137993"/>
    <x v="0"/>
    <x v="61"/>
    <n v="16.563039283137993"/>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86"/>
    <x v="0"/>
    <s v="&gt; ₦500"/>
    <n v="4"/>
    <n v="1313"/>
    <n v="12.474381460895048"/>
    <x v="0"/>
    <x v="62"/>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61"/>
    <x v="0"/>
    <s v="&gt; ₦500"/>
    <n v="4.2"/>
    <n v="29746"/>
    <n v="18.788461328510003"/>
    <x v="0"/>
    <x v="63"/>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4"/>
    <x v="1"/>
    <s v="&gt; ₦500"/>
    <n v="4.2"/>
    <n v="45238"/>
    <n v="19.55315458470238"/>
    <x v="0"/>
    <x v="64"/>
    <n v="19.55315458470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78"/>
    <x v="0"/>
    <s v="&gt; ₦500"/>
    <n v="4.4000000000000004"/>
    <n v="426973"/>
    <n v="24.773766292261403"/>
    <x v="0"/>
    <x v="65"/>
    <n v="24.77376629226140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62"/>
    <x v="0"/>
    <s v="&gt; ₦500"/>
    <n v="4.0999999999999996"/>
    <n v="450"/>
    <n v="10.882123821699636"/>
    <x v="1"/>
    <x v="66"/>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7"/>
    <x v="1"/>
    <s v="&gt; ₦500"/>
    <n v="4.3"/>
    <n v="457"/>
    <n v="11.441721555416636"/>
    <x v="1"/>
    <x v="67"/>
    <n v="11.44172155541663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7"/>
    <x v="1"/>
    <s v="&gt; ₦500"/>
    <n v="4.2"/>
    <n v="2727"/>
    <n v="14.430546337134654"/>
    <x v="0"/>
    <x v="68"/>
    <n v="14.43054633713465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69"/>
    <x v="0"/>
    <s v="&gt; ₦500"/>
    <n v="4.3"/>
    <n v="20053"/>
    <n v="18.49946434560314"/>
    <x v="0"/>
    <x v="69"/>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61"/>
    <x v="0"/>
    <s v="&gt; ₦500"/>
    <n v="4.5"/>
    <n v="149"/>
    <n v="9.7924106657505661"/>
    <x v="1"/>
    <x v="70"/>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2"/>
    <x v="1"/>
    <s v="&gt; ₦500"/>
    <n v="4.0999999999999996"/>
    <n v="210"/>
    <n v="9.5295580667205382"/>
    <x v="1"/>
    <x v="71"/>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37"/>
    <x v="1"/>
    <s v="&gt; ₦500"/>
    <n v="4.2"/>
    <n v="45238"/>
    <n v="19.55315458470238"/>
    <x v="0"/>
    <x v="72"/>
    <n v="19.55315458470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77"/>
    <x v="0"/>
    <s v="&gt; ₦500"/>
    <n v="4"/>
    <n v="7732"/>
    <n v="15.553392040712197"/>
    <x v="0"/>
    <x v="73"/>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60"/>
    <x v="0"/>
    <s v="&gt; ₦500"/>
    <n v="4.0999999999999996"/>
    <n v="1780"/>
    <n v="13.327722069799298"/>
    <x v="0"/>
    <x v="74"/>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60"/>
    <x v="0"/>
    <s v="&gt; ₦500"/>
    <n v="4.0999999999999996"/>
    <n v="602"/>
    <n v="11.399300979774619"/>
    <x v="1"/>
    <x v="75"/>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55.000000000000007"/>
    <x v="0"/>
    <s v="&gt; ₦500"/>
    <n v="4"/>
    <n v="1423"/>
    <n v="12.614039957203349"/>
    <x v="0"/>
    <x v="76"/>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65"/>
    <x v="0"/>
    <s v="&gt; ₦500"/>
    <n v="4.0999999999999996"/>
    <n v="398"/>
    <n v="10.663988872315667"/>
    <x v="1"/>
    <x v="77"/>
    <n v="10.663988872315667"/>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57.999999999999993"/>
    <x v="0"/>
    <s v="&gt; ₦500"/>
    <n v="3.9"/>
    <n v="536"/>
    <n v="10.646899714228265"/>
    <x v="1"/>
    <x v="78"/>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64"/>
    <x v="0"/>
    <s v="&gt; ₦500"/>
    <n v="4"/>
    <n v="32"/>
    <n v="6.0740557595115501"/>
    <x v="1"/>
    <x v="79"/>
    <n v="6.074055759511550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64"/>
    <x v="0"/>
    <s v="&gt; ₦500"/>
    <n v="4.2"/>
    <n v="24269"/>
    <n v="18.417293060594126"/>
    <x v="0"/>
    <x v="80"/>
    <n v="18.41729306059412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4"/>
    <x v="1"/>
    <s v="&gt; ₦500"/>
    <n v="4"/>
    <n v="9378"/>
    <n v="15.888626143437975"/>
    <x v="0"/>
    <x v="81"/>
    <n v="15.888626143437975"/>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62"/>
    <x v="0"/>
    <s v="&gt; ₦500"/>
    <n v="3.4"/>
    <n v="902"/>
    <n v="10.04933835106592"/>
    <x v="1"/>
    <x v="82"/>
    <n v="10.0493383510659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63"/>
    <x v="0"/>
    <s v="&gt; ₦500"/>
    <n v="4.4000000000000004"/>
    <n v="28791"/>
    <n v="19.620796068037361"/>
    <x v="0"/>
    <x v="83"/>
    <n v="19.62079606803736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75"/>
    <x v="0"/>
    <s v="&gt; ₦500"/>
    <n v="4.2"/>
    <n v="10576"/>
    <n v="16.902322518283786"/>
    <x v="0"/>
    <x v="84"/>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25"/>
    <x v="1"/>
    <s v="&gt; ₦500"/>
    <n v="4.2"/>
    <n v="7298"/>
    <n v="16.225706127332021"/>
    <x v="0"/>
    <x v="85"/>
    <n v="16.22570612733202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32"/>
    <x v="1"/>
    <s v="&gt; ₦500"/>
    <n v="4.3"/>
    <n v="4703"/>
    <n v="15.791609446192753"/>
    <x v="0"/>
    <x v="86"/>
    <n v="15.79160944619275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1"/>
    <x v="1"/>
    <s v="&gt; ₦500"/>
    <n v="4.3"/>
    <n v="7109"/>
    <n v="16.563039283137993"/>
    <x v="0"/>
    <x v="87"/>
    <n v="16.563039283137993"/>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80"/>
    <x v="0"/>
    <s v="&gt; ₦500"/>
    <n v="4.5"/>
    <n v="127"/>
    <n v="9.4824448634154077"/>
    <x v="1"/>
    <x v="88"/>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68"/>
    <x v="0"/>
    <s v="&gt; ₦500"/>
    <n v="4.2"/>
    <n v="24269"/>
    <n v="18.417293060594126"/>
    <x v="0"/>
    <x v="8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66"/>
    <x v="0"/>
    <s v="&gt; ₦500"/>
    <n v="3.6"/>
    <n v="10134"/>
    <n v="14.420965510904502"/>
    <x v="0"/>
    <x v="90"/>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22"/>
    <x v="1"/>
    <s v="&gt; ₦500"/>
    <n v="4.2"/>
    <n v="34899"/>
    <n v="19.079866793228554"/>
    <x v="0"/>
    <x v="91"/>
    <n v="19.07986679322855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56.999999999999993"/>
    <x v="0"/>
    <s v="&gt; ₦500"/>
    <n v="4.2"/>
    <n v="94363"/>
    <n v="20.894186636117791"/>
    <x v="0"/>
    <x v="92"/>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80"/>
    <x v="0"/>
    <s v="&gt; ₦500"/>
    <n v="4.0999999999999996"/>
    <n v="425"/>
    <n v="10.780579356321146"/>
    <x v="1"/>
    <x v="93"/>
    <n v="10.78057935632114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54"/>
    <x v="0"/>
    <s v="&gt; ₦500"/>
    <n v="4.2"/>
    <n v="6659"/>
    <n v="16.058591762515263"/>
    <x v="0"/>
    <x v="94"/>
    <n v="16.05859176251526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17"/>
    <x v="1"/>
    <s v="&gt; ₦500"/>
    <n v="3.7"/>
    <n v="1977"/>
    <n v="12.196037262866295"/>
    <x v="0"/>
    <x v="95"/>
    <n v="12.19603726286629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69"/>
    <x v="0"/>
    <s v="&gt; ₦500"/>
    <n v="3.8"/>
    <n v="1079"/>
    <n v="11.527010270850409"/>
    <x v="0"/>
    <x v="96"/>
    <n v="11.52701027085040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65"/>
    <x v="0"/>
    <s v="&gt; ₦500"/>
    <n v="3.7"/>
    <n v="1097"/>
    <n v="11.250228658422071"/>
    <x v="0"/>
    <x v="97"/>
    <n v="11.250228658422071"/>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2"/>
    <x v="1"/>
    <s v="&gt; ₦500"/>
    <n v="4.5"/>
    <n v="22420"/>
    <n v="19.577947404051354"/>
    <x v="0"/>
    <x v="98"/>
    <n v="19.577947404051354"/>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52"/>
    <x v="0"/>
    <s v="&gt; ₦500"/>
    <n v="4.0999999999999996"/>
    <n v="1045"/>
    <n v="12.380079906578146"/>
    <x v="0"/>
    <x v="99"/>
    <n v="12.38007990657814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77"/>
    <x v="0"/>
    <s v="&gt; ₦500"/>
    <n v="4.3"/>
    <n v="4145"/>
    <n v="15.55580598035872"/>
    <x v="0"/>
    <x v="100"/>
    <n v="15.5558059803587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53"/>
    <x v="0"/>
    <s v="&gt; ₦500"/>
    <n v="4.3"/>
    <n v="6547"/>
    <n v="16.409267284181585"/>
    <x v="0"/>
    <x v="101"/>
    <n v="16.409267284181585"/>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67"/>
    <x v="0"/>
    <s v="&gt; ₦500"/>
    <n v="4"/>
    <n v="1588"/>
    <n v="12.804495588829518"/>
    <x v="0"/>
    <x v="102"/>
    <n v="12.80449558882951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27"/>
    <x v="1"/>
    <s v="&gt; ₦500"/>
    <n v="4.2"/>
    <n v="32840"/>
    <n v="18.968948765776688"/>
    <x v="0"/>
    <x v="103"/>
    <n v="18.96894876577668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65"/>
    <x v="0"/>
    <s v="&gt; ₦500"/>
    <n v="4.2"/>
    <n v="13120"/>
    <n v="17.295461129065423"/>
    <x v="0"/>
    <x v="104"/>
    <n v="17.29546112906542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60"/>
    <x v="0"/>
    <s v="&gt; ₦500"/>
    <n v="4.3"/>
    <n v="2806"/>
    <n v="14.827442374328088"/>
    <x v="0"/>
    <x v="105"/>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65"/>
    <x v="0"/>
    <s v="&gt; ₦500"/>
    <n v="4.2"/>
    <n v="24269"/>
    <n v="18.417293060594126"/>
    <x v="0"/>
    <x v="106"/>
    <n v="18.41729306059412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70"/>
    <x v="0"/>
    <s v="&gt; ₦500"/>
    <n v="4.3"/>
    <n v="766"/>
    <n v="12.404620064980618"/>
    <x v="1"/>
    <x v="107"/>
    <n v="12.40462006498061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2"/>
    <x v="1"/>
    <s v="&gt; ₦500"/>
    <n v="4.3"/>
    <n v="3587"/>
    <n v="15.285865467799834"/>
    <x v="0"/>
    <x v="108"/>
    <n v="15.285865467799834"/>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88"/>
    <x v="0"/>
    <s v="&gt; ₦500"/>
    <n v="3.9"/>
    <n v="24871"/>
    <n v="17.143271765237028"/>
    <x v="0"/>
    <x v="109"/>
    <n v="17.143271765237028"/>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63"/>
    <x v="0"/>
    <s v="&gt; ₦500"/>
    <n v="4.0999999999999996"/>
    <n v="2581"/>
    <n v="13.989020575514646"/>
    <x v="0"/>
    <x v="110"/>
    <n v="13.989020575514646"/>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73"/>
    <x v="0"/>
    <s v="&gt; ₦500"/>
    <n v="4.3"/>
    <n v="20850"/>
    <n v="18.572245619611905"/>
    <x v="0"/>
    <x v="111"/>
    <n v="18.57224561961190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33"/>
    <x v="1"/>
    <s v="&gt; ₦500"/>
    <n v="4.3"/>
    <n v="1035"/>
    <n v="12.966046948259621"/>
    <x v="0"/>
    <x v="112"/>
    <n v="12.966046948259621"/>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60"/>
    <x v="0"/>
    <s v="&gt; ₦500"/>
    <n v="4.0999999999999996"/>
    <n v="1780"/>
    <n v="13.327722069799298"/>
    <x v="0"/>
    <x v="113"/>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80"/>
    <x v="0"/>
    <s v="&gt; ₦500"/>
    <n v="4.5"/>
    <n v="505"/>
    <n v="12.168677325779097"/>
    <x v="1"/>
    <x v="114"/>
    <n v="12.168677325779097"/>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7"/>
    <x v="1"/>
    <s v="&gt; ₦500"/>
    <n v="4.0999999999999996"/>
    <n v="1717"/>
    <n v="13.263594953930417"/>
    <x v="0"/>
    <x v="115"/>
    <n v="13.2635949539304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5"/>
    <x v="1"/>
    <s v="&gt; ₦500"/>
    <n v="3.6"/>
    <n v="590"/>
    <n v="9.9777149311725193"/>
    <x v="1"/>
    <x v="116"/>
    <n v="9.9777149311725193"/>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65"/>
    <x v="0"/>
    <s v="&gt; ₦500"/>
    <n v="3.5"/>
    <n v="1121"/>
    <n v="10.674974999220499"/>
    <x v="0"/>
    <x v="117"/>
    <n v="10.67497499922049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85"/>
    <x v="0"/>
    <s v="&gt; ₦500"/>
    <n v="4"/>
    <n v="1313"/>
    <n v="12.474381460895048"/>
    <x v="0"/>
    <x v="118"/>
    <n v="12.47438146089504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75"/>
    <x v="0"/>
    <s v="&gt; ₦500"/>
    <n v="3.8"/>
    <n v="132"/>
    <n v="8.0706362356749253"/>
    <x v="1"/>
    <x v="119"/>
    <n v="8.070636235674925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20"/>
    <x v="1"/>
    <s v="&gt; ₦500"/>
    <n v="4.4000000000000004"/>
    <n v="1951"/>
    <n v="14.478111178654963"/>
    <x v="0"/>
    <x v="120"/>
    <n v="14.478111178654963"/>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63"/>
    <x v="0"/>
    <s v="&gt; ₦500"/>
    <n v="3.7"/>
    <n v="37"/>
    <n v="5.845199307482198"/>
    <x v="1"/>
    <x v="121"/>
    <n v="5.84519930748219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7"/>
    <x v="1"/>
    <s v="&gt; ₦500"/>
    <n v="4.3"/>
    <n v="592"/>
    <n v="11.924135181466328"/>
    <x v="1"/>
    <x v="122"/>
    <n v="11.92413518146632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53"/>
    <x v="0"/>
    <s v="&gt; ₦500"/>
    <n v="4.0999999999999996"/>
    <n v="1259"/>
    <n v="12.711519234982006"/>
    <x v="0"/>
    <x v="123"/>
    <n v="12.71151923498200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27"/>
    <x v="1"/>
    <s v="&gt; ₦500"/>
    <n v="4.2"/>
    <n v="45238"/>
    <n v="19.55315458470238"/>
    <x v="0"/>
    <x v="124"/>
    <n v="19.55315458470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53"/>
    <x v="0"/>
    <s v="&gt; ₦500"/>
    <n v="4.0999999999999996"/>
    <n v="28638"/>
    <n v="18.273527182776178"/>
    <x v="0"/>
    <x v="125"/>
    <n v="18.27352718277617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62"/>
    <x v="0"/>
    <s v="&gt; ₦500"/>
    <n v="4.3"/>
    <n v="12835"/>
    <n v="17.666247746220908"/>
    <x v="0"/>
    <x v="126"/>
    <n v="17.666247746220908"/>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64"/>
    <x v="0"/>
    <s v="&gt; ₦500"/>
    <n v="4.2"/>
    <n v="1269"/>
    <n v="13.035975628015018"/>
    <x v="0"/>
    <x v="127"/>
    <n v="13.03597562801501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x v="1"/>
    <s v="&gt; ₦500"/>
    <n v="4.2"/>
    <n v="284"/>
    <n v="10.310348412035744"/>
    <x v="1"/>
    <x v="128"/>
    <n v="10.31034841203574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59"/>
    <x v="0"/>
    <s v="&gt; ₦500"/>
    <n v="4.4000000000000004"/>
    <n v="69538"/>
    <n v="21.305805140643127"/>
    <x v="0"/>
    <x v="129"/>
    <n v="21.305805140643127"/>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31"/>
    <x v="1"/>
    <s v="&gt; ₦500"/>
    <n v="4.3"/>
    <n v="4703"/>
    <n v="15.791609446192753"/>
    <x v="0"/>
    <x v="130"/>
    <n v="15.79160944619275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60"/>
    <x v="0"/>
    <s v="&gt; ₦500"/>
    <n v="4.3"/>
    <n v="2806"/>
    <n v="14.827442374328088"/>
    <x v="0"/>
    <x v="131"/>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73"/>
    <x v="0"/>
    <s v="&gt; ₦500"/>
    <n v="4"/>
    <n v="3295"/>
    <n v="14.071948812100313"/>
    <x v="0"/>
    <x v="132"/>
    <n v="14.07194881210031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40"/>
    <x v="1"/>
    <s v="&gt; ₦500"/>
    <n v="3.9"/>
    <n v="81"/>
    <n v="7.4638740242964952"/>
    <x v="1"/>
    <x v="133"/>
    <n v="7.4638740242964952"/>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54"/>
    <x v="0"/>
    <s v="&gt; ₦500"/>
    <n v="4.2"/>
    <n v="42301"/>
    <n v="19.430715783812243"/>
    <x v="0"/>
    <x v="134"/>
    <n v="19.430715783812243"/>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38"/>
    <x v="1"/>
    <s v="&gt; ₦500"/>
    <n v="4.3"/>
    <n v="1376"/>
    <n v="13.497415943104771"/>
    <x v="0"/>
    <x v="135"/>
    <n v="13.497415943104771"/>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73"/>
    <x v="0"/>
    <s v="&gt; ₦500"/>
    <n v="3.9"/>
    <n v="1075"/>
    <n v="11.824067858188444"/>
    <x v="0"/>
    <x v="136"/>
    <n v="11.824067858188444"/>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57.999999999999993"/>
    <x v="0"/>
    <s v="&gt; ₦500"/>
    <n v="4.5999999999999996"/>
    <n v="3664"/>
    <n v="16.394740303294874"/>
    <x v="0"/>
    <x v="137"/>
    <n v="16.39474030329487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0"/>
    <x v="1"/>
    <s v="&gt; ₦500"/>
    <n v="3.9"/>
    <n v="1951"/>
    <n v="12.832871271989625"/>
    <x v="0"/>
    <x v="138"/>
    <n v="12.832871271989625"/>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50"/>
    <x v="0"/>
    <s v="&gt; ₦500"/>
    <n v="4.3"/>
    <n v="20850"/>
    <n v="18.572245619611905"/>
    <x v="0"/>
    <x v="139"/>
    <n v="18.57224561961190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64"/>
    <x v="0"/>
    <s v="&gt; ₦500"/>
    <n v="4.0999999999999996"/>
    <n v="2685"/>
    <n v="14.059334634164056"/>
    <x v="0"/>
    <x v="140"/>
    <n v="14.059334634164056"/>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3"/>
    <x v="1"/>
    <s v="&gt; ₦500"/>
    <n v="4.4000000000000004"/>
    <n v="24780"/>
    <n v="19.334122841856107"/>
    <x v="0"/>
    <x v="141"/>
    <n v="19.334122841856107"/>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40"/>
    <x v="1"/>
    <s v="&gt; ₦500"/>
    <n v="3.2"/>
    <n v="285"/>
    <n v="7.8603713060129383"/>
    <x v="1"/>
    <x v="142"/>
    <n v="7.860371306012938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4"/>
    <x v="1"/>
    <s v="&gt; ₦500"/>
    <n v="4.2"/>
    <n v="179692"/>
    <n v="22.069030869286404"/>
    <x v="0"/>
    <x v="143"/>
    <n v="22.06903086928640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23"/>
    <x v="1"/>
    <s v="&gt; ₦500"/>
    <n v="4.2"/>
    <n v="6088"/>
    <n v="15.895093091028995"/>
    <x v="0"/>
    <x v="144"/>
    <n v="15.895093091028995"/>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61"/>
    <x v="0"/>
    <s v="&gt; ₦500"/>
    <n v="3.7"/>
    <n v="1383"/>
    <n v="11.622203533446735"/>
    <x v="0"/>
    <x v="145"/>
    <n v="11.622203533446735"/>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52"/>
    <x v="0"/>
    <s v="&gt; ₦500"/>
    <n v="4.5"/>
    <n v="5492"/>
    <n v="16.829143195596114"/>
    <x v="0"/>
    <x v="146"/>
    <n v="16.829143195596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4"/>
    <x v="1"/>
    <s v="&gt; ₦500"/>
    <n v="4.2"/>
    <n v="919"/>
    <n v="12.447908874851333"/>
    <x v="1"/>
    <x v="147"/>
    <n v="12.44790887485133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31"/>
    <x v="1"/>
    <s v="&gt; ₦500"/>
    <n v="4.2"/>
    <n v="30023"/>
    <n v="18.805367915901108"/>
    <x v="0"/>
    <x v="148"/>
    <n v="18.805367915901108"/>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7"/>
    <x v="1"/>
    <s v="&gt; ₦500"/>
    <n v="4.2"/>
    <n v="387"/>
    <n v="10.873093247495671"/>
    <x v="1"/>
    <x v="149"/>
    <n v="10.87309324749567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54"/>
    <x v="0"/>
    <s v="&gt; ₦500"/>
    <n v="4.0999999999999996"/>
    <n v="211"/>
    <n v="9.5379770298078785"/>
    <x v="1"/>
    <x v="150"/>
    <n v="9.5379770298078785"/>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69"/>
    <x v="0"/>
    <s v="&gt; ₦500"/>
    <n v="4.3"/>
    <n v="974"/>
    <n v="12.852719847503709"/>
    <x v="1"/>
    <x v="151"/>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26"/>
    <x v="1"/>
    <s v="&gt; ₦500"/>
    <n v="4.3"/>
    <n v="16299"/>
    <n v="18.112406698937018"/>
    <x v="0"/>
    <x v="152"/>
    <n v="18.112406698937018"/>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62"/>
    <x v="0"/>
    <s v="&gt; ₦500"/>
    <n v="4.3"/>
    <n v="30411"/>
    <n v="19.277093421803279"/>
    <x v="0"/>
    <x v="153"/>
    <n v="19.27709342180327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8"/>
    <x v="1"/>
    <s v="&gt; ₦500"/>
    <n v="3.4"/>
    <n v="4642"/>
    <n v="12.46711552446499"/>
    <x v="0"/>
    <x v="154"/>
    <n v="12.4671155244649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50"/>
    <x v="0"/>
    <s v="&gt; ₦500"/>
    <n v="4.3"/>
    <n v="12"/>
    <n v="4.7899564149193976"/>
    <x v="1"/>
    <x v="155"/>
    <n v="4.7899564149193976"/>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25"/>
    <x v="1"/>
    <s v="&gt; ₦500"/>
    <n v="4.4000000000000004"/>
    <n v="1951"/>
    <n v="14.478111178654963"/>
    <x v="0"/>
    <x v="156"/>
    <n v="14.478111178654963"/>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41"/>
    <x v="1"/>
    <s v="&gt; ₦500"/>
    <n v="3.9"/>
    <n v="10480"/>
    <n v="15.679570611837123"/>
    <x v="0"/>
    <x v="157"/>
    <n v="15.679570611837123"/>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57.999999999999993"/>
    <x v="0"/>
    <s v="&gt; ₦500"/>
    <n v="4.0999999999999996"/>
    <n v="24"/>
    <n v="5.7315540355553543"/>
    <x v="1"/>
    <x v="158"/>
    <n v="5.7315540355553543"/>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56.000000000000007"/>
    <x v="0"/>
    <s v="&gt; ₦500"/>
    <n v="3.9"/>
    <n v="254"/>
    <n v="9.3855067036924247"/>
    <x v="1"/>
    <x v="159"/>
    <n v="9.3855067036924247"/>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32"/>
    <x v="1"/>
    <s v="&gt; ₦500"/>
    <n v="4"/>
    <n v="3565"/>
    <n v="14.208725355357343"/>
    <x v="0"/>
    <x v="160"/>
    <n v="14.20872535535734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66"/>
    <x v="0"/>
    <s v="&gt; ₦500"/>
    <n v="4.3"/>
    <n v="6255"/>
    <n v="16.324075982222706"/>
    <x v="0"/>
    <x v="161"/>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70"/>
    <x v="0"/>
    <s v="&gt; ₦500"/>
    <n v="4"/>
    <n v="7732"/>
    <n v="15.553392040712197"/>
    <x v="0"/>
    <x v="162"/>
    <n v="15.553392040712197"/>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63"/>
    <x v="0"/>
    <s v="&gt; ₦500"/>
    <n v="3.9"/>
    <n v="57"/>
    <n v="6.8773691748954553"/>
    <x v="1"/>
    <x v="163"/>
    <n v="6.877369174895455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28.999999999999996"/>
    <x v="1"/>
    <s v="&gt; ₦500"/>
    <n v="4.5"/>
    <n v="577"/>
    <n v="12.428675272892381"/>
    <x v="1"/>
    <x v="164"/>
    <n v="12.42867527289238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75"/>
    <x v="0"/>
    <s v="&gt; ₦500"/>
    <n v="3.9"/>
    <n v="1193"/>
    <n v="12.000316874494066"/>
    <x v="0"/>
    <x v="165"/>
    <n v="12.000316874494066"/>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69"/>
    <x v="0"/>
    <s v="&gt; ₦500"/>
    <n v="4.2"/>
    <n v="13120"/>
    <n v="17.295461129065423"/>
    <x v="0"/>
    <x v="166"/>
    <n v="17.29546112906542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n v="83"/>
    <x v="0"/>
    <s v="&gt; ₦500"/>
    <n v="4"/>
    <n v="343"/>
    <n v="10.14623377028612"/>
    <x v="1"/>
    <x v="167"/>
    <n v="10.1462337702861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6"/>
    <x v="1"/>
    <s v="&gt; ₦500"/>
    <n v="4.3"/>
    <n v="1611"/>
    <n v="13.791669661117007"/>
    <x v="0"/>
    <x v="168"/>
    <n v="13.791669661117007"/>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38"/>
    <x v="1"/>
    <s v="&gt; ₦500"/>
    <n v="4"/>
    <n v="6558"/>
    <n v="15.26735052360814"/>
    <x v="0"/>
    <x v="169"/>
    <n v="15.26735052360814"/>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
    <x v="1"/>
    <s v="&gt; ₦500"/>
    <n v="4.4000000000000004"/>
    <n v="23169"/>
    <n v="19.205674548675894"/>
    <x v="0"/>
    <x v="170"/>
    <n v="19.205674548675894"/>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31"/>
    <x v="1"/>
    <s v="&gt; ₦500"/>
    <n v="4.3"/>
    <n v="4703"/>
    <n v="15.791609446192753"/>
    <x v="0"/>
    <x v="171"/>
    <n v="15.79160944619275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63"/>
    <x v="0"/>
    <s v="&gt; ₦500"/>
    <n v="4"/>
    <n v="1423"/>
    <n v="12.614039957203349"/>
    <x v="0"/>
    <x v="172"/>
    <n v="12.614039957203349"/>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67"/>
    <x v="0"/>
    <s v="&gt; ₦500"/>
    <n v="4.3"/>
    <n v="2651"/>
    <n v="14.721366134850763"/>
    <x v="0"/>
    <x v="173"/>
    <n v="14.72136613485076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80"/>
    <x v="0"/>
    <s v="&gt; ₦500"/>
    <n v="5"/>
    <n v="5"/>
    <n v="3.8907562519182184"/>
    <x v="1"/>
    <x v="174"/>
    <n v="3.890756251918218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60"/>
    <x v="0"/>
    <s v="&gt; ₦500"/>
    <n v="3.7"/>
    <n v="612"/>
    <n v="10.313603755718136"/>
    <x v="1"/>
    <x v="175"/>
    <n v="10.313603755718136"/>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71"/>
    <x v="0"/>
    <s v="&gt; ₦500"/>
    <n v="4"/>
    <n v="9378"/>
    <n v="15.888626143437975"/>
    <x v="0"/>
    <x v="176"/>
    <n v="15.888626143437975"/>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64"/>
    <x v="0"/>
    <s v="&gt; ₦500"/>
    <n v="4.0999999999999996"/>
    <n v="2685"/>
    <n v="14.059334634164056"/>
    <x v="0"/>
    <x v="177"/>
    <n v="14.059334634164056"/>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71"/>
    <x v="0"/>
    <s v="&gt; ₦500"/>
    <n v="4"/>
    <n v="9378"/>
    <n v="15.888626143437975"/>
    <x v="0"/>
    <x v="178"/>
    <n v="15.888626143437975"/>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60"/>
    <x v="0"/>
    <s v="&gt; ₦500"/>
    <n v="3.3"/>
    <n v="576"/>
    <n v="9.1118801834139127"/>
    <x v="1"/>
    <x v="179"/>
    <n v="9.1118801834139127"/>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59"/>
    <x v="0"/>
    <s v="&gt; ₦500"/>
    <n v="3.8"/>
    <n v="313"/>
    <n v="9.4883326626782161"/>
    <x v="1"/>
    <x v="180"/>
    <n v="9.488332662678216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56.999999999999993"/>
    <x v="0"/>
    <s v="&gt; ₦500"/>
    <n v="4.0999999999999996"/>
    <n v="2957"/>
    <n v="14.23109249560958"/>
    <x v="0"/>
    <x v="181"/>
    <n v="14.2310924956095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15"/>
    <x v="1"/>
    <s v="&gt; ₦500"/>
    <n v="4.0999999999999996"/>
    <n v="6736"/>
    <n v="15.69671284414598"/>
    <x v="0"/>
    <x v="182"/>
    <n v="15.69671284414598"/>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53"/>
    <x v="0"/>
    <s v="&gt; ₦500"/>
    <n v="4.4000000000000004"/>
    <n v="13552"/>
    <n v="18.180955928640998"/>
    <x v="0"/>
    <x v="183"/>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57.999999999999993"/>
    <x v="0"/>
    <s v="&gt; ₦500"/>
    <n v="4.3"/>
    <n v="5451"/>
    <n v="16.067190142799333"/>
    <x v="0"/>
    <x v="184"/>
    <n v="16.06719014279933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38"/>
    <x v="1"/>
    <s v="&gt; ₦500"/>
    <n v="4.3"/>
    <n v="10911"/>
    <n v="17.362988736443334"/>
    <x v="0"/>
    <x v="185"/>
    <n v="17.36298873644333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53"/>
    <x v="0"/>
    <s v="&gt; ₦500"/>
    <n v="4.4000000000000004"/>
    <n v="13552"/>
    <n v="18.180955928640998"/>
    <x v="0"/>
    <x v="186"/>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66"/>
    <x v="0"/>
    <s v="&gt; ₦500"/>
    <n v="4.3"/>
    <n v="2806"/>
    <n v="14.827442374328088"/>
    <x v="0"/>
    <x v="187"/>
    <n v="14.82744237432808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53"/>
    <x v="0"/>
    <s v="&gt; ₦500"/>
    <n v="3.9"/>
    <n v="350"/>
    <n v="9.926697754216713"/>
    <x v="1"/>
    <x v="188"/>
    <n v="9.926697754216713"/>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76"/>
    <x v="0"/>
    <s v="&gt; ₦500"/>
    <n v="4.2"/>
    <n v="30023"/>
    <n v="18.805367915901108"/>
    <x v="0"/>
    <x v="189"/>
    <n v="18.805367915901108"/>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8"/>
    <x v="1"/>
    <s v="&gt; ₦500"/>
    <n v="4.2"/>
    <n v="4003"/>
    <n v="15.130475088990581"/>
    <x v="0"/>
    <x v="190"/>
    <n v="15.130475088990581"/>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65"/>
    <x v="0"/>
    <s v="&gt; ₦500"/>
    <n v="4.0999999999999996"/>
    <n v="178817"/>
    <n v="21.534886056039333"/>
    <x v="0"/>
    <x v="191"/>
    <n v="21.53488605603933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32"/>
    <x v="1"/>
    <s v="&gt; ₦500"/>
    <n v="4.3"/>
    <n v="7109"/>
    <n v="16.563039283137993"/>
    <x v="0"/>
    <x v="192"/>
    <n v="16.563039283137993"/>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75"/>
    <x v="0"/>
    <s v="&gt; ₦500"/>
    <n v="3.7"/>
    <n v="490"/>
    <n v="9.957001520854984"/>
    <x v="1"/>
    <x v="193"/>
    <n v="9.95700152085498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7"/>
    <x v="1"/>
    <s v="&gt; ₦500"/>
    <n v="4.0999999999999996"/>
    <n v="491"/>
    <n v="11.037056921346176"/>
    <x v="1"/>
    <x v="194"/>
    <n v="11.037056921346176"/>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75"/>
    <x v="0"/>
    <s v="&gt; ₦500"/>
    <n v="3.9"/>
    <n v="61"/>
    <n v="6.99032758904319"/>
    <x v="1"/>
    <x v="195"/>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8"/>
    <x v="1"/>
    <s v="&gt; ₦500"/>
    <n v="4"/>
    <n v="9378"/>
    <n v="15.888626143437975"/>
    <x v="0"/>
    <x v="196"/>
    <n v="15.888626143437975"/>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31"/>
    <x v="1"/>
    <s v="&gt; ₦500"/>
    <n v="4.2"/>
    <n v="32840"/>
    <n v="18.968948765776688"/>
    <x v="0"/>
    <x v="197"/>
    <n v="18.96894876577668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1"/>
    <x v="1"/>
    <s v="&gt; ₦500"/>
    <n v="4.4000000000000004"/>
    <n v="7318"/>
    <n v="17.003587687496008"/>
    <x v="0"/>
    <x v="198"/>
    <n v="17.00358768749600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55.000000000000007"/>
    <x v="0"/>
    <s v="&gt; ₦500"/>
    <n v="4.0999999999999996"/>
    <n v="789"/>
    <n v="11.880271074290809"/>
    <x v="1"/>
    <x v="199"/>
    <n v="11.88027107429080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82"/>
    <x v="0"/>
    <s v="&gt; ₦500"/>
    <n v="4.3"/>
    <n v="407"/>
    <n v="11.225838701286484"/>
    <x v="1"/>
    <x v="200"/>
    <n v="11.225838701286484"/>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63"/>
    <x v="0"/>
    <s v="&gt; ₦500"/>
    <n v="3.8"/>
    <n v="2399"/>
    <n v="12.844802718504102"/>
    <x v="0"/>
    <x v="201"/>
    <n v="12.84480271850410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66"/>
    <x v="0"/>
    <s v="&gt; ₦500"/>
    <n v="4.4000000000000004"/>
    <n v="2640"/>
    <n v="15.055780965310467"/>
    <x v="0"/>
    <x v="202"/>
    <n v="15.055780965310467"/>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65"/>
    <x v="0"/>
    <s v="&gt; ₦500"/>
    <n v="4"/>
    <n v="839"/>
    <n v="11.697117144247526"/>
    <x v="1"/>
    <x v="203"/>
    <n v="11.69711714424752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22"/>
    <x v="1"/>
    <s v="&gt; ₦500"/>
    <n v="4.4000000000000004"/>
    <n v="44054"/>
    <n v="20.433578904545321"/>
    <x v="0"/>
    <x v="204"/>
    <n v="20.43357890454532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25"/>
    <x v="1"/>
    <s v="&gt; ₦500"/>
    <n v="4"/>
    <n v="3231"/>
    <n v="14.037885408410194"/>
    <x v="0"/>
    <x v="205"/>
    <n v="14.03788540841019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63"/>
    <x v="0"/>
    <s v="&gt; ₦500"/>
    <n v="4.2"/>
    <n v="64"/>
    <n v="7.614236097899993"/>
    <x v="1"/>
    <x v="206"/>
    <n v="7.61423609789999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42"/>
    <x v="1"/>
    <s v="&gt; ₦500"/>
    <n v="3.9"/>
    <n v="8314"/>
    <n v="15.287462788866598"/>
    <x v="0"/>
    <x v="207"/>
    <n v="15.2874627888665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75"/>
    <x v="0"/>
    <s v="&gt; ₦500"/>
    <n v="3.7"/>
    <n v="2249"/>
    <n v="12.403075317012043"/>
    <x v="0"/>
    <x v="208"/>
    <n v="12.403075317012043"/>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66"/>
    <x v="0"/>
    <s v="&gt; ₦500"/>
    <n v="3.6"/>
    <n v="339"/>
    <n v="9.1133241013521182"/>
    <x v="1"/>
    <x v="209"/>
    <n v="9.113324101352118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35"/>
    <x v="1"/>
    <s v="&gt; ₦500"/>
    <n v="4"/>
    <n v="27"/>
    <n v="5.7886321253688768"/>
    <x v="1"/>
    <x v="210"/>
    <n v="5.788632125368876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61"/>
    <x v="0"/>
    <s v="&gt; ₦500"/>
    <n v="3.5"/>
    <n v="197"/>
    <n v="8.0383281659153578"/>
    <x v="1"/>
    <x v="211"/>
    <n v="8.038328165915357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63"/>
    <x v="0"/>
    <s v="&gt; ₦500"/>
    <n v="4.5"/>
    <n v="74977"/>
    <n v="21.937202332450678"/>
    <x v="0"/>
    <x v="212"/>
    <n v="21.937202332450678"/>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60"/>
    <x v="0"/>
    <s v="&gt; ₦500"/>
    <n v="4.2"/>
    <n v="8583"/>
    <n v="16.52149677762316"/>
    <x v="0"/>
    <x v="213"/>
    <n v="16.5214967776231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70"/>
    <x v="0"/>
    <s v="&gt; ₦500"/>
    <n v="3.8"/>
    <n v="928"/>
    <n v="11.278459713175838"/>
    <x v="1"/>
    <x v="214"/>
    <n v="11.27845971317583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59"/>
    <x v="0"/>
    <s v="&gt; ₦500"/>
    <n v="3.8"/>
    <n v="110"/>
    <n v="7.7722273193892981"/>
    <x v="1"/>
    <x v="215"/>
    <n v="7.772227319389298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28.000000000000004"/>
    <x v="1"/>
    <s v="&gt; ₦500"/>
    <n v="4.0999999999999996"/>
    <n v="6753"/>
    <n v="15.701200330827509"/>
    <x v="0"/>
    <x v="216"/>
    <n v="15.701200330827509"/>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83"/>
    <x v="0"/>
    <s v="&gt; ₦500"/>
    <n v="4.3"/>
    <n v="1237"/>
    <n v="13.298698772141627"/>
    <x v="0"/>
    <x v="217"/>
    <n v="13.29869877214162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65"/>
    <x v="0"/>
    <s v="&gt; ₦500"/>
    <n v="4.4000000000000004"/>
    <n v="18872"/>
    <n v="18.813700135580543"/>
    <x v="0"/>
    <x v="218"/>
    <n v="18.81370013558054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43"/>
    <x v="1"/>
    <s v="&gt; ₦500"/>
    <n v="3.9"/>
    <n v="356"/>
    <n v="9.9554060428375539"/>
    <x v="1"/>
    <x v="219"/>
    <n v="9.955406042837553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68"/>
    <x v="0"/>
    <s v="&gt; ₦500"/>
    <n v="4.2"/>
    <n v="24269"/>
    <n v="18.417293060594126"/>
    <x v="0"/>
    <x v="220"/>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67"/>
    <x v="0"/>
    <s v="&gt; ₦500"/>
    <n v="3.8"/>
    <n v="425"/>
    <n v="9.9917564765903304"/>
    <x v="1"/>
    <x v="221"/>
    <n v="9.9917564765903304"/>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50"/>
    <x v="0"/>
    <s v="&gt; ₦500"/>
    <n v="4.0999999999999996"/>
    <n v="1161"/>
    <n v="12.567345125022678"/>
    <x v="0"/>
    <x v="222"/>
    <n v="12.567345125022678"/>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50"/>
    <x v="0"/>
    <s v="&gt; ₦500"/>
    <n v="4.0999999999999996"/>
    <n v="1508"/>
    <n v="13.032625883079918"/>
    <x v="0"/>
    <x v="223"/>
    <n v="13.03262588307991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6"/>
    <x v="1"/>
    <s v="&gt; ₦500"/>
    <n v="4.3"/>
    <n v="7636"/>
    <n v="16.696567999591174"/>
    <x v="0"/>
    <x v="224"/>
    <n v="16.69656799959117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56.999999999999993"/>
    <x v="0"/>
    <s v="&gt; ₦500"/>
    <n v="3.7"/>
    <n v="246"/>
    <n v="8.8529787270607638"/>
    <x v="1"/>
    <x v="225"/>
    <n v="8.8529787270607638"/>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57.999999999999993"/>
    <x v="0"/>
    <s v="&gt; ₦500"/>
    <n v="4"/>
    <n v="479"/>
    <n v="10.724964949502349"/>
    <x v="1"/>
    <x v="226"/>
    <n v="10.72496494950234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88"/>
    <x v="0"/>
    <s v="&gt; ₦500"/>
    <n v="4.2"/>
    <n v="910"/>
    <n v="12.429977183286594"/>
    <x v="1"/>
    <x v="227"/>
    <n v="12.429977183286594"/>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54"/>
    <x v="0"/>
    <s v="&gt; ₦500"/>
    <n v="4.0999999999999996"/>
    <n v="5626"/>
    <n v="15.376135352131367"/>
    <x v="0"/>
    <x v="228"/>
    <n v="15.376135352131367"/>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73"/>
    <x v="0"/>
    <s v="&gt; ₦500"/>
    <n v="4.3"/>
    <n v="14184"/>
    <n v="17.852866162567047"/>
    <x v="0"/>
    <x v="229"/>
    <n v="17.85286616256704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55.000000000000007"/>
    <x v="0"/>
    <s v="&gt; ₦500"/>
    <n v="4.4000000000000004"/>
    <n v="25177"/>
    <n v="19.364493408518129"/>
    <x v="0"/>
    <x v="230"/>
    <n v="19.364493408518129"/>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36"/>
    <x v="1"/>
    <s v="&gt; ₦500"/>
    <n v="4.3"/>
    <n v="21252"/>
    <n v="18.607907041550177"/>
    <x v="0"/>
    <x v="231"/>
    <n v="18.60790704155017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2"/>
    <x v="1"/>
    <s v="&gt; ₦500"/>
    <n v="4.3"/>
    <n v="567"/>
    <n v="11.843697843557381"/>
    <x v="1"/>
    <x v="232"/>
    <n v="11.843697843557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75"/>
    <x v="0"/>
    <s v="&gt; ₦500"/>
    <n v="3.5"/>
    <n v="466"/>
    <n v="9.3426090819813936"/>
    <x v="1"/>
    <x v="233"/>
    <n v="9.342609081981393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77"/>
    <x v="0"/>
    <s v="&gt; ₦500"/>
    <n v="3.9"/>
    <n v="61"/>
    <n v="6.99032758904319"/>
    <x v="1"/>
    <x v="234"/>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28.999999999999996"/>
    <x v="1"/>
    <s v="&gt; ₦500"/>
    <n v="4.5"/>
    <n v="474"/>
    <n v="12.045121243311899"/>
    <x v="1"/>
    <x v="235"/>
    <n v="12.04512124331189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56.000000000000007"/>
    <x v="0"/>
    <s v="&gt; ₦500"/>
    <n v="3.4"/>
    <n v="431"/>
    <n v="8.9606447391707"/>
    <x v="1"/>
    <x v="236"/>
    <n v="8.9606447391707"/>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59"/>
    <x v="0"/>
    <s v="&gt; ₦500"/>
    <n v="4"/>
    <n v="242"/>
    <n v="9.5424250943932485"/>
    <x v="1"/>
    <x v="237"/>
    <n v="9.5424250943932485"/>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68"/>
    <x v="0"/>
    <s v="&gt; ₦500"/>
    <n v="4"/>
    <n v="2905"/>
    <n v="13.853182439848011"/>
    <x v="0"/>
    <x v="238"/>
    <n v="13.853182439848011"/>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50"/>
    <x v="0"/>
    <s v="&gt; ₦500"/>
    <n v="4.4000000000000004"/>
    <n v="12091"/>
    <n v="17.962991809425432"/>
    <x v="0"/>
    <x v="239"/>
    <n v="17.96299180942543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55.000000000000007"/>
    <x v="0"/>
    <s v="&gt; ₦500"/>
    <n v="4"/>
    <n v="1423"/>
    <n v="12.614039957203349"/>
    <x v="0"/>
    <x v="240"/>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66"/>
    <x v="0"/>
    <s v="&gt; ₦500"/>
    <n v="4.3"/>
    <n v="6255"/>
    <n v="16.324075982222706"/>
    <x v="0"/>
    <x v="241"/>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60"/>
    <x v="0"/>
    <s v="&gt; ₦500"/>
    <n v="4"/>
    <n v="1236"/>
    <n v="12.369478798516482"/>
    <x v="0"/>
    <x v="242"/>
    <n v="12.369478798516482"/>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50"/>
    <x v="0"/>
    <s v="&gt; ₦500"/>
    <n v="4.2"/>
    <n v="1335"/>
    <n v="13.128387124186014"/>
    <x v="0"/>
    <x v="243"/>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83"/>
    <x v="0"/>
    <s v="&gt; ₦500"/>
    <n v="3.8"/>
    <n v="197"/>
    <n v="8.7273277229938166"/>
    <x v="1"/>
    <x v="244"/>
    <n v="8.7273277229938166"/>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63"/>
    <x v="0"/>
    <s v="&gt; ₦500"/>
    <n v="4.4000000000000004"/>
    <n v="28791"/>
    <n v="19.620796068037361"/>
    <x v="0"/>
    <x v="245"/>
    <n v="19.62079606803736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89"/>
    <x v="0"/>
    <s v="&gt; ₦500"/>
    <n v="3.9"/>
    <n v="1075"/>
    <n v="11.824067858188444"/>
    <x v="0"/>
    <x v="246"/>
    <n v="11.824067858188444"/>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5"/>
    <x v="1"/>
    <s v="&gt; ₦500"/>
    <n v="4.2"/>
    <n v="29746"/>
    <n v="18.788461328510003"/>
    <x v="0"/>
    <x v="247"/>
    <n v="18.78846132851000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87"/>
    <x v="0"/>
    <s v="&gt; ₦500"/>
    <n v="3.9"/>
    <n v="295"/>
    <n v="9.63803767312986"/>
    <x v="1"/>
    <x v="248"/>
    <n v="9.638037673129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n v="44"/>
    <x v="1"/>
    <s v="&gt; ₦500"/>
    <n v="4.7"/>
    <n v="5935"/>
    <n v="17.735421293673564"/>
    <x v="0"/>
    <x v="249"/>
    <n v="17.735421293673564"/>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56.000000000000007"/>
    <x v="0"/>
    <s v="&gt; ₦500"/>
    <n v="3.6"/>
    <n v="323"/>
    <n v="9.0379620367438029"/>
    <x v="1"/>
    <x v="250"/>
    <n v="9.0379620367438029"/>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44"/>
    <x v="1"/>
    <s v="&gt; ₦500"/>
    <n v="3.7"/>
    <n v="185"/>
    <n v="8.3971978936062914"/>
    <x v="1"/>
    <x v="251"/>
    <n v="8.3971978936062914"/>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63"/>
    <x v="0"/>
    <s v="&gt; ₦500"/>
    <n v="4.2"/>
    <n v="2117"/>
    <n v="13.968889014240158"/>
    <x v="0"/>
    <x v="252"/>
    <n v="13.96888901424015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70"/>
    <x v="0"/>
    <s v="&gt; ₦500"/>
    <n v="4"/>
    <n v="9378"/>
    <n v="15.888626143437975"/>
    <x v="0"/>
    <x v="253"/>
    <n v="15.888626143437975"/>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76"/>
    <x v="0"/>
    <s v="&gt; ₦500"/>
    <n v="3.6"/>
    <n v="1796"/>
    <n v="11.716373077592305"/>
    <x v="0"/>
    <x v="254"/>
    <n v="11.71637307759230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35"/>
    <x v="1"/>
    <s v="&gt; ₦500"/>
    <n v="4.3"/>
    <n v="3587"/>
    <n v="15.285865467799834"/>
    <x v="0"/>
    <x v="255"/>
    <n v="15.285865467799834"/>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x v="1"/>
    <s v="&gt; ₦500"/>
    <n v="4.2"/>
    <n v="4296"/>
    <n v="15.259294485472394"/>
    <x v="0"/>
    <x v="256"/>
    <n v="15.25929448547239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70"/>
    <x v="0"/>
    <s v="&gt; ₦500"/>
    <n v="4.3"/>
    <n v="2651"/>
    <n v="14.721366134850763"/>
    <x v="0"/>
    <x v="257"/>
    <n v="14.72136613485076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63"/>
    <x v="0"/>
    <s v="&gt; ₦500"/>
    <n v="4.2"/>
    <n v="94363"/>
    <n v="20.894186636117791"/>
    <x v="0"/>
    <x v="258"/>
    <n v="20.894186636117791"/>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61"/>
    <x v="0"/>
    <s v="&gt; ₦500"/>
    <n v="4.2"/>
    <n v="34540"/>
    <n v="19.061006608211883"/>
    <x v="0"/>
    <x v="259"/>
    <n v="19.06100660821188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56.999999999999993"/>
    <x v="0"/>
    <s v="&gt; ₦500"/>
    <n v="4.4000000000000004"/>
    <n v="8714"/>
    <n v="17.337176522362455"/>
    <x v="0"/>
    <x v="260"/>
    <n v="17.337176522362455"/>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70"/>
    <x v="0"/>
    <s v="&gt; ₦500"/>
    <n v="4.2"/>
    <n v="10576"/>
    <n v="16.902322518283786"/>
    <x v="0"/>
    <x v="261"/>
    <n v="16.90232251828378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35"/>
    <x v="1"/>
    <s v="&gt; ₦500"/>
    <n v="4.4000000000000004"/>
    <n v="7318"/>
    <n v="17.003587687496008"/>
    <x v="0"/>
    <x v="262"/>
    <n v="17.00358768749600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60"/>
    <x v="0"/>
    <s v="&gt; ₦500"/>
    <n v="3"/>
    <n v="103"/>
    <n v="6.0511000178963403"/>
    <x v="1"/>
    <x v="263"/>
    <n v="6.05110001789634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0"/>
    <x v="1"/>
    <s v="&gt; ₦500"/>
    <n v="4.5"/>
    <n v="224"/>
    <n v="10.584821331501132"/>
    <x v="1"/>
    <x v="264"/>
    <n v="10.58482133150113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24"/>
    <x v="1"/>
    <s v="&gt; ₦500"/>
    <n v="4.3"/>
    <n v="4702"/>
    <n v="15.791212408608141"/>
    <x v="0"/>
    <x v="265"/>
    <n v="15.79121240860814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80"/>
    <x v="0"/>
    <s v="&gt; ₦500"/>
    <n v="4.2"/>
    <n v="85"/>
    <n v="8.1248934952229845"/>
    <x v="1"/>
    <x v="266"/>
    <n v="8.124893495222984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59"/>
    <x v="0"/>
    <s v="&gt; ₦500"/>
    <n v="4.4000000000000004"/>
    <n v="35877"/>
    <n v="20.041244192341818"/>
    <x v="0"/>
    <x v="267"/>
    <n v="20.04124419234181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36"/>
    <x v="1"/>
    <s v="&gt; ₦500"/>
    <n v="4"/>
    <n v="897"/>
    <n v="11.813105346669218"/>
    <x v="1"/>
    <x v="268"/>
    <n v="11.81310534666921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43"/>
    <x v="1"/>
    <s v="&gt; ₦500"/>
    <n v="3.8"/>
    <n v="282"/>
    <n v="9.3167884549923023"/>
    <x v="1"/>
    <x v="269"/>
    <n v="9.3167884549923023"/>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28.000000000000004"/>
    <x v="1"/>
    <s v="&gt; ₦500"/>
    <n v="4.3"/>
    <n v="1611"/>
    <n v="13.791669661117007"/>
    <x v="0"/>
    <x v="270"/>
    <n v="13.791669661117007"/>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65"/>
    <x v="0"/>
    <s v="&gt; ₦500"/>
    <n v="4.2"/>
    <n v="513"/>
    <n v="11.386045099780159"/>
    <x v="1"/>
    <x v="271"/>
    <n v="11.386045099780159"/>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52"/>
    <x v="0"/>
    <s v="&gt; ₦500"/>
    <n v="4.0999999999999996"/>
    <n v="1045"/>
    <n v="12.380079906578146"/>
    <x v="0"/>
    <x v="272"/>
    <n v="12.38007990657814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53"/>
    <x v="0"/>
    <s v="&gt; ₦500"/>
    <n v="4"/>
    <n v="6347"/>
    <n v="15.210547672331243"/>
    <x v="0"/>
    <x v="273"/>
    <n v="15.21054767233124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60"/>
    <x v="0"/>
    <s v="&gt; ₦500"/>
    <n v="4.2"/>
    <n v="3300"/>
    <n v="14.778311202187309"/>
    <x v="0"/>
    <x v="274"/>
    <n v="14.778311202187309"/>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60"/>
    <x v="0"/>
    <s v="&gt; ₦500"/>
    <n v="3.3"/>
    <n v="23"/>
    <n v="4.5546970976482992"/>
    <x v="1"/>
    <x v="275"/>
    <n v="4.554697097648299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34"/>
    <x v="1"/>
    <s v="&gt; ₦500"/>
    <n v="4.3"/>
    <n v="7109"/>
    <n v="16.563039283137993"/>
    <x v="0"/>
    <x v="276"/>
    <n v="16.563039283137993"/>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60"/>
    <x v="0"/>
    <s v="&gt; ₦500"/>
    <n v="3.8"/>
    <n v="51"/>
    <n v="6.5208127058122365"/>
    <x v="1"/>
    <x v="277"/>
    <n v="6.5208127058122365"/>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27"/>
    <x v="1"/>
    <s v="&gt; ₦500"/>
    <n v="4.2"/>
    <n v="32840"/>
    <n v="18.968948765776688"/>
    <x v="0"/>
    <x v="278"/>
    <n v="18.96894876577668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50"/>
    <x v="0"/>
    <s v="&gt; ₦500"/>
    <n v="3.7"/>
    <n v="708"/>
    <n v="10.547391070177348"/>
    <x v="1"/>
    <x v="279"/>
    <n v="10.54739107017734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37"/>
    <x v="1"/>
    <s v="&gt; ₦500"/>
    <n v="4.3"/>
    <n v="1657"/>
    <n v="13.844213462721294"/>
    <x v="0"/>
    <x v="280"/>
    <n v="13.844213462721294"/>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8"/>
    <x v="1"/>
    <s v="&gt; ₦500"/>
    <n v="3.9"/>
    <n v="523"/>
    <n v="10.605392019236533"/>
    <x v="1"/>
    <x v="281"/>
    <n v="10.60539201923653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80"/>
    <x v="0"/>
    <s v="&gt; ₦500"/>
    <n v="3"/>
    <m/>
    <n v="0"/>
    <x v="1"/>
    <x v="282"/>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0"/>
    <x v="1"/>
    <s v="&gt; ₦500"/>
    <n v="4.3"/>
    <n v="1376"/>
    <n v="13.497415943104771"/>
    <x v="0"/>
    <x v="283"/>
    <n v="13.497415943104771"/>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56.999999999999993"/>
    <x v="0"/>
    <s v="&gt; ₦500"/>
    <n v="3.5"/>
    <n v="121"/>
    <n v="7.3022594073616194"/>
    <x v="1"/>
    <x v="284"/>
    <n v="7.302259407361619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88"/>
    <x v="0"/>
    <s v="&gt; ₦500"/>
    <n v="3.9"/>
    <n v="1075"/>
    <n v="11.824067858188444"/>
    <x v="0"/>
    <x v="285"/>
    <n v="11.824067858188444"/>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6"/>
    <x v="1"/>
    <s v="&gt; ₦500"/>
    <n v="4"/>
    <n v="1001"/>
    <n v="12.003470886124907"/>
    <x v="0"/>
    <x v="286"/>
    <n v="12.003470886124907"/>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75"/>
    <x v="0"/>
    <s v="&gt; ₦500"/>
    <n v="4.3"/>
    <n v="112"/>
    <n v="8.8282373069787035"/>
    <x v="1"/>
    <x v="287"/>
    <n v="8.8282373069787035"/>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50"/>
    <x v="0"/>
    <s v="&gt; ₦500"/>
    <n v="3.8"/>
    <n v="3022"/>
    <n v="13.225664959275704"/>
    <x v="0"/>
    <x v="288"/>
    <n v="13.225664959275704"/>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59"/>
    <x v="0"/>
    <s v="&gt; ₦500"/>
    <n v="4.3"/>
    <n v="5451"/>
    <n v="16.067190142799333"/>
    <x v="0"/>
    <x v="289"/>
    <n v="16.06719014279933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48"/>
    <x v="1"/>
    <s v="&gt; ₦500"/>
    <n v="3.3"/>
    <n v="73"/>
    <n v="6.1684646751122214"/>
    <x v="1"/>
    <x v="290"/>
    <n v="6.1684646751122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59"/>
    <x v="0"/>
    <s v="&gt; ₦500"/>
    <n v="4.5"/>
    <n v="1029"/>
    <n v="13.557767511173274"/>
    <x v="0"/>
    <x v="291"/>
    <n v="13.557767511173274"/>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
    <x v="1"/>
    <s v="&gt; ₦500"/>
    <n v="4.0999999999999996"/>
    <n v="1555"/>
    <n v="13.087239329880047"/>
    <x v="0"/>
    <x v="292"/>
    <n v="13.08723932988004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70"/>
    <x v="0"/>
    <s v="&gt; ₦500"/>
    <n v="4.2"/>
    <n v="47"/>
    <n v="7.0612131969774667"/>
    <x v="1"/>
    <x v="293"/>
    <n v="7.061213196977466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61"/>
    <x v="0"/>
    <s v="&gt; ₦500"/>
    <n v="4.0999999999999996"/>
    <n v="14896"/>
    <n v="17.109705152841535"/>
    <x v="0"/>
    <x v="294"/>
    <n v="17.109705152841535"/>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1"/>
    <x v="1"/>
    <s v="&gt; ₦500"/>
    <n v="4.4000000000000004"/>
    <n v="1712"/>
    <n v="14.228532397048246"/>
    <x v="0"/>
    <x v="295"/>
    <n v="14.228532397048246"/>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50"/>
    <x v="0"/>
    <s v="&gt; ₦500"/>
    <n v="4.2"/>
    <n v="1335"/>
    <n v="13.128387124186014"/>
    <x v="0"/>
    <x v="296"/>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50"/>
    <x v="0"/>
    <s v="&gt; ₦500"/>
    <n v="3.9"/>
    <n v="214"/>
    <n v="9.0965099936708604"/>
    <x v="1"/>
    <x v="297"/>
    <n v="9.096509993670860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59"/>
    <x v="0"/>
    <s v="&gt; ₦500"/>
    <n v="4"/>
    <n v="184"/>
    <n v="9.0686869136120549"/>
    <x v="1"/>
    <x v="298"/>
    <n v="9.068686913612054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52"/>
    <x v="0"/>
    <s v="&gt; ₦500"/>
    <n v="4.5"/>
    <n v="7"/>
    <n v="4.063904941463746"/>
    <x v="1"/>
    <x v="299"/>
    <n v="4.063904941463746"/>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71"/>
    <x v="0"/>
    <s v="&gt; ₦500"/>
    <n v="3.7"/>
    <n v="41"/>
    <n v="6.0060223744722325"/>
    <x v="1"/>
    <x v="300"/>
    <n v="6.0060223744722325"/>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62"/>
    <x v="0"/>
    <s v="&gt; ₦500"/>
    <n v="4.2"/>
    <n v="12153"/>
    <n v="17.155820774447452"/>
    <x v="0"/>
    <x v="301"/>
    <n v="17.15582077444745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63"/>
    <x v="0"/>
    <s v="&gt; ₦500"/>
    <n v="4.2"/>
    <n v="25"/>
    <n v="5.9428880614774355"/>
    <x v="1"/>
    <x v="302"/>
    <n v="5.942888061477435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78"/>
    <x v="0"/>
    <s v="&gt; ₦500"/>
    <n v="4.2"/>
    <n v="163"/>
    <n v="9.3023441618003311"/>
    <x v="1"/>
    <x v="303"/>
    <n v="9.302344161800331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80"/>
    <x v="0"/>
    <s v="&gt; ₦500"/>
    <n v="4.3"/>
    <n v="87"/>
    <n v="8.3612754902457258"/>
    <x v="1"/>
    <x v="304"/>
    <n v="8.361275490245725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5"/>
    <x v="1"/>
    <s v="&gt; ₦500"/>
    <n v="4.4000000000000004"/>
    <n v="2165"/>
    <n v="14.676897190072928"/>
    <x v="0"/>
    <x v="305"/>
    <n v="14.676897190072928"/>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37"/>
    <x v="1"/>
    <s v="&gt; ₦500"/>
    <n v="4.2"/>
    <n v="1510"/>
    <n v="13.352910750223907"/>
    <x v="0"/>
    <x v="306"/>
    <n v="13.35291075022390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15"/>
    <x v="1"/>
    <s v="&gt; ₦500"/>
    <n v="4.3"/>
    <n v="106"/>
    <n v="8.7263502440464009"/>
    <x v="1"/>
    <x v="307"/>
    <n v="8.7263502440464009"/>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45"/>
    <x v="1"/>
    <s v="&gt; ₦500"/>
    <n v="3.7"/>
    <n v="129"/>
    <n v="7.8215904035352972"/>
    <x v="1"/>
    <x v="308"/>
    <n v="7.821590403535297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66"/>
    <x v="0"/>
    <s v="&gt; ₦500"/>
    <n v="4.3"/>
    <n v="3049"/>
    <n v="14.982489309191179"/>
    <x v="0"/>
    <x v="309"/>
    <n v="14.98248930919117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35"/>
    <x v="1"/>
    <s v="&gt; ₦500"/>
    <n v="4.2"/>
    <n v="32840"/>
    <n v="18.968948765776688"/>
    <x v="0"/>
    <x v="310"/>
    <n v="18.96894876577668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63"/>
    <x v="0"/>
    <s v="&gt; ₦500"/>
    <n v="4.4000000000000004"/>
    <n v="390"/>
    <n v="11.405577732541815"/>
    <x v="1"/>
    <x v="311"/>
    <n v="11.405577732541815"/>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23"/>
    <x v="1"/>
    <s v="&gt; ₦500"/>
    <n v="3.5"/>
    <n v="621"/>
    <n v="9.7782663464178654"/>
    <x v="1"/>
    <x v="312"/>
    <n v="9.778266346417865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78"/>
    <x v="0"/>
    <s v="&gt; ₦500"/>
    <n v="4.0999999999999996"/>
    <n v="265"/>
    <n v="9.9420147101873741"/>
    <x v="1"/>
    <x v="313"/>
    <n v="9.942014710187374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61"/>
    <x v="0"/>
    <s v="&gt; ₦500"/>
    <n v="4.3"/>
    <n v="838"/>
    <n v="12.572176431563411"/>
    <x v="1"/>
    <x v="314"/>
    <n v="12.57217643156341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59"/>
    <x v="0"/>
    <s v="&gt; ₦500"/>
    <n v="4.2"/>
    <n v="143"/>
    <n v="9.0651224668000498"/>
    <x v="1"/>
    <x v="315"/>
    <n v="9.0651224668000498"/>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63"/>
    <x v="0"/>
    <s v="&gt; ₦500"/>
    <n v="4"/>
    <n v="151"/>
    <n v="8.7273743517790905"/>
    <x v="1"/>
    <x v="316"/>
    <n v="8.7273743517790905"/>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8"/>
    <x v="1"/>
    <s v="&gt; ₦500"/>
    <n v="3.9"/>
    <n v="200"/>
    <n v="8.982464623939908"/>
    <x v="1"/>
    <x v="317"/>
    <n v="8.98246462393990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54"/>
    <x v="0"/>
    <s v="&gt; ₦500"/>
    <n v="3.3"/>
    <n v="227"/>
    <n v="7.7811849951014977"/>
    <x v="1"/>
    <x v="318"/>
    <n v="7.781184995101497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60"/>
    <x v="0"/>
    <s v="&gt; ₦500"/>
    <n v="3.8"/>
    <n v="538"/>
    <n v="10.380037307709607"/>
    <x v="1"/>
    <x v="319"/>
    <n v="10.380037307709607"/>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50"/>
    <x v="0"/>
    <s v="&gt; ₦500"/>
    <n v="4"/>
    <n v="171"/>
    <n v="8.9421137876301948"/>
    <x v="1"/>
    <x v="320"/>
    <n v="8.9421137876301948"/>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0"/>
    <x v="1"/>
    <s v="&gt; ₦500"/>
    <n v="4.3"/>
    <n v="27508"/>
    <n v="19.08974165426217"/>
    <x v="0"/>
    <x v="321"/>
    <n v="19.08974165426217"/>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56.999999999999993"/>
    <x v="0"/>
    <s v="&gt; ₦500"/>
    <n v="3.9"/>
    <n v="1454"/>
    <n v="12.335165673955512"/>
    <x v="0"/>
    <x v="322"/>
    <n v="12.33516567395551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52"/>
    <x v="0"/>
    <s v="&gt; ₦500"/>
    <n v="4.2"/>
    <n v="2951"/>
    <n v="14.574488683234216"/>
    <x v="0"/>
    <x v="323"/>
    <n v="14.574488683234216"/>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75"/>
    <x v="0"/>
    <s v="&gt; ₦500"/>
    <n v="5"/>
    <m/>
    <n v="0"/>
    <x v="1"/>
    <x v="324"/>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11"/>
    <x v="1"/>
    <s v="&gt; ₦500"/>
    <n v="4.0999999999999996"/>
    <n v="6753"/>
    <n v="15.701200330827509"/>
    <x v="0"/>
    <x v="325"/>
    <n v="15.701200330827509"/>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51"/>
    <x v="0"/>
    <s v="&gt; ₦500"/>
    <n v="3.9"/>
    <n v="3518"/>
    <n v="13.831035140657246"/>
    <x v="0"/>
    <x v="326"/>
    <n v="13.831035140657246"/>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6"/>
    <x v="1"/>
    <s v="&gt; ₦500"/>
    <n v="4.2"/>
    <n v="1510"/>
    <n v="13.352910750223907"/>
    <x v="0"/>
    <x v="327"/>
    <n v="13.35291075022390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65"/>
    <x v="0"/>
    <s v="&gt; ₦500"/>
    <n v="4.3"/>
    <n v="838"/>
    <n v="12.572176431563411"/>
    <x v="1"/>
    <x v="32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61"/>
    <x v="0"/>
    <s v="&gt; ₦500"/>
    <n v="3.8"/>
    <n v="136"/>
    <n v="8.1195381551943449"/>
    <x v="1"/>
    <x v="329"/>
    <n v="8.119538155194344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8"/>
    <x v="1"/>
    <s v="&gt; ₦500"/>
    <n v="4.3"/>
    <n v="301"/>
    <n v="10.664029854715746"/>
    <x v="1"/>
    <x v="330"/>
    <n v="10.6640298547157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20"/>
    <x v="1"/>
    <s v="&gt; ₦500"/>
    <n v="4.4000000000000004"/>
    <n v="19763"/>
    <n v="18.901849318956469"/>
    <x v="0"/>
    <x v="331"/>
    <n v="18.901849318956469"/>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33"/>
    <x v="1"/>
    <s v="&gt; ₦500"/>
    <n v="4.3"/>
    <n v="21252"/>
    <n v="18.607907041550177"/>
    <x v="0"/>
    <x v="332"/>
    <n v="18.60790704155017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63"/>
    <x v="0"/>
    <s v="&gt; ₦500"/>
    <n v="4.3"/>
    <n v="1902"/>
    <n v="14.101586789634187"/>
    <x v="0"/>
    <x v="333"/>
    <n v="14.101586789634187"/>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91"/>
    <x v="0"/>
    <s v="&gt; ₦500"/>
    <n v="4.2"/>
    <n v="13937"/>
    <n v="17.405641932772294"/>
    <x v="0"/>
    <x v="334"/>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80"/>
    <x v="0"/>
    <s v="&gt; ₦500"/>
    <n v="4.3"/>
    <n v="27696"/>
    <n v="19.10246074335917"/>
    <x v="0"/>
    <x v="335"/>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75"/>
    <x v="0"/>
    <s v="&gt; ₦500"/>
    <n v="3.8"/>
    <n v="17831"/>
    <n v="16.154560210794287"/>
    <x v="0"/>
    <x v="336"/>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7.0000000000000009"/>
    <x v="1"/>
    <s v="&gt; ₦500"/>
    <n v="4.3"/>
    <n v="178912"/>
    <n v="22.58636016136267"/>
    <x v="0"/>
    <x v="337"/>
    <n v="22.58636016136267"/>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28.000000000000004"/>
    <x v="1"/>
    <s v="&gt; ₦500"/>
    <n v="4"/>
    <n v="7807"/>
    <n v="15.570159218634542"/>
    <x v="0"/>
    <x v="338"/>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0"/>
    <x v="1"/>
    <s v="&gt; ₦500"/>
    <n v="4.3"/>
    <n v="17415"/>
    <n v="18.236078188942063"/>
    <x v="0"/>
    <x v="339"/>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0"/>
    <x v="1"/>
    <s v="&gt; ₦500"/>
    <n v="4.3"/>
    <n v="17415"/>
    <n v="18.236078188942063"/>
    <x v="0"/>
    <x v="340"/>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28.000000000000004"/>
    <x v="1"/>
    <s v="&gt; ₦500"/>
    <n v="4"/>
    <n v="7807"/>
    <n v="15.570159218634542"/>
    <x v="0"/>
    <x v="341"/>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28.000000000000004"/>
    <x v="1"/>
    <s v="&gt; ₦500"/>
    <n v="4"/>
    <n v="7807"/>
    <n v="15.570159218634542"/>
    <x v="0"/>
    <x v="342"/>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3"/>
    <x v="1"/>
    <s v="&gt; ₦500"/>
    <n v="4.4000000000000004"/>
    <n v="67259"/>
    <n v="21.242130197105915"/>
    <x v="0"/>
    <x v="343"/>
    <n v="21.24213019710591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62"/>
    <x v="0"/>
    <s v="&gt; ₦500"/>
    <n v="4.0999999999999996"/>
    <n v="10689"/>
    <n v="16.518808591355988"/>
    <x v="0"/>
    <x v="344"/>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19"/>
    <x v="1"/>
    <s v="&gt; ₦500"/>
    <n v="4"/>
    <n v="128311"/>
    <n v="20.433069097520871"/>
    <x v="0"/>
    <x v="345"/>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79"/>
    <x v="0"/>
    <s v="&gt; ₦500"/>
    <n v="3.9"/>
    <n v="21796"/>
    <n v="16.91974722436542"/>
    <x v="0"/>
    <x v="34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
    <x v="1"/>
    <s v="&gt; ₦500"/>
    <n v="4.0999999999999996"/>
    <n v="192590"/>
    <n v="21.667007551536646"/>
    <x v="0"/>
    <x v="347"/>
    <n v="21.667007551536646"/>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21"/>
    <x v="1"/>
    <s v="&gt; ₦500"/>
    <n v="4.2"/>
    <n v="284"/>
    <n v="10.310348412035744"/>
    <x v="1"/>
    <x v="348"/>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76"/>
    <x v="0"/>
    <s v="&gt; ₦500"/>
    <n v="3.9"/>
    <n v="58162"/>
    <n v="18.582122516034108"/>
    <x v="0"/>
    <x v="349"/>
    <n v="18.58212251603410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25"/>
    <x v="1"/>
    <s v="&gt; ₦500"/>
    <n v="4"/>
    <n v="12796"/>
    <n v="16.428432679794216"/>
    <x v="0"/>
    <x v="350"/>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73"/>
    <x v="0"/>
    <s v="&gt; ₦500"/>
    <n v="4"/>
    <n v="14282"/>
    <n v="16.619277744776692"/>
    <x v="0"/>
    <x v="351"/>
    <n v="16.61927774477669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65"/>
    <x v="0"/>
    <s v="&gt; ₦500"/>
    <n v="4.0999999999999996"/>
    <n v="363713"/>
    <n v="22.799116074394387"/>
    <x v="0"/>
    <x v="352"/>
    <n v="22.7991160743943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7"/>
    <x v="1"/>
    <s v="&gt; ₦500"/>
    <n v="4.4000000000000004"/>
    <n v="67259"/>
    <n v="21.242130197105915"/>
    <x v="0"/>
    <x v="353"/>
    <n v="21.24213019710591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21"/>
    <x v="1"/>
    <s v="&gt; ₦500"/>
    <n v="4.2"/>
    <n v="284"/>
    <n v="10.310348412035744"/>
    <x v="1"/>
    <x v="35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0"/>
    <x v="1"/>
    <s v="&gt; ₦500"/>
    <n v="4.3"/>
    <n v="15970"/>
    <n v="18.074328071631335"/>
    <x v="0"/>
    <x v="355"/>
    <n v="18.074328071631335"/>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8"/>
    <x v="1"/>
    <s v="&gt; ₦500"/>
    <n v="4.3"/>
    <n v="178912"/>
    <n v="22.58636016136267"/>
    <x v="0"/>
    <x v="356"/>
    <n v="22.58636016136267"/>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65"/>
    <x v="0"/>
    <s v="&gt; ₦500"/>
    <n v="3.9"/>
    <n v="46399"/>
    <n v="18.199420124164035"/>
    <x v="0"/>
    <x v="357"/>
    <n v="18.19942012416403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28.000000000000004"/>
    <x v="1"/>
    <s v="&gt; ₦500"/>
    <n v="4.4000000000000004"/>
    <n v="8891"/>
    <n v="17.375597597718595"/>
    <x v="0"/>
    <x v="358"/>
    <n v="17.375597597718595"/>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60"/>
    <x v="0"/>
    <s v="&gt; ₦500"/>
    <n v="4"/>
    <n v="30254"/>
    <n v="17.923188629073788"/>
    <x v="0"/>
    <x v="359"/>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81"/>
    <x v="0"/>
    <s v="&gt; ₦500"/>
    <n v="4.2"/>
    <n v="22636"/>
    <n v="18.290239257560433"/>
    <x v="0"/>
    <x v="360"/>
    <n v="18.290239257560433"/>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28.999999999999996"/>
    <x v="1"/>
    <s v="&gt; ₦500"/>
    <n v="4.0999999999999996"/>
    <n v="22318"/>
    <n v="17.829566401985442"/>
    <x v="0"/>
    <x v="361"/>
    <n v="17.82956640198544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7"/>
    <x v="1"/>
    <s v="&gt; ₦500"/>
    <n v="4.4000000000000004"/>
    <n v="67259"/>
    <n v="21.242130197105915"/>
    <x v="0"/>
    <x v="362"/>
    <n v="21.24213019710591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28.000000000000004"/>
    <x v="1"/>
    <s v="&gt; ₦500"/>
    <n v="4.0999999999999996"/>
    <n v="18998"/>
    <n v="17.542796045262623"/>
    <x v="0"/>
    <x v="363"/>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91"/>
    <x v="0"/>
    <s v="&gt; ₦500"/>
    <n v="4.2"/>
    <n v="13937"/>
    <n v="17.405641932772294"/>
    <x v="0"/>
    <x v="364"/>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78"/>
    <x v="0"/>
    <s v="&gt; ₦500"/>
    <n v="4.2"/>
    <n v="29471"/>
    <n v="18.77152035577037"/>
    <x v="0"/>
    <x v="365"/>
    <n v="18.77152035577037"/>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32"/>
    <x v="1"/>
    <s v="&gt; ₦500"/>
    <n v="4.0999999999999996"/>
    <n v="22318"/>
    <n v="17.829566401985442"/>
    <x v="0"/>
    <x v="366"/>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21"/>
    <x v="1"/>
    <s v="&gt; ₦500"/>
    <n v="4"/>
    <n v="21350"/>
    <n v="17.317672882186351"/>
    <x v="0"/>
    <x v="367"/>
    <n v="17.317672882186351"/>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91"/>
    <x v="0"/>
    <s v="&gt; ₦500"/>
    <n v="4.2"/>
    <n v="13937"/>
    <n v="17.405641932772294"/>
    <x v="0"/>
    <x v="368"/>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64"/>
    <x v="0"/>
    <s v="&gt; ₦500"/>
    <n v="4.2"/>
    <n v="24270"/>
    <n v="18.417368215074845"/>
    <x v="0"/>
    <x v="369"/>
    <n v="18.417368215074845"/>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23"/>
    <x v="1"/>
    <s v="&gt; ₦500"/>
    <n v="4.0999999999999996"/>
    <n v="313836"/>
    <n v="22.536486989071289"/>
    <x v="0"/>
    <x v="370"/>
    <n v="22.53648698907128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24"/>
    <x v="1"/>
    <s v="&gt; ₦500"/>
    <n v="4.0999999999999996"/>
    <n v="313836"/>
    <n v="22.536486989071289"/>
    <x v="0"/>
    <x v="371"/>
    <n v="22.53648698907128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91"/>
    <x v="0"/>
    <s v="&gt; ₦500"/>
    <n v="4.2"/>
    <n v="13937"/>
    <n v="17.405641932772294"/>
    <x v="0"/>
    <x v="372"/>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25"/>
    <x v="1"/>
    <s v="&gt; ₦500"/>
    <n v="4"/>
    <n v="12796"/>
    <n v="16.428432679794216"/>
    <x v="0"/>
    <x v="373"/>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72"/>
    <x v="0"/>
    <s v="&gt; ₦500"/>
    <n v="4.3"/>
    <n v="14185"/>
    <n v="17.852997808703801"/>
    <x v="0"/>
    <x v="374"/>
    <n v="17.852997808703801"/>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76"/>
    <x v="0"/>
    <s v="&gt; ₦500"/>
    <n v="4.3"/>
    <n v="17159"/>
    <n v="18.208424319104552"/>
    <x v="0"/>
    <x v="375"/>
    <n v="18.208424319104552"/>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50"/>
    <x v="0"/>
    <s v="&gt; ₦500"/>
    <n v="4.0999999999999996"/>
    <n v="5179"/>
    <n v="15.228752014955454"/>
    <x v="0"/>
    <x v="376"/>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3"/>
    <x v="1"/>
    <s v="&gt; ₦500"/>
    <n v="4"/>
    <n v="43993"/>
    <n v="18.573573801892614"/>
    <x v="0"/>
    <x v="377"/>
    <n v="18.573573801892614"/>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18"/>
    <x v="1"/>
    <s v="&gt; ₦500"/>
    <n v="4.0999999999999996"/>
    <n v="19252"/>
    <n v="17.566443484394984"/>
    <x v="0"/>
    <x v="378"/>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80"/>
    <x v="0"/>
    <s v="&gt; ₦500"/>
    <n v="3.9"/>
    <n v="7928"/>
    <n v="15.206951829620355"/>
    <x v="0"/>
    <x v="379"/>
    <n v="15.206951829620355"/>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91"/>
    <x v="0"/>
    <s v="&gt; ₦500"/>
    <n v="4.2"/>
    <n v="13937"/>
    <n v="17.405641932772294"/>
    <x v="0"/>
    <x v="380"/>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25"/>
    <x v="1"/>
    <s v="&gt; ₦500"/>
    <n v="4"/>
    <n v="12796"/>
    <n v="16.428432679794216"/>
    <x v="0"/>
    <x v="381"/>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9"/>
    <x v="1"/>
    <s v="&gt; ₦500"/>
    <n v="4.4000000000000004"/>
    <n v="1680"/>
    <n v="14.192497939133673"/>
    <x v="0"/>
    <x v="382"/>
    <n v="14.19249793913367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19"/>
    <x v="1"/>
    <s v="&gt; ₦500"/>
    <n v="4.2"/>
    <n v="13246"/>
    <n v="17.312893652515708"/>
    <x v="0"/>
    <x v="383"/>
    <n v="17.312893652515708"/>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66"/>
    <x v="0"/>
    <s v="&gt; ₦500"/>
    <n v="3.8"/>
    <n v="14648"/>
    <n v="15.830070320214384"/>
    <x v="0"/>
    <x v="384"/>
    <n v="15.83007032021438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80"/>
    <x v="0"/>
    <s v="&gt; ₦500"/>
    <n v="4.3"/>
    <n v="27696"/>
    <n v="19.10246074335917"/>
    <x v="0"/>
    <x v="385"/>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26"/>
    <x v="1"/>
    <s v="&gt; ₦500"/>
    <n v="4.2"/>
    <n v="32916"/>
    <n v="18.973165039396559"/>
    <x v="0"/>
    <x v="386"/>
    <n v="18.97316503939655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20"/>
    <x v="1"/>
    <s v="&gt; ₦500"/>
    <n v="3.9"/>
    <n v="25824"/>
    <n v="17.206957287747468"/>
    <x v="0"/>
    <x v="387"/>
    <n v="17.206957287747468"/>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37"/>
    <x v="1"/>
    <s v="&gt; ₦500"/>
    <n v="4.4000000000000004"/>
    <n v="7462"/>
    <n v="17.040819143129742"/>
    <x v="0"/>
    <x v="388"/>
    <n v="17.04081914312974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3"/>
    <x v="1"/>
    <s v="&gt; ₦500"/>
    <n v="4"/>
    <n v="37817"/>
    <n v="18.310794230037036"/>
    <x v="0"/>
    <x v="389"/>
    <n v="18.310794230037036"/>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50"/>
    <x v="0"/>
    <s v="&gt; ₦500"/>
    <n v="4"/>
    <n v="30254"/>
    <n v="17.923188629073788"/>
    <x v="0"/>
    <x v="390"/>
    <n v="17.92318862907378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75"/>
    <x v="0"/>
    <s v="&gt; ₦500"/>
    <n v="3.8"/>
    <n v="17831"/>
    <n v="16.154560210794287"/>
    <x v="0"/>
    <x v="39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53"/>
    <x v="0"/>
    <s v="&gt; ₦500"/>
    <n v="4.2"/>
    <n v="94364"/>
    <n v="20.894205965810887"/>
    <x v="0"/>
    <x v="392"/>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61"/>
    <x v="0"/>
    <s v="&gt; ₦500"/>
    <n v="4.2"/>
    <n v="16905"/>
    <n v="17.757771631486456"/>
    <x v="0"/>
    <x v="393"/>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17"/>
    <x v="1"/>
    <s v="&gt; ₦500"/>
    <n v="4.4000000000000004"/>
    <n v="20311"/>
    <n v="18.95411182660893"/>
    <x v="0"/>
    <x v="394"/>
    <n v="18.95411182660893"/>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71"/>
    <x v="0"/>
    <s v="&gt; ₦500"/>
    <n v="4.2"/>
    <n v="69622"/>
    <n v="20.339561477580087"/>
    <x v="0"/>
    <x v="395"/>
    <n v="20.339561477580087"/>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80"/>
    <x v="0"/>
    <s v="&gt; ₦500"/>
    <n v="4"/>
    <n v="3382"/>
    <n v="14.117207991151922"/>
    <x v="0"/>
    <x v="396"/>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71"/>
    <x v="0"/>
    <s v="&gt; ₦500"/>
    <n v="4.3"/>
    <n v="140036"/>
    <n v="22.128844032867161"/>
    <x v="0"/>
    <x v="397"/>
    <n v="22.12884403286716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65"/>
    <x v="0"/>
    <s v="&gt; ₦500"/>
    <n v="4.0999999999999996"/>
    <n v="8599"/>
    <n v="16.131443650098628"/>
    <x v="0"/>
    <x v="398"/>
    <n v="16.131443650098628"/>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28.000000000000004"/>
    <x v="1"/>
    <s v="&gt; ₦500"/>
    <n v="4.0999999999999996"/>
    <n v="18998"/>
    <n v="17.542796045262623"/>
    <x v="0"/>
    <x v="399"/>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62"/>
    <x v="0"/>
    <s v="&gt; ₦500"/>
    <n v="4.0999999999999996"/>
    <n v="363713"/>
    <n v="22.799116074394387"/>
    <x v="0"/>
    <x v="400"/>
    <n v="22.7991160743943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30"/>
    <x v="1"/>
    <s v="&gt; ₦500"/>
    <n v="4.0999999999999996"/>
    <n v="19252"/>
    <n v="17.566443484394984"/>
    <x v="0"/>
    <x v="401"/>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60"/>
    <x v="0"/>
    <s v="&gt; ₦500"/>
    <n v="4.4000000000000004"/>
    <n v="73"/>
    <n v="8.2246195668162958"/>
    <x v="1"/>
    <x v="402"/>
    <n v="8.224619566816295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85"/>
    <x v="0"/>
    <s v="&gt; ₦500"/>
    <n v="3.9"/>
    <n v="24870"/>
    <n v="17.143203665263979"/>
    <x v="0"/>
    <x v="403"/>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80"/>
    <x v="0"/>
    <s v="&gt; ₦500"/>
    <n v="4.3"/>
    <n v="42641"/>
    <n v="19.908301533052107"/>
    <x v="0"/>
    <x v="404"/>
    <n v="19.90830153305210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70"/>
    <x v="0"/>
    <s v="&gt; ₦500"/>
    <n v="4"/>
    <n v="4390"/>
    <n v="14.570253748417551"/>
    <x v="0"/>
    <x v="405"/>
    <n v="14.57025374841755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0"/>
    <x v="1"/>
    <s v="&gt; ₦500"/>
    <n v="4.3"/>
    <n v="17415"/>
    <n v="18.236078188942063"/>
    <x v="0"/>
    <x v="406"/>
    <n v="18.236078188942063"/>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90"/>
    <x v="0"/>
    <s v="&gt; ₦500"/>
    <n v="4"/>
    <n v="1396"/>
    <n v="12.580785624456727"/>
    <x v="0"/>
    <x v="407"/>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84"/>
    <x v="0"/>
    <s v="&gt; ₦500"/>
    <n v="3.6"/>
    <n v="18202"/>
    <n v="15.336514688717546"/>
    <x v="0"/>
    <x v="408"/>
    <n v="15.336514688717546"/>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27"/>
    <x v="1"/>
    <s v="&gt; ₦500"/>
    <n v="4.0999999999999996"/>
    <n v="18998"/>
    <n v="17.542796045262623"/>
    <x v="0"/>
    <x v="409"/>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10"/>
    <x v="1"/>
    <s v="&gt; ₦500"/>
    <n v="4.2"/>
    <n v="11029"/>
    <n v="16.978817152248801"/>
    <x v="0"/>
    <x v="410"/>
    <n v="16.97881715224880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32"/>
    <x v="1"/>
    <s v="&gt; ₦500"/>
    <n v="4.0999999999999996"/>
    <n v="22318"/>
    <n v="17.829566401985442"/>
    <x v="0"/>
    <x v="411"/>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60"/>
    <x v="0"/>
    <s v="&gt; ₦500"/>
    <n v="4.0999999999999996"/>
    <n v="1786"/>
    <n v="13.33371066527314"/>
    <x v="0"/>
    <x v="412"/>
    <n v="13.333710665273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38"/>
    <x v="1"/>
    <s v="&gt; ₦500"/>
    <n v="4"/>
    <n v="7222"/>
    <n v="15.434870459441166"/>
    <x v="0"/>
    <x v="413"/>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19"/>
    <x v="1"/>
    <s v="&gt; ₦500"/>
    <n v="4"/>
    <n v="128311"/>
    <n v="20.433069097520871"/>
    <x v="0"/>
    <x v="414"/>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67"/>
    <x v="0"/>
    <s v="&gt; ₦500"/>
    <n v="3.5"/>
    <n v="83996"/>
    <n v="17.234923213436918"/>
    <x v="0"/>
    <x v="415"/>
    <n v="17.234923213436918"/>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68"/>
    <x v="0"/>
    <s v="&gt; ₦500"/>
    <n v="4.3"/>
    <n v="140036"/>
    <n v="22.128844032867161"/>
    <x v="0"/>
    <x v="416"/>
    <n v="22.12884403286716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28.000000000000004"/>
    <x v="1"/>
    <s v="&gt; ₦500"/>
    <n v="4.0999999999999996"/>
    <n v="18678"/>
    <n v="17.512549850620186"/>
    <x v="0"/>
    <x v="417"/>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65"/>
    <x v="0"/>
    <s v="&gt; ₦500"/>
    <n v="4.0999999999999996"/>
    <n v="15189"/>
    <n v="17.144386872837423"/>
    <x v="0"/>
    <x v="418"/>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n v="27"/>
    <x v="1"/>
    <s v="&gt; ₦500"/>
    <n v="4.0999999999999996"/>
    <n v="18998"/>
    <n v="17.542796045262623"/>
    <x v="0"/>
    <x v="419"/>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62"/>
    <x v="0"/>
    <s v="&gt; ₦500"/>
    <n v="4.0999999999999996"/>
    <n v="48449"/>
    <n v="19.209704503685813"/>
    <x v="0"/>
    <x v="420"/>
    <n v="19.209704503685813"/>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75"/>
    <x v="0"/>
    <s v="&gt; ₦500"/>
    <n v="3.8"/>
    <n v="17831"/>
    <n v="16.154560210794287"/>
    <x v="0"/>
    <x v="42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23"/>
    <x v="1"/>
    <s v="&gt; ₦500"/>
    <n v="4.3"/>
    <n v="30411"/>
    <n v="19.277093421803279"/>
    <x v="0"/>
    <x v="422"/>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33"/>
    <x v="1"/>
    <s v="&gt; ₦500"/>
    <n v="4"/>
    <n v="43994"/>
    <n v="18.573613288144934"/>
    <x v="0"/>
    <x v="423"/>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35"/>
    <x v="1"/>
    <s v="&gt; ₦500"/>
    <n v="4.2"/>
    <n v="1315"/>
    <n v="13.100874734967334"/>
    <x v="0"/>
    <x v="424"/>
    <n v="13.100874734967334"/>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28.000000000000004"/>
    <x v="1"/>
    <s v="&gt; ₦500"/>
    <n v="4.0999999999999996"/>
    <n v="18998"/>
    <n v="17.542796045262623"/>
    <x v="0"/>
    <x v="425"/>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60"/>
    <x v="0"/>
    <s v="&gt; ₦500"/>
    <n v="4.0999999999999996"/>
    <n v="5999"/>
    <n v="15.490420126572937"/>
    <x v="0"/>
    <x v="426"/>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28.000000000000004"/>
    <x v="1"/>
    <s v="&gt; ₦500"/>
    <n v="4.0999999999999996"/>
    <n v="50772"/>
    <n v="19.293094582964777"/>
    <x v="0"/>
    <x v="427"/>
    <n v="19.29309458296477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55.000000000000007"/>
    <x v="0"/>
    <s v="&gt; ₦500"/>
    <n v="4.3"/>
    <n v="13391"/>
    <n v="17.745435394791496"/>
    <x v="0"/>
    <x v="428"/>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22"/>
    <x v="1"/>
    <s v="&gt; ₦500"/>
    <n v="3.9"/>
    <n v="25824"/>
    <n v="17.206957287747468"/>
    <x v="0"/>
    <x v="429"/>
    <n v="17.206957287747468"/>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62"/>
    <x v="0"/>
    <s v="&gt; ₦500"/>
    <n v="4"/>
    <n v="14404"/>
    <n v="16.634053050465727"/>
    <x v="0"/>
    <x v="430"/>
    <n v="16.634053050465727"/>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2"/>
    <x v="1"/>
    <s v="&gt; ₦500"/>
    <n v="4.5"/>
    <n v="11339"/>
    <n v="18.245758745505995"/>
    <x v="0"/>
    <x v="431"/>
    <n v="18.2457587455059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76"/>
    <x v="0"/>
    <s v="&gt; ₦500"/>
    <n v="4"/>
    <n v="3626"/>
    <n v="14.238190222321737"/>
    <x v="0"/>
    <x v="432"/>
    <n v="14.238190222321737"/>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77"/>
    <x v="0"/>
    <s v="&gt; ₦500"/>
    <n v="4"/>
    <n v="32625"/>
    <n v="18.054255327402352"/>
    <x v="0"/>
    <x v="433"/>
    <n v="18.054255327402352"/>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26"/>
    <x v="1"/>
    <s v="&gt; ₦500"/>
    <n v="4.0999999999999996"/>
    <n v="19252"/>
    <n v="17.566443484394984"/>
    <x v="0"/>
    <x v="434"/>
    <n v="17.566443484394984"/>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18"/>
    <x v="1"/>
    <s v="&gt; ₦500"/>
    <n v="4.0999999999999996"/>
    <n v="19252"/>
    <n v="17.566443484394984"/>
    <x v="0"/>
    <x v="435"/>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21"/>
    <x v="1"/>
    <s v="&gt; ₦500"/>
    <n v="3.9"/>
    <n v="25824"/>
    <n v="17.206957287747468"/>
    <x v="0"/>
    <x v="436"/>
    <n v="17.206957287747468"/>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60"/>
    <x v="0"/>
    <s v="&gt; ₦500"/>
    <n v="4.0999999999999996"/>
    <n v="161679"/>
    <n v="21.355490832079713"/>
    <x v="0"/>
    <x v="437"/>
    <n v="21.35549083207971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81"/>
    <x v="0"/>
    <s v="&gt; ₦500"/>
    <n v="4.0999999999999996"/>
    <n v="16685"/>
    <n v="17.311644180915991"/>
    <x v="0"/>
    <x v="438"/>
    <n v="17.311644180915991"/>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6"/>
    <x v="1"/>
    <s v="&gt; ₦500"/>
    <n v="4"/>
    <n v="30907"/>
    <n v="17.960283614291964"/>
    <x v="0"/>
    <x v="439"/>
    <n v="17.960283614291964"/>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8"/>
    <x v="1"/>
    <s v="&gt; ₦500"/>
    <n v="4.3"/>
    <n v="178912"/>
    <n v="22.58636016136267"/>
    <x v="0"/>
    <x v="440"/>
    <n v="22.58636016136267"/>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22"/>
    <x v="1"/>
    <s v="&gt; ₦500"/>
    <n v="4"/>
    <n v="128311"/>
    <n v="20.433069097520871"/>
    <x v="0"/>
    <x v="44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30"/>
    <x v="1"/>
    <s v="&gt; ₦500"/>
    <n v="4.0999999999999996"/>
    <n v="19252"/>
    <n v="17.566443484394984"/>
    <x v="0"/>
    <x v="44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63"/>
    <x v="0"/>
    <s v="&gt; ₦500"/>
    <n v="4.2"/>
    <n v="94364"/>
    <n v="20.894205965810887"/>
    <x v="0"/>
    <x v="443"/>
    <n v="20.89420596581088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38"/>
    <x v="1"/>
    <s v="&gt; ₦500"/>
    <n v="4"/>
    <n v="7222"/>
    <n v="15.434870459441166"/>
    <x v="0"/>
    <x v="444"/>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28.000000000000004"/>
    <x v="1"/>
    <s v="&gt; ₦500"/>
    <n v="4.0999999999999996"/>
    <n v="18998"/>
    <n v="17.542796045262623"/>
    <x v="0"/>
    <x v="445"/>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26"/>
    <x v="1"/>
    <s v="&gt; ₦500"/>
    <n v="4.2"/>
    <n v="32916"/>
    <n v="18.973165039396559"/>
    <x v="0"/>
    <x v="446"/>
    <n v="18.97316503939655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66"/>
    <x v="0"/>
    <s v="&gt; ₦500"/>
    <n v="4.5999999999999996"/>
    <n v="26603"/>
    <n v="20.354755920145717"/>
    <x v="0"/>
    <x v="447"/>
    <n v="20.35475592014571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68"/>
    <x v="0"/>
    <s v="&gt; ₦500"/>
    <n v="4"/>
    <n v="67950"/>
    <n v="19.32878340961835"/>
    <x v="0"/>
    <x v="448"/>
    <n v="19.3287834096183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22"/>
    <x v="1"/>
    <s v="&gt; ₦500"/>
    <n v="4"/>
    <n v="128311"/>
    <n v="20.433069097520871"/>
    <x v="0"/>
    <x v="449"/>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30"/>
    <x v="1"/>
    <s v="&gt; ₦500"/>
    <n v="4.3"/>
    <n v="9499"/>
    <n v="17.104211502742043"/>
    <x v="0"/>
    <x v="450"/>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50"/>
    <x v="0"/>
    <s v="&gt; ₦500"/>
    <n v="4.3"/>
    <n v="1777"/>
    <n v="13.974706553527039"/>
    <x v="0"/>
    <x v="451"/>
    <n v="13.97470655352703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22"/>
    <x v="1"/>
    <s v="&gt; ₦500"/>
    <n v="4.2"/>
    <n v="58506"/>
    <n v="20.022272885304407"/>
    <x v="0"/>
    <x v="452"/>
    <n v="20.022272885304407"/>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18"/>
    <x v="1"/>
    <s v="&gt; ₦500"/>
    <n v="4"/>
    <n v="21350"/>
    <n v="17.317672882186351"/>
    <x v="0"/>
    <x v="453"/>
    <n v="17.317672882186351"/>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61"/>
    <x v="0"/>
    <s v="&gt; ₦500"/>
    <n v="4.2"/>
    <n v="2263"/>
    <n v="14.090480974568184"/>
    <x v="0"/>
    <x v="454"/>
    <n v="14.090480974568184"/>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14.000000000000002"/>
    <x v="1"/>
    <s v="&gt; ₦500"/>
    <n v="4"/>
    <n v="9378"/>
    <n v="15.888626143437975"/>
    <x v="0"/>
    <x v="455"/>
    <n v="15.888626143437975"/>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60"/>
    <x v="0"/>
    <s v="&gt; ₦500"/>
    <n v="4.0999999999999996"/>
    <n v="4768"/>
    <n v="15.081552021978855"/>
    <x v="0"/>
    <x v="456"/>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79"/>
    <x v="0"/>
    <s v="&gt; ₦500"/>
    <n v="3.9"/>
    <n v="21796"/>
    <n v="16.91974722436542"/>
    <x v="0"/>
    <x v="457"/>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75"/>
    <x v="0"/>
    <s v="&gt; ₦500"/>
    <n v="3.8"/>
    <n v="17833"/>
    <n v="16.154745296762208"/>
    <x v="0"/>
    <x v="458"/>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66"/>
    <x v="0"/>
    <s v="&gt; ₦500"/>
    <n v="4.7"/>
    <n v="7779"/>
    <n v="18.287604105851539"/>
    <x v="0"/>
    <x v="459"/>
    <n v="18.28760410585153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65"/>
    <x v="0"/>
    <s v="&gt; ₦500"/>
    <n v="4.3"/>
    <n v="17129"/>
    <n v="18.205156660751694"/>
    <x v="0"/>
    <x v="460"/>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52"/>
    <x v="0"/>
    <s v="&gt; ₦500"/>
    <n v="4.2"/>
    <n v="4969"/>
    <n v="15.524696832679995"/>
    <x v="0"/>
    <x v="461"/>
    <n v="15.52469683267999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62"/>
    <x v="0"/>
    <s v="&gt; ₦500"/>
    <n v="4.0999999999999996"/>
    <n v="154"/>
    <n v="8.9803599624981931"/>
    <x v="1"/>
    <x v="462"/>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78"/>
    <x v="0"/>
    <s v="&gt; ₦500"/>
    <n v="3.3"/>
    <n v="4415"/>
    <n v="12.028595913579769"/>
    <x v="0"/>
    <x v="463"/>
    <n v="12.02859591357976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13"/>
    <x v="1"/>
    <s v="&gt; ₦500"/>
    <n v="4.4000000000000004"/>
    <n v="18757"/>
    <n v="18.802020738703291"/>
    <x v="0"/>
    <x v="464"/>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21"/>
    <x v="1"/>
    <s v="&gt; ₦500"/>
    <n v="4"/>
    <n v="21350"/>
    <n v="17.317672882186351"/>
    <x v="0"/>
    <x v="465"/>
    <n v="17.317672882186351"/>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0"/>
    <x v="1"/>
    <s v="&gt; ₦500"/>
    <n v="4.2"/>
    <n v="31539"/>
    <n v="18.895219093770113"/>
    <x v="0"/>
    <x v="466"/>
    <n v="18.895219093770113"/>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6"/>
    <x v="1"/>
    <s v="&gt; ₦500"/>
    <n v="4.5"/>
    <n v="815"/>
    <n v="13.102605714392375"/>
    <x v="1"/>
    <x v="467"/>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66"/>
    <x v="0"/>
    <s v="&gt; ₦500"/>
    <n v="4.5999999999999996"/>
    <n v="6129"/>
    <n v="17.422318182784707"/>
    <x v="0"/>
    <x v="468"/>
    <n v="17.42231818278470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22"/>
    <x v="1"/>
    <s v="&gt; ₦500"/>
    <n v="4.2"/>
    <n v="284"/>
    <n v="10.310348412035744"/>
    <x v="1"/>
    <x v="469"/>
    <n v="10.31034841203574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38"/>
    <x v="1"/>
    <s v="&gt; ₦500"/>
    <n v="4"/>
    <n v="43994"/>
    <n v="18.573613288144934"/>
    <x v="0"/>
    <x v="470"/>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75"/>
    <x v="0"/>
    <s v="&gt; ₦500"/>
    <n v="3.7"/>
    <n v="3234"/>
    <n v="12.986534854517462"/>
    <x v="0"/>
    <x v="471"/>
    <n v="12.98653485451746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60"/>
    <x v="0"/>
    <s v="&gt; ₦500"/>
    <n v="4.0999999999999996"/>
    <n v="13045"/>
    <n v="16.873457234164519"/>
    <x v="0"/>
    <x v="472"/>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19"/>
    <x v="1"/>
    <s v="&gt; ₦500"/>
    <n v="4.0999999999999996"/>
    <n v="313832"/>
    <n v="22.536464294249161"/>
    <x v="0"/>
    <x v="473"/>
    <n v="22.53646429424916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70"/>
    <x v="0"/>
    <s v="&gt; ₦500"/>
    <n v="4.2"/>
    <n v="20879"/>
    <n v="18.142868076186943"/>
    <x v="0"/>
    <x v="474"/>
    <n v="18.142868076186943"/>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81"/>
    <x v="0"/>
    <s v="&gt; ₦500"/>
    <n v="4.2"/>
    <n v="2646"/>
    <n v="14.375566553465664"/>
    <x v="0"/>
    <x v="475"/>
    <n v="14.37556655346566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n v="82"/>
    <x v="0"/>
    <s v="&gt; ₦500"/>
    <n v="4.5"/>
    <n v="28978"/>
    <n v="20.079375276913311"/>
    <x v="0"/>
    <x v="476"/>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3"/>
    <x v="1"/>
    <s v="&gt; ₦500"/>
    <n v="3.8"/>
    <n v="3145"/>
    <n v="13.291483129491619"/>
    <x v="0"/>
    <x v="477"/>
    <n v="13.29148312949161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70"/>
    <x v="0"/>
    <s v="&gt; ₦500"/>
    <n v="4"/>
    <n v="9377"/>
    <n v="15.888440913611323"/>
    <x v="0"/>
    <x v="478"/>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54"/>
    <x v="0"/>
    <s v="&gt; ₦500"/>
    <n v="4.0999999999999996"/>
    <n v="192589"/>
    <n v="21.666998305974815"/>
    <x v="0"/>
    <x v="479"/>
    <n v="21.666998305974815"/>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65"/>
    <x v="0"/>
    <s v="&gt; ₦500"/>
    <n v="3.8"/>
    <n v="16557"/>
    <n v="16.032229937376179"/>
    <x v="0"/>
    <x v="480"/>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28.000000000000004"/>
    <x v="1"/>
    <s v="&gt; ₦500"/>
    <n v="4.0999999999999996"/>
    <n v="18998"/>
    <n v="17.542796045262623"/>
    <x v="0"/>
    <x v="481"/>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65"/>
    <x v="0"/>
    <s v="&gt; ₦500"/>
    <n v="3.8"/>
    <n v="16557"/>
    <n v="16.032229937376179"/>
    <x v="0"/>
    <x v="482"/>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17"/>
    <x v="1"/>
    <s v="&gt; ₦500"/>
    <n v="4.2"/>
    <n v="21916"/>
    <n v="18.231280652050923"/>
    <x v="0"/>
    <x v="483"/>
    <n v="18.231280652050923"/>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78"/>
    <x v="0"/>
    <s v="&gt; ₦500"/>
    <n v="4.2"/>
    <n v="29472"/>
    <n v="18.771582245220678"/>
    <x v="0"/>
    <x v="484"/>
    <n v="18.77158224522067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81"/>
    <x v="0"/>
    <s v="&gt; ₦500"/>
    <n v="4.2"/>
    <n v="1949"/>
    <n v="13.818145367722575"/>
    <x v="0"/>
    <x v="485"/>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4"/>
    <x v="1"/>
    <s v="&gt; ₦500"/>
    <n v="4"/>
    <n v="9377"/>
    <n v="15.888440913611323"/>
    <x v="0"/>
    <x v="486"/>
    <n v="15.88844091361132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44"/>
    <x v="1"/>
    <s v="&gt; ₦500"/>
    <n v="3.5"/>
    <n v="37"/>
    <n v="5.5292425881588354"/>
    <x v="1"/>
    <x v="487"/>
    <n v="5.5292425881588354"/>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85"/>
    <x v="0"/>
    <s v="&gt; ₦500"/>
    <n v="4.3"/>
    <n v="2351"/>
    <n v="14.497180464837633"/>
    <x v="0"/>
    <x v="488"/>
    <n v="14.497180464837633"/>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26"/>
    <x v="1"/>
    <s v="&gt; ₦500"/>
    <n v="4.0999999999999996"/>
    <n v="19253"/>
    <n v="17.566535966664507"/>
    <x v="0"/>
    <x v="489"/>
    <n v="17.56653596666450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13"/>
    <x v="1"/>
    <s v="&gt; ₦500"/>
    <n v="3.9"/>
    <n v="2180"/>
    <n v="13.020757095756931"/>
    <x v="0"/>
    <x v="49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60"/>
    <x v="0"/>
    <s v="&gt; ₦500"/>
    <n v="3.9"/>
    <n v="7571"/>
    <n v="15.128921360637859"/>
    <x v="0"/>
    <x v="491"/>
    <n v="15.12892136063785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77"/>
    <x v="0"/>
    <s v="&gt; ₦500"/>
    <n v="3.3"/>
    <n v="4415"/>
    <n v="12.028595913579769"/>
    <x v="0"/>
    <x v="492"/>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0"/>
    <x v="1"/>
    <s v="&gt; ₦500"/>
    <n v="4"/>
    <n v="18654"/>
    <n v="17.083181013507392"/>
    <x v="0"/>
    <x v="493"/>
    <n v="17.08318101350739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82"/>
    <x v="0"/>
    <s v="&gt; ₦500"/>
    <n v="4"/>
    <n v="3197"/>
    <n v="14.019513837640863"/>
    <x v="0"/>
    <x v="494"/>
    <n v="14.01951383764086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74"/>
    <x v="0"/>
    <s v="&gt; ₦500"/>
    <n v="4"/>
    <n v="26880"/>
    <n v="17.717781683480084"/>
    <x v="0"/>
    <x v="495"/>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79"/>
    <x v="0"/>
    <s v="&gt; ₦500"/>
    <n v="3.9"/>
    <n v="21796"/>
    <n v="16.91974722436542"/>
    <x v="0"/>
    <x v="4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30"/>
    <x v="1"/>
    <s v="&gt; ₦500"/>
    <n v="4.3"/>
    <n v="9499"/>
    <n v="17.104211502742043"/>
    <x v="0"/>
    <x v="497"/>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
    <x v="1"/>
    <s v="&gt; ₦500"/>
    <n v="4.0999999999999996"/>
    <n v="56098"/>
    <n v="19.470715990985447"/>
    <x v="0"/>
    <x v="498"/>
    <n v="19.47071599098544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19"/>
    <x v="1"/>
    <s v="&gt; ₦500"/>
    <n v="4.0999999999999996"/>
    <n v="31822"/>
    <n v="18.461238587105452"/>
    <x v="0"/>
    <x v="499"/>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28.999999999999996"/>
    <x v="1"/>
    <s v="&gt; ₦500"/>
    <n v="4.3"/>
    <n v="9499"/>
    <n v="17.104211502742043"/>
    <x v="0"/>
    <x v="500"/>
    <n v="17.10421150274204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32"/>
    <x v="1"/>
    <s v="&gt; ₦500"/>
    <n v="4.0999999999999996"/>
    <n v="50772"/>
    <n v="19.293094582964777"/>
    <x v="0"/>
    <x v="501"/>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50"/>
    <x v="0"/>
    <s v="&gt; ₦500"/>
    <n v="4.0999999999999996"/>
    <n v="7148"/>
    <n v="15.802405717971084"/>
    <x v="0"/>
    <x v="502"/>
    <n v="15.80240571797108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70"/>
    <x v="0"/>
    <s v="&gt; ₦500"/>
    <n v="4.3"/>
    <n v="20850"/>
    <n v="18.572245619611905"/>
    <x v="0"/>
    <x v="503"/>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51"/>
    <x v="0"/>
    <s v="&gt; ₦500"/>
    <n v="4.4000000000000004"/>
    <n v="184"/>
    <n v="9.9755556049732608"/>
    <x v="1"/>
    <x v="50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67"/>
    <x v="0"/>
    <s v="&gt; ₦500"/>
    <n v="4.2"/>
    <n v="3492"/>
    <n v="14.881434059678117"/>
    <x v="0"/>
    <x v="505"/>
    <n v="14.881434059678117"/>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78"/>
    <x v="0"/>
    <s v="&gt; ₦500"/>
    <n v="3.3"/>
    <n v="4415"/>
    <n v="12.028595913579769"/>
    <x v="0"/>
    <x v="506"/>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3"/>
    <x v="1"/>
    <s v="&gt; ₦500"/>
    <n v="4.4000000000000004"/>
    <n v="67260"/>
    <n v="21.242158607476348"/>
    <x v="0"/>
    <x v="507"/>
    <n v="21.242158607476348"/>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80"/>
    <x v="0"/>
    <s v="&gt; ₦500"/>
    <n v="4.3"/>
    <n v="27704"/>
    <n v="19.103000064332466"/>
    <x v="0"/>
    <x v="508"/>
    <n v="19.10300006433246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32"/>
    <x v="1"/>
    <s v="&gt; ₦500"/>
    <n v="4.0999999999999996"/>
    <n v="50772"/>
    <n v="19.293094582964777"/>
    <x v="0"/>
    <x v="509"/>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70"/>
    <x v="0"/>
    <s v="&gt; ₦500"/>
    <n v="4"/>
    <n v="92588"/>
    <n v="19.866237574240966"/>
    <x v="0"/>
    <x v="510"/>
    <n v="19.866237574240966"/>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19"/>
    <x v="1"/>
    <s v="&gt; ₦500"/>
    <n v="4.0999999999999996"/>
    <n v="31822"/>
    <n v="18.461238587105452"/>
    <x v="0"/>
    <x v="511"/>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76"/>
    <x v="0"/>
    <s v="&gt; ₦500"/>
    <n v="4.3"/>
    <n v="240"/>
    <n v="10.242673283071934"/>
    <x v="1"/>
    <x v="512"/>
    <n v="10.24267328307193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28.999999999999996"/>
    <x v="1"/>
    <s v="&gt; ₦500"/>
    <n v="3.8"/>
    <n v="758"/>
    <n v="10.944918748402824"/>
    <x v="1"/>
    <x v="513"/>
    <n v="10.94491874840282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85"/>
    <x v="0"/>
    <s v="&gt; ₦500"/>
    <n v="3.9"/>
    <n v="24870"/>
    <n v="17.143203665263979"/>
    <x v="0"/>
    <x v="514"/>
    <n v="17.143203665263979"/>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57.999999999999993"/>
    <x v="0"/>
    <s v="&gt; ₦500"/>
    <n v="3.7"/>
    <n v="828"/>
    <n v="10.798651763036013"/>
    <x v="1"/>
    <x v="515"/>
    <n v="10.798651763036013"/>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14.000000000000002"/>
    <x v="1"/>
    <s v="&gt; ₦500"/>
    <n v="4"/>
    <n v="9378"/>
    <n v="15.888626143437975"/>
    <x v="0"/>
    <x v="516"/>
    <n v="15.888626143437975"/>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85"/>
    <x v="0"/>
    <s v="&gt; ₦500"/>
    <n v="4.2"/>
    <n v="22638"/>
    <n v="18.290400405791299"/>
    <x v="0"/>
    <x v="517"/>
    <n v="18.290400405791299"/>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53"/>
    <x v="0"/>
    <s v="&gt; ₦500"/>
    <n v="4.4000000000000004"/>
    <n v="13552"/>
    <n v="18.180955928640998"/>
    <x v="0"/>
    <x v="518"/>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57.999999999999993"/>
    <x v="0"/>
    <s v="&gt; ₦500"/>
    <n v="3.9"/>
    <n v="2147"/>
    <n v="12.994933680407319"/>
    <x v="0"/>
    <x v="519"/>
    <n v="12.994933680407319"/>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75"/>
    <x v="0"/>
    <s v="&gt; ₦500"/>
    <n v="4.5"/>
    <n v="596"/>
    <n v="12.49188449008216"/>
    <x v="1"/>
    <x v="520"/>
    <n v="12.4918844900821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84"/>
    <x v="0"/>
    <s v="&gt; ₦500"/>
    <n v="4.2"/>
    <n v="1949"/>
    <n v="13.818145367722575"/>
    <x v="0"/>
    <x v="521"/>
    <n v="13.818145367722575"/>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13"/>
    <x v="1"/>
    <s v="&gt; ₦500"/>
    <n v="3.9"/>
    <n v="2180"/>
    <n v="13.020757095756931"/>
    <x v="0"/>
    <x v="522"/>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5"/>
    <x v="1"/>
    <s v="&gt; ₦500"/>
    <n v="4.2"/>
    <n v="31539"/>
    <n v="18.895219093770113"/>
    <x v="0"/>
    <x v="523"/>
    <n v="18.895219093770113"/>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80"/>
    <x v="0"/>
    <s v="&gt; ₦500"/>
    <n v="4.0999999999999996"/>
    <n v="2451"/>
    <n v="13.897033909970148"/>
    <x v="0"/>
    <x v="524"/>
    <n v="13.897033909970148"/>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69"/>
    <x v="0"/>
    <s v="&gt; ₦500"/>
    <n v="4.0999999999999996"/>
    <n v="154"/>
    <n v="8.9803599624981931"/>
    <x v="1"/>
    <x v="525"/>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66"/>
    <x v="0"/>
    <s v="&gt; ₦500"/>
    <n v="4.3"/>
    <n v="1193"/>
    <n v="13.231118605211405"/>
    <x v="0"/>
    <x v="526"/>
    <n v="13.231118605211405"/>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74"/>
    <x v="0"/>
    <s v="&gt; ₦500"/>
    <n v="4.0999999999999996"/>
    <n v="1475"/>
    <n v="12.993254065696792"/>
    <x v="0"/>
    <x v="527"/>
    <n v="12.99325406569679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70"/>
    <x v="0"/>
    <s v="&gt; ₦500"/>
    <n v="4.3"/>
    <n v="8891"/>
    <n v="16.980697652315897"/>
    <x v="0"/>
    <x v="528"/>
    <n v="16.9806976523158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57.999999999999993"/>
    <x v="0"/>
    <s v="&gt; ₦500"/>
    <n v="3.6"/>
    <n v="104"/>
    <n v="7.2762814766517776"/>
    <x v="1"/>
    <x v="529"/>
    <n v="7.276281476651777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35"/>
    <x v="1"/>
    <s v="&gt; ₦500"/>
    <n v="4.0999999999999996"/>
    <n v="6662"/>
    <n v="15.677046234399359"/>
    <x v="0"/>
    <x v="530"/>
    <n v="15.677046234399359"/>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6"/>
    <x v="1"/>
    <s v="&gt; ₦500"/>
    <n v="4"/>
    <n v="8380"/>
    <n v="15.693183362622015"/>
    <x v="0"/>
    <x v="531"/>
    <n v="15.693183362622015"/>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19"/>
    <x v="1"/>
    <s v="&gt; ₦500"/>
    <n v="4.0999999999999996"/>
    <n v="31822"/>
    <n v="18.461238587105452"/>
    <x v="0"/>
    <x v="53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10"/>
    <x v="1"/>
    <s v="&gt; ₦500"/>
    <n v="4.3"/>
    <n v="3075"/>
    <n v="14.998341223856391"/>
    <x v="0"/>
    <x v="533"/>
    <n v="14.99834122385639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13"/>
    <x v="1"/>
    <s v="&gt; ₦500"/>
    <n v="3.9"/>
    <n v="14266"/>
    <n v="16.20189737884499"/>
    <x v="0"/>
    <x v="534"/>
    <n v="16.20189737884499"/>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56.999999999999993"/>
    <x v="0"/>
    <s v="&gt; ₦500"/>
    <n v="4.0999999999999996"/>
    <n v="38879"/>
    <n v="18.81787765064237"/>
    <x v="0"/>
    <x v="535"/>
    <n v="18.81787765064237"/>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53"/>
    <x v="0"/>
    <s v="&gt; ₦500"/>
    <n v="4.0999999999999996"/>
    <n v="97175"/>
    <n v="20.448991975768077"/>
    <x v="0"/>
    <x v="536"/>
    <n v="20.448991975768077"/>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73"/>
    <x v="0"/>
    <s v="&gt; ₦500"/>
    <n v="4.4000000000000004"/>
    <n v="67260"/>
    <n v="21.242158607476348"/>
    <x v="0"/>
    <x v="537"/>
    <n v="21.242158607476348"/>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80"/>
    <x v="0"/>
    <s v="&gt; ₦500"/>
    <n v="3.8"/>
    <n v="119"/>
    <n v="7.9008887349809731"/>
    <x v="1"/>
    <x v="538"/>
    <n v="7.900888734980973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0"/>
    <x v="1"/>
    <s v="&gt; ₦500"/>
    <n v="4.3"/>
    <n v="10833"/>
    <n v="17.34959197438009"/>
    <x v="0"/>
    <x v="539"/>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62"/>
    <x v="0"/>
    <s v="&gt; ₦500"/>
    <n v="4.3"/>
    <n v="8188"/>
    <n v="16.82689274578831"/>
    <x v="0"/>
    <x v="540"/>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28.000000000000004"/>
    <x v="1"/>
    <s v="&gt; ₦500"/>
    <n v="3.5"/>
    <n v="1641"/>
    <n v="11.253806034741977"/>
    <x v="0"/>
    <x v="541"/>
    <n v="11.253806034741977"/>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90"/>
    <x v="0"/>
    <s v="&gt; ₦500"/>
    <n v="4"/>
    <n v="4740"/>
    <n v="14.703479821275826"/>
    <x v="0"/>
    <x v="542"/>
    <n v="14.70347982127582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27"/>
    <x v="1"/>
    <s v="&gt; ₦500"/>
    <n v="3.9"/>
    <n v="8866"/>
    <n v="15.396329163012478"/>
    <x v="0"/>
    <x v="543"/>
    <n v="15.39632916301247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25"/>
    <x v="1"/>
    <s v="&gt; ₦500"/>
    <n v="4.3"/>
    <n v="8399"/>
    <n v="16.874400930066091"/>
    <x v="0"/>
    <x v="544"/>
    <n v="16.874400930066091"/>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86"/>
    <x v="0"/>
    <s v="&gt; ₦500"/>
    <n v="2.8"/>
    <n v="87"/>
    <n v="5.4445514820204721"/>
    <x v="1"/>
    <x v="545"/>
    <n v="5.444551482020472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3"/>
    <x v="1"/>
    <s v="&gt; ₦500"/>
    <n v="3.8"/>
    <n v="125"/>
    <n v="7.9814080714467384"/>
    <x v="1"/>
    <x v="546"/>
    <n v="7.9814080714467384"/>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75"/>
    <x v="0"/>
    <s v="&gt; ₦500"/>
    <n v="4.5"/>
    <n v="38"/>
    <n v="7.1597907316192462"/>
    <x v="1"/>
    <x v="547"/>
    <n v="7.15979073161924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50"/>
    <x v="0"/>
    <s v="&gt; ₦500"/>
    <n v="4.3"/>
    <n v="4674"/>
    <n v="15.780060945396706"/>
    <x v="0"/>
    <x v="548"/>
    <n v="15.78006094539670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74"/>
    <x v="0"/>
    <s v="&gt; ₦500"/>
    <n v="4.0999999999999996"/>
    <n v="412"/>
    <n v="10.725395211791243"/>
    <x v="1"/>
    <x v="549"/>
    <n v="10.72539521179124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74"/>
    <x v="0"/>
    <s v="&gt; ₦500"/>
    <n v="3"/>
    <n v="681"/>
    <n v="8.5013531239694373"/>
    <x v="1"/>
    <x v="550"/>
    <n v="8.501353123969437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54"/>
    <x v="0"/>
    <s v="&gt; ₦500"/>
    <n v="4"/>
    <n v="36384"/>
    <n v="18.243689517029882"/>
    <x v="0"/>
    <x v="551"/>
    <n v="18.243689517029882"/>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88"/>
    <x v="0"/>
    <s v="&gt; ₦500"/>
    <n v="3.9"/>
    <n v="6491"/>
    <n v="14.868276193501357"/>
    <x v="0"/>
    <x v="552"/>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3"/>
    <x v="1"/>
    <s v="&gt; ₦500"/>
    <n v="4.0999999999999996"/>
    <n v="10229"/>
    <n v="16.440490098219854"/>
    <x v="0"/>
    <x v="553"/>
    <n v="16.44049009821985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32"/>
    <x v="1"/>
    <s v="&gt; ₦500"/>
    <n v="4.0999999999999996"/>
    <n v="50772"/>
    <n v="19.293094582964777"/>
    <x v="0"/>
    <x v="554"/>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38"/>
    <x v="1"/>
    <s v="&gt; ₦500"/>
    <n v="4.3"/>
    <n v="1801"/>
    <n v="13.999745582565088"/>
    <x v="0"/>
    <x v="555"/>
    <n v="13.99974558256508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2"/>
    <x v="1"/>
    <s v="&gt; ₦500"/>
    <n v="4"/>
    <n v="14404"/>
    <n v="16.634053050465727"/>
    <x v="0"/>
    <x v="556"/>
    <n v="16.634053050465727"/>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90"/>
    <x v="0"/>
    <s v="&gt; ₦500"/>
    <n v="4.4000000000000004"/>
    <n v="305"/>
    <n v="10.937174276518954"/>
    <x v="1"/>
    <x v="557"/>
    <n v="10.937174276518954"/>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21"/>
    <x v="1"/>
    <s v="&gt; ₦500"/>
    <n v="4.3"/>
    <n v="1376"/>
    <n v="13.497415943104771"/>
    <x v="0"/>
    <x v="558"/>
    <n v="13.497415943104771"/>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81"/>
    <x v="0"/>
    <s v="&gt; ₦500"/>
    <n v="4.2"/>
    <n v="22638"/>
    <n v="18.290400405791299"/>
    <x v="0"/>
    <x v="559"/>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16"/>
    <x v="1"/>
    <s v="&gt; ₦500"/>
    <n v="3.8"/>
    <n v="2352"/>
    <n v="12.812163323268882"/>
    <x v="0"/>
    <x v="560"/>
    <n v="12.81216332326888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75"/>
    <x v="0"/>
    <s v="&gt; ₦500"/>
    <n v="4.3"/>
    <n v="714"/>
    <n v="12.273515979744646"/>
    <x v="1"/>
    <x v="561"/>
    <n v="12.27351597974464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69"/>
    <x v="0"/>
    <s v="&gt; ₦500"/>
    <n v="4.3"/>
    <n v="20052"/>
    <n v="18.499371221396768"/>
    <x v="0"/>
    <x v="562"/>
    <n v="18.49937122139676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74"/>
    <x v="0"/>
    <s v="&gt; ₦500"/>
    <n v="4.3"/>
    <n v="1454"/>
    <n v="13.600310871284282"/>
    <x v="0"/>
    <x v="563"/>
    <n v="13.60031087128428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77"/>
    <x v="0"/>
    <s v="&gt; ₦500"/>
    <n v="4"/>
    <n v="7732"/>
    <n v="15.553392040712197"/>
    <x v="0"/>
    <x v="564"/>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60"/>
    <x v="0"/>
    <s v="&gt; ₦500"/>
    <n v="3.9"/>
    <n v="2147"/>
    <n v="12.994933680407319"/>
    <x v="0"/>
    <x v="565"/>
    <n v="12.994933680407319"/>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21"/>
    <x v="1"/>
    <s v="&gt; ₦500"/>
    <n v="4.0999999999999996"/>
    <n v="313832"/>
    <n v="22.536464294249161"/>
    <x v="0"/>
    <x v="566"/>
    <n v="22.53646429424916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73"/>
    <x v="0"/>
    <s v="&gt; ₦500"/>
    <n v="3.7"/>
    <n v="465"/>
    <n v="9.8730278917530008"/>
    <x v="1"/>
    <x v="567"/>
    <n v="9.8730278917530008"/>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9"/>
    <x v="1"/>
    <s v="&gt; ₦500"/>
    <n v="4.2"/>
    <n v="27790"/>
    <n v="18.664397531729684"/>
    <x v="0"/>
    <x v="568"/>
    <n v="18.664397531729684"/>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60"/>
    <x v="0"/>
    <s v="&gt; ₦500"/>
    <n v="4.0999999999999996"/>
    <n v="602"/>
    <n v="11.399300979774619"/>
    <x v="1"/>
    <x v="569"/>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55.000000000000007"/>
    <x v="0"/>
    <s v="&gt; ₦500"/>
    <n v="4"/>
    <n v="1423"/>
    <n v="12.614039957203349"/>
    <x v="0"/>
    <x v="570"/>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55.000000000000007"/>
    <x v="0"/>
    <s v="&gt; ₦500"/>
    <n v="4.5999999999999996"/>
    <n v="245"/>
    <n v="10.998301492675544"/>
    <x v="1"/>
    <x v="571"/>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28.999999999999996"/>
    <x v="1"/>
    <s v="&gt; ₦500"/>
    <n v="3.9"/>
    <n v="276"/>
    <n v="9.5256710993513494"/>
    <x v="1"/>
    <x v="572"/>
    <n v="9.525671099351349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50"/>
    <x v="0"/>
    <s v="&gt; ₦500"/>
    <n v="4"/>
    <n v="30254"/>
    <n v="17.923188629073788"/>
    <x v="0"/>
    <x v="573"/>
    <n v="17.92318862907378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78"/>
    <x v="0"/>
    <s v="&gt; ₦500"/>
    <n v="4.3"/>
    <n v="17161"/>
    <n v="18.20864195983345"/>
    <x v="0"/>
    <x v="574"/>
    <n v="18.20864195983345"/>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56.000000000000007"/>
    <x v="0"/>
    <s v="&gt; ₦500"/>
    <n v="4.4000000000000004"/>
    <n v="14"/>
    <n v="5.1748015398449985"/>
    <x v="1"/>
    <x v="575"/>
    <n v="5.1748015398449985"/>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56.999999999999993"/>
    <x v="0"/>
    <s v="&gt; ₦500"/>
    <n v="4.0999999999999996"/>
    <n v="14560"/>
    <n v="17.069083927668917"/>
    <x v="0"/>
    <x v="576"/>
    <n v="17.069083927668917"/>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17"/>
    <x v="1"/>
    <s v="&gt; ₦500"/>
    <n v="4.0999999999999996"/>
    <n v="3156"/>
    <n v="14.34702578575809"/>
    <x v="0"/>
    <x v="577"/>
    <n v="14.3470257857580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82"/>
    <x v="0"/>
    <s v="&gt; ₦500"/>
    <n v="4.0999999999999996"/>
    <n v="9340"/>
    <n v="16.278612825526359"/>
    <x v="0"/>
    <x v="578"/>
    <n v="16.278612825526359"/>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75"/>
    <x v="0"/>
    <s v="&gt; ₦500"/>
    <n v="4.4000000000000004"/>
    <n v="768"/>
    <n v="12.698075895126298"/>
    <x v="1"/>
    <x v="579"/>
    <n v="12.69807589512629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79"/>
    <x v="0"/>
    <s v="&gt; ₦500"/>
    <n v="4.5"/>
    <n v="28978"/>
    <n v="20.079375276913311"/>
    <x v="0"/>
    <x v="580"/>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28.000000000000004"/>
    <x v="1"/>
    <s v="&gt; ₦500"/>
    <n v="4.0999999999999996"/>
    <n v="18998"/>
    <n v="17.542796045262623"/>
    <x v="0"/>
    <x v="581"/>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72"/>
    <x v="0"/>
    <s v="&gt; ₦500"/>
    <n v="4.2"/>
    <n v="4971"/>
    <n v="15.525430703872352"/>
    <x v="0"/>
    <x v="582"/>
    <n v="15.52543070387235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63"/>
    <x v="0"/>
    <s v="&gt; ₦500"/>
    <n v="4.5"/>
    <n v="1526"/>
    <n v="14.327275666753897"/>
    <x v="0"/>
    <x v="583"/>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63"/>
    <x v="0"/>
    <s v="&gt; ₦500"/>
    <n v="4.0999999999999996"/>
    <n v="363711"/>
    <n v="22.799106283117329"/>
    <x v="0"/>
    <x v="584"/>
    <n v="22.79910628311732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67"/>
    <x v="0"/>
    <s v="&gt; ₦500"/>
    <n v="3.9"/>
    <n v="136954"/>
    <n v="20.032653779778727"/>
    <x v="0"/>
    <x v="585"/>
    <n v="20.03265377977872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80"/>
    <x v="0"/>
    <s v="&gt; ₦500"/>
    <n v="4.3"/>
    <n v="27709"/>
    <n v="19.103337060863595"/>
    <x v="0"/>
    <x v="586"/>
    <n v="19.103337060863595"/>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77"/>
    <x v="0"/>
    <s v="&gt; ₦500"/>
    <n v="3.8"/>
    <n v="17833"/>
    <n v="16.154745296762208"/>
    <x v="0"/>
    <x v="587"/>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56.000000000000007"/>
    <x v="0"/>
    <s v="&gt; ₦500"/>
    <n v="4.3"/>
    <n v="253105"/>
    <n v="23.234200493895326"/>
    <x v="0"/>
    <x v="588"/>
    <n v="23.23420049389532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n v="33"/>
    <x v="1"/>
    <s v="&gt; ₦500"/>
    <n v="4.4000000000000004"/>
    <n v="61314"/>
    <n v="21.065293623434567"/>
    <x v="0"/>
    <x v="589"/>
    <n v="21.06529362343456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8"/>
    <x v="1"/>
    <s v="&gt; ₦500"/>
    <n v="3.8"/>
    <n v="7354"/>
    <n v="14.693014172841485"/>
    <x v="0"/>
    <x v="590"/>
    <n v="14.693014172841485"/>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56.999999999999993"/>
    <x v="0"/>
    <s v="&gt; ₦500"/>
    <n v="3.8"/>
    <n v="180998"/>
    <n v="19.979169466693008"/>
    <x v="0"/>
    <x v="591"/>
    <n v="19.97916946669300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62"/>
    <x v="0"/>
    <s v="&gt; ₦500"/>
    <n v="3.5"/>
    <n v="690"/>
    <n v="9.9381731658096939"/>
    <x v="1"/>
    <x v="592"/>
    <n v="9.938173165809693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3"/>
    <x v="1"/>
    <s v="&gt; ₦500"/>
    <n v="4.4000000000000004"/>
    <n v="67262"/>
    <n v="21.242215426950064"/>
    <x v="0"/>
    <x v="593"/>
    <n v="21.242215426950064"/>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60"/>
    <x v="0"/>
    <s v="&gt; ₦500"/>
    <n v="4.0999999999999996"/>
    <n v="10689"/>
    <n v="16.518808591355988"/>
    <x v="0"/>
    <x v="594"/>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65"/>
    <x v="0"/>
    <s v="&gt; ₦500"/>
    <n v="4.0999999999999996"/>
    <n v="141841"/>
    <n v="21.122399869720724"/>
    <x v="0"/>
    <x v="595"/>
    <n v="21.12239986972072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77"/>
    <x v="0"/>
    <s v="&gt; ₦500"/>
    <n v="4.3"/>
    <n v="24791"/>
    <n v="18.895539721894274"/>
    <x v="0"/>
    <x v="596"/>
    <n v="18.89553972189427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63"/>
    <x v="0"/>
    <s v="&gt; ₦500"/>
    <n v="3.5"/>
    <n v="21764"/>
    <n v="15.18215535022696"/>
    <x v="0"/>
    <x v="597"/>
    <n v="15.1821553502269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
    <x v="1"/>
    <s v="&gt; ₦500"/>
    <n v="4.0999999999999996"/>
    <n v="192587"/>
    <n v="21.666979814707133"/>
    <x v="0"/>
    <x v="598"/>
    <n v="21.66697981470713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69"/>
    <x v="0"/>
    <s v="&gt; ₦500"/>
    <n v="4.0999999999999996"/>
    <n v="107151"/>
    <n v="20.623001154527628"/>
    <x v="0"/>
    <x v="599"/>
    <n v="20.623001154527628"/>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79"/>
    <x v="0"/>
    <s v="&gt; ₦500"/>
    <n v="3.9"/>
    <n v="21797"/>
    <n v="16.919824928160796"/>
    <x v="0"/>
    <x v="600"/>
    <n v="16.91982492816079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50"/>
    <x v="0"/>
    <s v="&gt; ₦500"/>
    <n v="3.9"/>
    <n v="92995"/>
    <n v="19.377010648396684"/>
    <x v="0"/>
    <x v="601"/>
    <n v="19.377010648396684"/>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90"/>
    <x v="0"/>
    <s v="&gt; ₦500"/>
    <n v="4.0999999999999996"/>
    <n v="8751"/>
    <n v="16.162639966856357"/>
    <x v="0"/>
    <x v="602"/>
    <n v="16.16263996685635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73"/>
    <x v="0"/>
    <s v="&gt; ₦500"/>
    <n v="4"/>
    <n v="14283"/>
    <n v="16.619399366082977"/>
    <x v="0"/>
    <x v="603"/>
    <n v="16.619399366082977"/>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68"/>
    <x v="0"/>
    <s v="&gt; ₦500"/>
    <n v="4.2"/>
    <n v="64273"/>
    <n v="20.193748379465887"/>
    <x v="0"/>
    <x v="604"/>
    <n v="20.19374837946588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59"/>
    <x v="0"/>
    <s v="&gt; ₦500"/>
    <n v="4.3"/>
    <n v="54315"/>
    <n v="20.360189452482299"/>
    <x v="0"/>
    <x v="605"/>
    <n v="20.3601894524822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50"/>
    <x v="0"/>
    <s v="&gt; ₦500"/>
    <n v="4.0999999999999996"/>
    <n v="1597"/>
    <n v="13.134664777409686"/>
    <x v="0"/>
    <x v="606"/>
    <n v="13.134664777409686"/>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60"/>
    <x v="0"/>
    <s v="&gt; ₦500"/>
    <n v="4"/>
    <n v="30254"/>
    <n v="17.923188629073788"/>
    <x v="0"/>
    <x v="607"/>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81"/>
    <x v="0"/>
    <s v="&gt; ₦500"/>
    <n v="4.2"/>
    <n v="22638"/>
    <n v="18.290400405791299"/>
    <x v="0"/>
    <x v="60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67"/>
    <x v="0"/>
    <s v="&gt; ₦500"/>
    <n v="3.9"/>
    <n v="77027"/>
    <n v="19.057929624754419"/>
    <x v="0"/>
    <x v="609"/>
    <n v="19.057929624754419"/>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69"/>
    <x v="0"/>
    <s v="&gt; ₦500"/>
    <n v="4.3"/>
    <n v="28829"/>
    <n v="19.177331962269292"/>
    <x v="0"/>
    <x v="610"/>
    <n v="19.17733196226929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78"/>
    <x v="0"/>
    <s v="&gt; ₦500"/>
    <n v="4.2"/>
    <n v="29478"/>
    <n v="18.771953537830996"/>
    <x v="0"/>
    <x v="611"/>
    <n v="18.771953537830996"/>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54"/>
    <x v="0"/>
    <s v="&gt; ₦500"/>
    <n v="4.5"/>
    <n v="33176"/>
    <n v="20.343767007513907"/>
    <x v="0"/>
    <x v="612"/>
    <n v="20.343767007513907"/>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60"/>
    <x v="0"/>
    <s v="&gt; ₦500"/>
    <n v="4"/>
    <n v="68664"/>
    <n v="19.346941697573445"/>
    <x v="0"/>
    <x v="613"/>
    <n v="19.346941697573445"/>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64"/>
    <x v="0"/>
    <s v="&gt; ₦500"/>
    <n v="4.2"/>
    <n v="24269"/>
    <n v="18.417293060594126"/>
    <x v="0"/>
    <x v="614"/>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16"/>
    <x v="1"/>
    <s v="&gt; ₦500"/>
    <n v="4.5"/>
    <n v="28030"/>
    <n v="20.01437366130224"/>
    <x v="0"/>
    <x v="615"/>
    <n v="20.0143736613022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0"/>
    <x v="1"/>
    <s v="&gt; ₦500"/>
    <n v="4.3"/>
    <n v="5792"/>
    <n v="16.180485172545946"/>
    <x v="0"/>
    <x v="616"/>
    <n v="16.18048517254594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21"/>
    <x v="1"/>
    <s v="&gt; ₦500"/>
    <n v="3.9"/>
    <n v="14778"/>
    <n v="16.261615691626325"/>
    <x v="0"/>
    <x v="617"/>
    <n v="16.261615691626325"/>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65"/>
    <x v="0"/>
    <s v="&gt; ₦500"/>
    <n v="4.0999999999999996"/>
    <n v="91770"/>
    <n v="20.34709240281742"/>
    <x v="0"/>
    <x v="618"/>
    <n v="20.34709240281742"/>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76"/>
    <x v="0"/>
    <s v="&gt; ₦500"/>
    <n v="4.3"/>
    <n v="17162"/>
    <n v="18.208750770686919"/>
    <x v="0"/>
    <x v="619"/>
    <n v="18.208750770686919"/>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69"/>
    <x v="0"/>
    <s v="&gt; ₦500"/>
    <n v="4.2"/>
    <n v="206"/>
    <n v="9.727075450919056"/>
    <x v="1"/>
    <x v="620"/>
    <n v="9.72707545091905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4"/>
    <x v="1"/>
    <s v="&gt; ₦500"/>
    <n v="4.2"/>
    <n v="33717"/>
    <n v="19.017019586555346"/>
    <x v="0"/>
    <x v="621"/>
    <n v="19.01701958655534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3"/>
    <x v="1"/>
    <s v="&gt; ₦500"/>
    <n v="4"/>
    <n v="43994"/>
    <n v="18.573613288144934"/>
    <x v="0"/>
    <x v="622"/>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80"/>
    <x v="0"/>
    <s v="&gt; ₦500"/>
    <n v="3.9"/>
    <n v="7928"/>
    <n v="15.206951829620355"/>
    <x v="0"/>
    <x v="623"/>
    <n v="15.206951829620355"/>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50"/>
    <x v="0"/>
    <s v="&gt; ₦500"/>
    <n v="4.0999999999999996"/>
    <n v="5179"/>
    <n v="15.228752014955454"/>
    <x v="0"/>
    <x v="624"/>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18"/>
    <x v="1"/>
    <s v="&gt; ₦500"/>
    <n v="4.5"/>
    <n v="50810"/>
    <n v="21.176809840114185"/>
    <x v="0"/>
    <x v="625"/>
    <n v="21.17680984011418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75"/>
    <x v="0"/>
    <s v="&gt; ₦500"/>
    <n v="3.7"/>
    <n v="3369"/>
    <n v="13.052230633223953"/>
    <x v="0"/>
    <x v="626"/>
    <n v="13.052230633223953"/>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3"/>
    <x v="1"/>
    <s v="&gt; ₦500"/>
    <n v="3.5"/>
    <n v="11827"/>
    <n v="14.255189605489281"/>
    <x v="0"/>
    <x v="627"/>
    <n v="14.25518960548928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53"/>
    <x v="0"/>
    <s v="&gt; ₦500"/>
    <n v="4.2"/>
    <n v="94364"/>
    <n v="20.894205965810887"/>
    <x v="0"/>
    <x v="628"/>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0"/>
    <x v="1"/>
    <s v="&gt; ₦500"/>
    <n v="3.5"/>
    <n v="15295"/>
    <n v="14.646022562262086"/>
    <x v="0"/>
    <x v="629"/>
    <n v="14.646022562262086"/>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80"/>
    <x v="0"/>
    <s v="&gt; ₦500"/>
    <n v="4.3"/>
    <n v="27139"/>
    <n v="19.064522326291986"/>
    <x v="0"/>
    <x v="630"/>
    <n v="19.06452232629198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75"/>
    <x v="0"/>
    <s v="&gt; ₦500"/>
    <n v="3.9"/>
    <n v="9504"/>
    <n v="15.514013272685702"/>
    <x v="0"/>
    <x v="631"/>
    <n v="15.514013272685702"/>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61"/>
    <x v="0"/>
    <s v="&gt; ₦500"/>
    <n v="4.2"/>
    <n v="16905"/>
    <n v="17.757771631486456"/>
    <x v="0"/>
    <x v="632"/>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62"/>
    <x v="0"/>
    <s v="&gt; ₦500"/>
    <n v="4.3"/>
    <n v="30058"/>
    <n v="19.25529047221897"/>
    <x v="0"/>
    <x v="633"/>
    <n v="19.255290472218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71"/>
    <x v="0"/>
    <s v="&gt; ₦500"/>
    <n v="4.2"/>
    <n v="69619"/>
    <n v="20.339482879582732"/>
    <x v="0"/>
    <x v="634"/>
    <n v="20.33948287958273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80"/>
    <x v="0"/>
    <s v="&gt; ₦500"/>
    <n v="4"/>
    <n v="3382"/>
    <n v="14.117207991151922"/>
    <x v="0"/>
    <x v="635"/>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62"/>
    <x v="0"/>
    <s v="&gt; ₦500"/>
    <n v="4.0999999999999996"/>
    <n v="109864"/>
    <n v="20.667523376206301"/>
    <x v="0"/>
    <x v="636"/>
    <n v="20.667523376206301"/>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0"/>
    <x v="1"/>
    <s v="&gt; ₦500"/>
    <n v="4.5"/>
    <n v="5760"/>
    <n v="16.922240438519371"/>
    <x v="0"/>
    <x v="637"/>
    <n v="16.922240438519371"/>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66"/>
    <x v="0"/>
    <s v="&gt; ₦500"/>
    <n v="4.2"/>
    <n v="49551"/>
    <n v="19.719256989653388"/>
    <x v="0"/>
    <x v="638"/>
    <n v="19.71925698965338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69"/>
    <x v="0"/>
    <s v="&gt; ₦500"/>
    <n v="4.0999999999999996"/>
    <n v="161677"/>
    <n v="21.355468805627599"/>
    <x v="0"/>
    <x v="639"/>
    <n v="21.3554688056275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60"/>
    <x v="0"/>
    <s v="&gt; ₦500"/>
    <n v="3.9"/>
    <n v="21372"/>
    <n v="16.88647539445623"/>
    <x v="0"/>
    <x v="640"/>
    <n v="16.88647539445623"/>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74"/>
    <x v="0"/>
    <s v="&gt; ₦500"/>
    <n v="4.3"/>
    <n v="140035"/>
    <n v="22.128830697299133"/>
    <x v="0"/>
    <x v="641"/>
    <n v="22.128830697299133"/>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85"/>
    <x v="0"/>
    <s v="&gt; ₦500"/>
    <n v="3.9"/>
    <n v="24870"/>
    <n v="17.143203665263979"/>
    <x v="0"/>
    <x v="642"/>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6"/>
    <x v="1"/>
    <s v="&gt; ₦500"/>
    <n v="4"/>
    <n v="7199"/>
    <n v="15.429329985725074"/>
    <x v="0"/>
    <x v="643"/>
    <n v="15.429329985725074"/>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90"/>
    <x v="0"/>
    <s v="&gt; ₦500"/>
    <n v="4"/>
    <n v="1396"/>
    <n v="12.580785624456727"/>
    <x v="0"/>
    <x v="644"/>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87"/>
    <x v="0"/>
    <s v="&gt; ₦500"/>
    <n v="3.5"/>
    <n v="15233"/>
    <n v="14.63984882940078"/>
    <x v="0"/>
    <x v="645"/>
    <n v="14.63984882940078"/>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64"/>
    <x v="0"/>
    <s v="&gt; ₦500"/>
    <n v="4.3"/>
    <n v="55747"/>
    <n v="20.408785952889403"/>
    <x v="0"/>
    <x v="646"/>
    <n v="20.408785952889403"/>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76"/>
    <x v="0"/>
    <s v="&gt; ₦500"/>
    <n v="3.8"/>
    <n v="14961"/>
    <n v="15.86496067154787"/>
    <x v="0"/>
    <x v="647"/>
    <n v="15.8649606715478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56.000000000000007"/>
    <x v="0"/>
    <s v="&gt; ₦500"/>
    <n v="4.4000000000000004"/>
    <n v="9275"/>
    <n v="17.456387255850181"/>
    <x v="0"/>
    <x v="648"/>
    <n v="17.4563872558501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83"/>
    <x v="0"/>
    <s v="&gt; ₦500"/>
    <n v="3.7"/>
    <n v="28324"/>
    <n v="16.473028698581111"/>
    <x v="0"/>
    <x v="649"/>
    <n v="16.47302869858111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17"/>
    <x v="1"/>
    <s v="&gt; ₦500"/>
    <n v="4.4000000000000004"/>
    <n v="644"/>
    <n v="12.362062744395178"/>
    <x v="1"/>
    <x v="650"/>
    <n v="12.36206274439517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27"/>
    <x v="1"/>
    <s v="&gt; ₦500"/>
    <n v="4.4000000000000004"/>
    <n v="18139"/>
    <n v="18.738004043985939"/>
    <x v="0"/>
    <x v="651"/>
    <n v="18.7380040439859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15"/>
    <x v="1"/>
    <s v="&gt; ₦500"/>
    <n v="4.4000000000000004"/>
    <n v="7203"/>
    <n v="16.973324298248983"/>
    <x v="0"/>
    <x v="652"/>
    <n v="16.97332429824898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87"/>
    <x v="0"/>
    <s v="&gt; ₦500"/>
    <n v="4.2"/>
    <n v="491"/>
    <n v="11.306253431622913"/>
    <x v="1"/>
    <x v="653"/>
    <n v="11.30625343162291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67"/>
    <x v="0"/>
    <s v="&gt; ₦500"/>
    <n v="4.5"/>
    <n v="13568"/>
    <n v="18.596465291095118"/>
    <x v="0"/>
    <x v="654"/>
    <n v="18.59646529109511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78"/>
    <x v="0"/>
    <s v="&gt; ₦500"/>
    <n v="3.8"/>
    <n v="3390"/>
    <n v="13.415245601156727"/>
    <x v="0"/>
    <x v="655"/>
    <n v="13.415245601156727"/>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80"/>
    <x v="0"/>
    <s v="&gt; ₦500"/>
    <n v="3.8"/>
    <n v="103052"/>
    <n v="19.049630428760722"/>
    <x v="0"/>
    <x v="656"/>
    <n v="19.04963042876072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28.000000000000004"/>
    <x v="1"/>
    <s v="&gt; ₦500"/>
    <n v="4.0999999999999996"/>
    <n v="18678"/>
    <n v="17.512549850620186"/>
    <x v="0"/>
    <x v="657"/>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65"/>
    <x v="0"/>
    <s v="&gt; ₦500"/>
    <n v="4.0999999999999996"/>
    <n v="15189"/>
    <n v="17.144386872837423"/>
    <x v="0"/>
    <x v="658"/>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n v="5"/>
    <x v="1"/>
    <s v="&gt; ₦500"/>
    <n v="4.4000000000000004"/>
    <n v="12179"/>
    <n v="17.976848068506168"/>
    <x v="0"/>
    <x v="659"/>
    <n v="17.976848068506168"/>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60"/>
    <x v="0"/>
    <s v="&gt; ₦500"/>
    <n v="3.8"/>
    <n v="12958"/>
    <n v="15.627771661486921"/>
    <x v="0"/>
    <x v="660"/>
    <n v="15.62777166148692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3"/>
    <x v="1"/>
    <s v="&gt; ₦500"/>
    <n v="4.2"/>
    <n v="8258"/>
    <n v="16.451095357674568"/>
    <x v="0"/>
    <x v="661"/>
    <n v="16.45109535767456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66"/>
    <x v="0"/>
    <s v="&gt; ₦500"/>
    <n v="4.0999999999999996"/>
    <n v="11716"/>
    <n v="16.6821473626811"/>
    <x v="0"/>
    <x v="662"/>
    <n v="16.682147362681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50"/>
    <x v="0"/>
    <s v="&gt; ₦500"/>
    <n v="4.4000000000000004"/>
    <n v="35024"/>
    <n v="19.995263833414374"/>
    <x v="0"/>
    <x v="663"/>
    <n v="19.99526383341437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64"/>
    <x v="0"/>
    <s v="&gt; ₦500"/>
    <n v="4.0999999999999996"/>
    <n v="55192"/>
    <n v="19.441724402711394"/>
    <x v="0"/>
    <x v="664"/>
    <n v="19.441724402711394"/>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28.000000000000004"/>
    <x v="1"/>
    <s v="&gt; ₦500"/>
    <n v="4.0999999999999996"/>
    <n v="119466"/>
    <n v="20.816716627914353"/>
    <x v="0"/>
    <x v="665"/>
    <n v="20.816716627914353"/>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80"/>
    <x v="0"/>
    <s v="&gt; ₦500"/>
    <n v="3.5"/>
    <n v="9638"/>
    <n v="13.944111930949132"/>
    <x v="0"/>
    <x v="666"/>
    <n v="13.94411193094913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18"/>
    <x v="1"/>
    <s v="&gt; ₦500"/>
    <n v="3.6"/>
    <n v="33735"/>
    <n v="16.301136916824504"/>
    <x v="0"/>
    <x v="667"/>
    <n v="16.301136916824504"/>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23"/>
    <x v="1"/>
    <s v="&gt; ₦500"/>
    <n v="4.3"/>
    <n v="30411"/>
    <n v="19.277093421803279"/>
    <x v="0"/>
    <x v="668"/>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54"/>
    <x v="0"/>
    <s v="&gt; ₦500"/>
    <n v="3.8"/>
    <n v="3044"/>
    <n v="13.237631728481798"/>
    <x v="0"/>
    <x v="669"/>
    <n v="13.237631728481798"/>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52"/>
    <x v="0"/>
    <s v="&gt; ₦500"/>
    <n v="4"/>
    <n v="33584"/>
    <n v="18.104581410538845"/>
    <x v="0"/>
    <x v="670"/>
    <n v="18.104581410538845"/>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54"/>
    <x v="0"/>
    <s v="&gt; ₦500"/>
    <n v="3.9"/>
    <n v="1779"/>
    <n v="12.676638009004687"/>
    <x v="0"/>
    <x v="671"/>
    <n v="12.676638009004687"/>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60"/>
    <x v="0"/>
    <s v="&gt; ₦500"/>
    <n v="4.0999999999999996"/>
    <n v="5999"/>
    <n v="15.490420126572937"/>
    <x v="0"/>
    <x v="672"/>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55.000000000000007"/>
    <x v="0"/>
    <s v="&gt; ₦500"/>
    <n v="4.3"/>
    <n v="13391"/>
    <n v="17.745435394791496"/>
    <x v="0"/>
    <x v="673"/>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10"/>
    <x v="1"/>
    <s v="&gt; ₦500"/>
    <n v="4.4000000000000004"/>
    <n v="26556"/>
    <n v="19.466387659746644"/>
    <x v="0"/>
    <x v="674"/>
    <n v="19.46638765974664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56.000000000000007"/>
    <x v="0"/>
    <s v="&gt; ₦500"/>
    <n v="4.3"/>
    <n v="25903"/>
    <n v="18.977477375059983"/>
    <x v="0"/>
    <x v="675"/>
    <n v="18.97747737505998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60"/>
    <x v="0"/>
    <s v="&gt; ₦500"/>
    <n v="4.3"/>
    <n v="53464"/>
    <n v="20.330699155986114"/>
    <x v="0"/>
    <x v="676"/>
    <n v="20.33069915598611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62"/>
    <x v="0"/>
    <s v="&gt; ₦500"/>
    <n v="4.0999999999999996"/>
    <n v="48448"/>
    <n v="19.209667751864313"/>
    <x v="0"/>
    <x v="677"/>
    <n v="19.209667751864313"/>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3"/>
    <x v="1"/>
    <s v="&gt; ₦500"/>
    <n v="4.4000000000000004"/>
    <n v="5176"/>
    <n v="16.341943925920166"/>
    <x v="0"/>
    <x v="678"/>
    <n v="16.34194392592016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24"/>
    <x v="1"/>
    <s v="&gt; ₦500"/>
    <n v="4.4000000000000004"/>
    <n v="8614"/>
    <n v="17.315123239849811"/>
    <x v="0"/>
    <x v="679"/>
    <n v="17.31512323984981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56.999999999999993"/>
    <x v="0"/>
    <s v="&gt; ₦500"/>
    <n v="3.8"/>
    <n v="60026"/>
    <n v="18.157717227977209"/>
    <x v="0"/>
    <x v="680"/>
    <n v="18.157717227977209"/>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50"/>
    <x v="0"/>
    <s v="&gt; ₦500"/>
    <n v="3.8"/>
    <n v="3066"/>
    <n v="13.249512348733443"/>
    <x v="0"/>
    <x v="681"/>
    <n v="13.249512348733443"/>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55.000000000000007"/>
    <x v="0"/>
    <s v="&gt; ₦500"/>
    <n v="4"/>
    <n v="2102"/>
    <n v="13.291357090745285"/>
    <x v="0"/>
    <x v="682"/>
    <n v="13.29135709074528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38"/>
    <x v="1"/>
    <s v="&gt; ₦500"/>
    <n v="4.4000000000000004"/>
    <n v="34852"/>
    <n v="19.985856731674755"/>
    <x v="0"/>
    <x v="683"/>
    <n v="19.98585673167475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69"/>
    <x v="0"/>
    <s v="&gt; ₦500"/>
    <n v="4.4000000000000004"/>
    <n v="426972"/>
    <n v="24.77376181681803"/>
    <x v="0"/>
    <x v="684"/>
    <n v="24.77376181681803"/>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2"/>
    <x v="1"/>
    <s v="&gt; ₦500"/>
    <n v="4.5"/>
    <n v="8618"/>
    <n v="17.709555963202245"/>
    <x v="0"/>
    <x v="685"/>
    <n v="17.70955596320224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77"/>
    <x v="0"/>
    <s v="&gt; ₦500"/>
    <n v="4"/>
    <n v="32625"/>
    <n v="18.054255327402352"/>
    <x v="0"/>
    <x v="686"/>
    <n v="18.054255327402352"/>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33"/>
    <x v="1"/>
    <s v="&gt; ₦500"/>
    <n v="4"/>
    <n v="4018"/>
    <n v="14.41647202476814"/>
    <x v="0"/>
    <x v="687"/>
    <n v="14.41647202476814"/>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20"/>
    <x v="1"/>
    <s v="&gt; ₦500"/>
    <n v="4.3"/>
    <n v="11687"/>
    <n v="17.491282872582833"/>
    <x v="0"/>
    <x v="688"/>
    <n v="17.49128287258283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61"/>
    <x v="0"/>
    <s v="&gt; ₦500"/>
    <n v="4.2"/>
    <n v="2262"/>
    <n v="14.08967512660986"/>
    <x v="0"/>
    <x v="689"/>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47"/>
    <x v="1"/>
    <s v="&gt; ₦500"/>
    <n v="3.8"/>
    <n v="11015"/>
    <n v="15.359690923545696"/>
    <x v="0"/>
    <x v="690"/>
    <n v="15.35969092354569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33"/>
    <x v="1"/>
    <s v="&gt; ₦500"/>
    <n v="4.3"/>
    <n v="95116"/>
    <n v="21.406510019775542"/>
    <x v="0"/>
    <x v="691"/>
    <n v="21.40651001977554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60"/>
    <x v="0"/>
    <s v="&gt; ₦500"/>
    <n v="4.0999999999999996"/>
    <n v="4768"/>
    <n v="15.081552021978855"/>
    <x v="0"/>
    <x v="692"/>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56.999999999999993"/>
    <x v="0"/>
    <s v="&gt; ₦500"/>
    <n v="4.3"/>
    <n v="23022"/>
    <n v="18.757296228036719"/>
    <x v="0"/>
    <x v="693"/>
    <n v="18.75729622803671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68"/>
    <x v="0"/>
    <s v="&gt; ₦500"/>
    <n v="4"/>
    <n v="67951"/>
    <n v="19.328808974586416"/>
    <x v="0"/>
    <x v="694"/>
    <n v="19.328808974586416"/>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94"/>
    <x v="0"/>
    <s v="&gt; ₦500"/>
    <n v="4.3"/>
    <n v="4426"/>
    <n v="15.678270944509045"/>
    <x v="0"/>
    <x v="695"/>
    <n v="15.678270944509045"/>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
    <x v="1"/>
    <s v="&gt; ₦500"/>
    <n v="4.2"/>
    <n v="4567"/>
    <n v="15.370849599998724"/>
    <x v="0"/>
    <x v="696"/>
    <n v="15.37084959999872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6"/>
    <x v="1"/>
    <s v="&gt; ₦500"/>
    <n v="4"/>
    <n v="13797"/>
    <n v="16.559264562442305"/>
    <x v="0"/>
    <x v="697"/>
    <n v="16.55926456244230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38"/>
    <x v="1"/>
    <s v="&gt; ₦500"/>
    <n v="4.4000000000000004"/>
    <n v="15137"/>
    <n v="18.392301403965362"/>
    <x v="0"/>
    <x v="698"/>
    <n v="18.39230140396536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13"/>
    <x v="1"/>
    <s v="&gt; ₦500"/>
    <n v="4.4000000000000004"/>
    <n v="18757"/>
    <n v="18.802020738703291"/>
    <x v="0"/>
    <x v="699"/>
    <n v="18.802020738703291"/>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6"/>
    <x v="1"/>
    <s v="&gt; ₦500"/>
    <n v="4.5"/>
    <n v="815"/>
    <n v="13.102605714392375"/>
    <x v="1"/>
    <x v="700"/>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1"/>
    <x v="1"/>
    <s v="&gt; ₦500"/>
    <n v="4.2"/>
    <n v="156638"/>
    <n v="21.818579587920567"/>
    <x v="0"/>
    <x v="701"/>
    <n v="21.818579587920567"/>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75"/>
    <x v="0"/>
    <s v="&gt; ₦500"/>
    <n v="4.0999999999999996"/>
    <n v="9344"/>
    <n v="16.279375153430887"/>
    <x v="0"/>
    <x v="702"/>
    <n v="16.27937515343088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0"/>
    <x v="1"/>
    <s v="&gt; ₦500"/>
    <n v="4.5"/>
    <n v="4875"/>
    <n v="16.596286636258551"/>
    <x v="0"/>
    <x v="703"/>
    <n v="16.596286636258551"/>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70"/>
    <x v="0"/>
    <s v="&gt; ₦500"/>
    <n v="4.2"/>
    <n v="20881"/>
    <n v="18.143042783990726"/>
    <x v="0"/>
    <x v="704"/>
    <n v="18.143042783990726"/>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60"/>
    <x v="0"/>
    <s v="&gt; ₦500"/>
    <n v="4.3"/>
    <n v="4744"/>
    <n v="15.80781573208224"/>
    <x v="0"/>
    <x v="705"/>
    <n v="15.8078157320822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63"/>
    <x v="0"/>
    <s v="&gt; ₦500"/>
    <n v="3.9"/>
    <n v="12452"/>
    <n v="15.971568553582909"/>
    <x v="0"/>
    <x v="706"/>
    <n v="15.97156855358290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15"/>
    <x v="1"/>
    <s v="&gt; ₦500"/>
    <n v="4.5"/>
    <n v="17810"/>
    <n v="19.128097366405747"/>
    <x v="0"/>
    <x v="707"/>
    <n v="19.128097366405747"/>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7"/>
    <x v="1"/>
    <s v="&gt; ₦500"/>
    <n v="4.0999999999999996"/>
    <n v="53648"/>
    <n v="19.391202688202085"/>
    <x v="0"/>
    <x v="708"/>
    <n v="19.39120268820208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54"/>
    <x v="0"/>
    <s v="&gt; ₦500"/>
    <n v="4.2"/>
    <n v="2014"/>
    <n v="13.87795521200394"/>
    <x v="0"/>
    <x v="709"/>
    <n v="13.8779552120039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0"/>
    <x v="1"/>
    <s v="&gt; ₦500"/>
    <n v="3.8"/>
    <n v="5958"/>
    <n v="14.34565886461419"/>
    <x v="0"/>
    <x v="710"/>
    <n v="14.34565886461419"/>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x v="1"/>
    <s v="&gt; ₦500"/>
    <n v="4.3"/>
    <n v="38221"/>
    <n v="19.703947655074874"/>
    <x v="0"/>
    <x v="711"/>
    <n v="19.70394765507487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45"/>
    <x v="1"/>
    <s v="&gt; ₦500"/>
    <n v="3.9"/>
    <n v="64705"/>
    <n v="18.7626837582817"/>
    <x v="0"/>
    <x v="712"/>
    <n v="18.7626837582817"/>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65"/>
    <x v="0"/>
    <s v="&gt; ₦500"/>
    <n v="4.3"/>
    <n v="17129"/>
    <n v="18.205156660751694"/>
    <x v="0"/>
    <x v="713"/>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39"/>
    <x v="1"/>
    <s v="&gt; ₦500"/>
    <n v="4.3"/>
    <n v="11976"/>
    <n v="17.536896613088036"/>
    <x v="0"/>
    <x v="714"/>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6"/>
    <x v="1"/>
    <s v="&gt; ₦500"/>
    <n v="3.9"/>
    <n v="17348"/>
    <n v="16.533170343390701"/>
    <x v="0"/>
    <x v="715"/>
    <n v="16.5331703433907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50"/>
    <x v="0"/>
    <s v="&gt; ₦500"/>
    <n v="3.7"/>
    <n v="87798"/>
    <n v="18.290911407044675"/>
    <x v="0"/>
    <x v="716"/>
    <n v="18.29091140704467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0"/>
    <x v="1"/>
    <s v="&gt; ₦500"/>
    <n v="4.2"/>
    <n v="24432"/>
    <n v="18.429502538959838"/>
    <x v="0"/>
    <x v="717"/>
    <n v="18.42950253895983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59"/>
    <x v="0"/>
    <s v="&gt; ₦500"/>
    <n v="4.3"/>
    <n v="189104"/>
    <n v="22.689822951124725"/>
    <x v="0"/>
    <x v="718"/>
    <n v="22.689822951124725"/>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24"/>
    <x v="1"/>
    <s v="&gt; ₦500"/>
    <n v="4.2"/>
    <n v="93112"/>
    <n v="20.869843341360333"/>
    <x v="0"/>
    <x v="719"/>
    <n v="20.869843341360333"/>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80"/>
    <x v="0"/>
    <s v="&gt; ₦500"/>
    <n v="3.9"/>
    <n v="47521"/>
    <n v="18.239889368905569"/>
    <x v="0"/>
    <x v="720"/>
    <n v="18.23988936890556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20"/>
    <x v="1"/>
    <s v="&gt; ₦500"/>
    <n v="4.3"/>
    <n v="27201"/>
    <n v="19.068783595995487"/>
    <x v="0"/>
    <x v="721"/>
    <n v="19.068783595995487"/>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44"/>
    <x v="1"/>
    <s v="&gt; ₦500"/>
    <n v="3.7"/>
    <n v="10962"/>
    <n v="14.947738832201676"/>
    <x v="0"/>
    <x v="72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1"/>
    <x v="1"/>
    <s v="&gt; ₦500"/>
    <n v="4.3"/>
    <n v="16299"/>
    <n v="18.112406698937018"/>
    <x v="0"/>
    <x v="723"/>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26"/>
    <x v="1"/>
    <s v="&gt; ₦500"/>
    <n v="4.3"/>
    <n v="31534"/>
    <n v="19.344809191916156"/>
    <x v="0"/>
    <x v="724"/>
    <n v="19.34480919191615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50"/>
    <x v="0"/>
    <s v="&gt; ₦500"/>
    <n v="3.9"/>
    <n v="7571"/>
    <n v="15.128921360637859"/>
    <x v="0"/>
    <x v="725"/>
    <n v="15.12892136063785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14.000000000000002"/>
    <x v="1"/>
    <s v="&gt; ₦500"/>
    <n v="4.4000000000000004"/>
    <n v="6537"/>
    <n v="16.787957631475141"/>
    <x v="0"/>
    <x v="726"/>
    <n v="16.78795763147514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70"/>
    <x v="0"/>
    <s v="&gt; ₦500"/>
    <n v="4"/>
    <n v="9377"/>
    <n v="15.888440913611323"/>
    <x v="0"/>
    <x v="72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0"/>
    <x v="1"/>
    <s v="&gt; ₦500"/>
    <n v="4.5"/>
    <n v="21010"/>
    <n v="19.451010252421774"/>
    <x v="0"/>
    <x v="728"/>
    <n v="19.451010252421774"/>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55.000000000000007"/>
    <x v="0"/>
    <s v="&gt; ₦500"/>
    <n v="3.9"/>
    <n v="3517"/>
    <n v="13.830553756973625"/>
    <x v="0"/>
    <x v="729"/>
    <n v="13.830553756973625"/>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33"/>
    <x v="1"/>
    <s v="&gt; ₦500"/>
    <n v="4.3"/>
    <n v="63899"/>
    <n v="20.663653690081119"/>
    <x v="0"/>
    <x v="730"/>
    <n v="20.66365369008111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72"/>
    <x v="0"/>
    <s v="&gt; ₦500"/>
    <n v="4.2"/>
    <n v="12153"/>
    <n v="17.155820774447452"/>
    <x v="0"/>
    <x v="731"/>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73"/>
    <x v="0"/>
    <s v="&gt; ₦500"/>
    <n v="4.0999999999999996"/>
    <n v="5730"/>
    <n v="15.408744674676772"/>
    <x v="0"/>
    <x v="732"/>
    <n v="15.408744674676772"/>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57.999999999999993"/>
    <x v="0"/>
    <s v="&gt; ₦500"/>
    <n v="4.2"/>
    <n v="25488"/>
    <n v="18.506681748649058"/>
    <x v="0"/>
    <x v="733"/>
    <n v="18.50668174864905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30"/>
    <x v="1"/>
    <s v="&gt; ₦500"/>
    <n v="4.5"/>
    <n v="54405"/>
    <n v="21.310410587325766"/>
    <x v="0"/>
    <x v="734"/>
    <n v="21.310410587325766"/>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81"/>
    <x v="0"/>
    <s v="&gt; ₦500"/>
    <n v="4.2"/>
    <n v="1949"/>
    <n v="13.818145367722575"/>
    <x v="0"/>
    <x v="735"/>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32"/>
    <x v="1"/>
    <s v="&gt; ₦500"/>
    <n v="4.2"/>
    <n v="122478"/>
    <n v="21.36985885371011"/>
    <x v="0"/>
    <x v="736"/>
    <n v="21.3698588537101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25"/>
    <x v="1"/>
    <s v="&gt; ₦500"/>
    <n v="4.3"/>
    <n v="7241"/>
    <n v="16.59739163806827"/>
    <x v="0"/>
    <x v="737"/>
    <n v="16.59739163806827"/>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83"/>
    <x v="0"/>
    <s v="&gt; ₦500"/>
    <n v="4"/>
    <n v="20457"/>
    <n v="17.243452697090177"/>
    <x v="0"/>
    <x v="738"/>
    <n v="17.24345269709017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0"/>
    <x v="1"/>
    <s v="&gt; ₦500"/>
    <n v="4.5"/>
    <n v="8610"/>
    <n v="17.707741151539793"/>
    <x v="0"/>
    <x v="739"/>
    <n v="17.707741151539793"/>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65"/>
    <x v="0"/>
    <s v="&gt; ₦500"/>
    <n v="3.8"/>
    <n v="16557"/>
    <n v="16.032229937376179"/>
    <x v="0"/>
    <x v="740"/>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85"/>
    <x v="0"/>
    <s v="&gt; ₦500"/>
    <n v="3.9"/>
    <n v="1087"/>
    <n v="11.842852691912428"/>
    <x v="0"/>
    <x v="741"/>
    <n v="11.84285269191242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63"/>
    <x v="0"/>
    <s v="&gt; ₦500"/>
    <n v="4"/>
    <n v="1540"/>
    <n v="12.751210554873678"/>
    <x v="0"/>
    <x v="742"/>
    <n v="12.751210554873678"/>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71"/>
    <x v="0"/>
    <s v="&gt; ₦500"/>
    <n v="4.0999999999999996"/>
    <n v="401"/>
    <n v="10.677326817646325"/>
    <x v="1"/>
    <x v="743"/>
    <n v="10.67732681764632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64"/>
    <x v="0"/>
    <s v="&gt; ₦500"/>
    <n v="3.4"/>
    <n v="9385"/>
    <n v="13.506433869580018"/>
    <x v="0"/>
    <x v="744"/>
    <n v="13.50643386958001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70"/>
    <x v="0"/>
    <s v="&gt; ₦500"/>
    <n v="4"/>
    <n v="92588"/>
    <n v="19.866237574240966"/>
    <x v="0"/>
    <x v="745"/>
    <n v="19.866237574240966"/>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43"/>
    <x v="1"/>
    <s v="&gt; ₦500"/>
    <n v="3.4"/>
    <n v="3454"/>
    <n v="12.030723375814738"/>
    <x v="0"/>
    <x v="746"/>
    <n v="12.030723375814738"/>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25"/>
    <x v="1"/>
    <s v="&gt; ₦500"/>
    <n v="4.3"/>
    <n v="15790"/>
    <n v="18.053161424212373"/>
    <x v="0"/>
    <x v="747"/>
    <n v="18.053161424212373"/>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53"/>
    <x v="0"/>
    <s v="&gt; ₦500"/>
    <n v="3.9"/>
    <n v="14969"/>
    <n v="16.283365021337904"/>
    <x v="0"/>
    <x v="748"/>
    <n v="16.28336502133790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75"/>
    <x v="0"/>
    <s v="&gt; ₦500"/>
    <n v="4.0999999999999996"/>
    <n v="42139"/>
    <n v="18.961247578215531"/>
    <x v="0"/>
    <x v="749"/>
    <n v="18.96124757821553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12"/>
    <x v="1"/>
    <s v="&gt; ₦500"/>
    <n v="4.3"/>
    <n v="989"/>
    <n v="12.881231336769465"/>
    <x v="1"/>
    <x v="750"/>
    <n v="12.88123133676946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54"/>
    <x v="0"/>
    <s v="&gt; ₦500"/>
    <n v="4.5"/>
    <n v="19624"/>
    <n v="19.317643494377805"/>
    <x v="0"/>
    <x v="751"/>
    <n v="19.317643494377805"/>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3"/>
    <x v="1"/>
    <s v="&gt; ₦500"/>
    <n v="4.2"/>
    <n v="3201"/>
    <n v="14.722769575849782"/>
    <x v="0"/>
    <x v="752"/>
    <n v="14.72276957584978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55.000000000000007"/>
    <x v="0"/>
    <s v="&gt; ₦500"/>
    <n v="4.0999999999999996"/>
    <n v="30469"/>
    <n v="18.383877062312958"/>
    <x v="0"/>
    <x v="753"/>
    <n v="18.383877062312958"/>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55.000000000000007"/>
    <x v="0"/>
    <s v="&gt; ₦500"/>
    <n v="4.4000000000000004"/>
    <n v="9940"/>
    <n v="17.588692324708877"/>
    <x v="0"/>
    <x v="754"/>
    <n v="17.58869232470887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5"/>
    <x v="1"/>
    <s v="&gt; ₦500"/>
    <n v="4.3"/>
    <n v="7758"/>
    <n v="16.726164733032768"/>
    <x v="0"/>
    <x v="755"/>
    <n v="16.72616473303276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36"/>
    <x v="1"/>
    <s v="&gt; ₦500"/>
    <n v="4.3"/>
    <n v="68409"/>
    <n v="20.791014238825564"/>
    <x v="0"/>
    <x v="756"/>
    <n v="20.791014238825564"/>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0"/>
    <x v="1"/>
    <s v="&gt; ₦500"/>
    <n v="4.3"/>
    <n v="3095"/>
    <n v="15.010444093646676"/>
    <x v="0"/>
    <x v="757"/>
    <n v="15.01044409364667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80"/>
    <x v="0"/>
    <s v="&gt; ₦500"/>
    <n v="4.2"/>
    <n v="903"/>
    <n v="12.415907407996526"/>
    <x v="1"/>
    <x v="758"/>
    <n v="12.415907407996526"/>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28.000000000000004"/>
    <x v="1"/>
    <s v="&gt; ₦500"/>
    <n v="4.0999999999999996"/>
    <n v="25771"/>
    <n v="18.085707302964664"/>
    <x v="0"/>
    <x v="759"/>
    <n v="18.08570730296466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30"/>
    <x v="1"/>
    <s v="&gt; ₦500"/>
    <n v="4.0999999999999996"/>
    <n v="273189"/>
    <n v="22.289505672380635"/>
    <x v="0"/>
    <x v="760"/>
    <n v="22.28950567238063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20"/>
    <x v="1"/>
    <s v="&gt; ₦500"/>
    <n v="4.5"/>
    <n v="3785"/>
    <n v="16.101812743324999"/>
    <x v="0"/>
    <x v="761"/>
    <n v="16.101812743324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14.000000000000002"/>
    <x v="1"/>
    <s v="&gt; ₦500"/>
    <n v="4.4000000000000004"/>
    <n v="2866"/>
    <n v="15.212681848964534"/>
    <x v="0"/>
    <x v="762"/>
    <n v="15.21268184896453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19"/>
    <x v="1"/>
    <s v="&gt; ₦500"/>
    <n v="4.3"/>
    <n v="27223"/>
    <n v="19.070293325177335"/>
    <x v="0"/>
    <x v="763"/>
    <n v="19.070293325177335"/>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56.000000000000007"/>
    <x v="0"/>
    <s v="&gt; ₦500"/>
    <n v="4.3"/>
    <n v="82356"/>
    <n v="21.137512228630932"/>
    <x v="0"/>
    <x v="764"/>
    <n v="21.13751222863093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20"/>
    <x v="1"/>
    <s v="&gt; ₦500"/>
    <n v="4.3"/>
    <n v="5719"/>
    <n v="16.156802923810005"/>
    <x v="0"/>
    <x v="765"/>
    <n v="16.156802923810005"/>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74"/>
    <x v="0"/>
    <s v="&gt; ₦500"/>
    <n v="4"/>
    <n v="26880"/>
    <n v="17.717781683480084"/>
    <x v="0"/>
    <x v="766"/>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60"/>
    <x v="0"/>
    <s v="&gt; ₦500"/>
    <n v="4.3"/>
    <n v="1690"/>
    <n v="13.881017512670288"/>
    <x v="0"/>
    <x v="767"/>
    <n v="13.881017512670288"/>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25"/>
    <x v="1"/>
    <s v="&gt; ₦500"/>
    <n v="4"/>
    <n v="2766"/>
    <n v="13.768036636563808"/>
    <x v="0"/>
    <x v="768"/>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66"/>
    <x v="0"/>
    <s v="&gt; ₦500"/>
    <n v="4.4000000000000004"/>
    <n v="8372"/>
    <n v="17.260676801316492"/>
    <x v="0"/>
    <x v="769"/>
    <n v="17.26067680131649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39"/>
    <x v="1"/>
    <s v="&gt; ₦500"/>
    <n v="4"/>
    <n v="7113"/>
    <n v="15.408455443399045"/>
    <x v="0"/>
    <x v="770"/>
    <n v="15.408455443399045"/>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70"/>
    <x v="0"/>
    <s v="&gt; ₦500"/>
    <n v="4.3"/>
    <n v="20850"/>
    <n v="18.572245619611905"/>
    <x v="0"/>
    <x v="771"/>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60"/>
    <x v="0"/>
    <s v="&gt; ₦500"/>
    <n v="3.3"/>
    <n v="2804"/>
    <n v="11.378178456454195"/>
    <x v="0"/>
    <x v="772"/>
    <n v="11.378178456454195"/>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80"/>
    <x v="0"/>
    <s v="&gt; ₦500"/>
    <n v="3.7"/>
    <n v="1986"/>
    <n v="12.203332108306316"/>
    <x v="0"/>
    <x v="773"/>
    <n v="12.20333210830631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80"/>
    <x v="0"/>
    <s v="&gt; ₦500"/>
    <n v="4.0999999999999996"/>
    <n v="2451"/>
    <n v="13.897033909970148"/>
    <x v="0"/>
    <x v="774"/>
    <n v="13.897033909970148"/>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0"/>
    <x v="0"/>
    <s v="&gt; ₦500"/>
    <n v="5"/>
    <n v="23"/>
    <n v="6.90105620855803"/>
    <x v="1"/>
    <x v="775"/>
    <n v="6.9010562085580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9"/>
    <x v="1"/>
    <s v="&gt; ₦500"/>
    <n v="4.5"/>
    <n v="26194"/>
    <n v="19.881982812527841"/>
    <x v="0"/>
    <x v="776"/>
    <n v="19.88198281252784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20"/>
    <x v="1"/>
    <s v="&gt; ₦500"/>
    <n v="3.9"/>
    <n v="15783"/>
    <n v="16.373046581752124"/>
    <x v="0"/>
    <x v="777"/>
    <n v="16.373046581752124"/>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31"/>
    <x v="1"/>
    <s v="&gt; ₦500"/>
    <n v="4.4000000000000004"/>
    <n v="8053"/>
    <n v="17.186451151194216"/>
    <x v="0"/>
    <x v="778"/>
    <n v="17.18645115119421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66"/>
    <x v="0"/>
    <s v="&gt; ₦500"/>
    <n v="4.0999999999999996"/>
    <n v="2809"/>
    <n v="14.139695911610826"/>
    <x v="0"/>
    <x v="779"/>
    <n v="14.13969591161082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85"/>
    <x v="0"/>
    <s v="&gt; ₦500"/>
    <n v="3.6"/>
    <n v="25910"/>
    <n v="15.888543027542665"/>
    <x v="0"/>
    <x v="780"/>
    <n v="15.888543027542665"/>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85"/>
    <x v="0"/>
    <s v="&gt; ₦500"/>
    <n v="3.8"/>
    <n v="1173"/>
    <n v="11.664738768264064"/>
    <x v="0"/>
    <x v="781"/>
    <n v="11.664738768264064"/>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73"/>
    <x v="0"/>
    <s v="&gt; ₦500"/>
    <n v="3.6"/>
    <n v="6422"/>
    <n v="13.707856519250763"/>
    <x v="0"/>
    <x v="782"/>
    <n v="13.707856519250763"/>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10"/>
    <x v="1"/>
    <s v="&gt; ₦500"/>
    <n v="4.2"/>
    <n v="241"/>
    <n v="10.012024537117812"/>
    <x v="1"/>
    <x v="783"/>
    <n v="10.01202453711781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51"/>
    <x v="0"/>
    <s v="&gt; ₦500"/>
    <n v="4.4000000000000004"/>
    <n v="184"/>
    <n v="9.9755556049732608"/>
    <x v="1"/>
    <x v="7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56.999999999999993"/>
    <x v="0"/>
    <s v="&gt; ₦500"/>
    <n v="3.8"/>
    <n v="14629"/>
    <n v="15.827928439276182"/>
    <x v="0"/>
    <x v="785"/>
    <n v="15.82792843927618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77"/>
    <x v="0"/>
    <s v="&gt; ₦500"/>
    <n v="4.2"/>
    <n v="1528"/>
    <n v="13.374511438731746"/>
    <x v="0"/>
    <x v="786"/>
    <n v="13.37451143873174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76"/>
    <x v="0"/>
    <s v="&gt; ₦500"/>
    <n v="4.3"/>
    <n v="15032"/>
    <n v="17.961296327087201"/>
    <x v="0"/>
    <x v="787"/>
    <n v="17.9612963270872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
    <x v="1"/>
    <s v="&gt; ₦500"/>
    <n v="4.4000000000000004"/>
    <n v="69585"/>
    <n v="21.307096240046889"/>
    <x v="0"/>
    <x v="788"/>
    <n v="21.30709624004688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51"/>
    <x v="0"/>
    <s v="&gt; ₦500"/>
    <n v="4.0999999999999996"/>
    <n v="14371"/>
    <n v="17.045820554983706"/>
    <x v="0"/>
    <x v="789"/>
    <n v="17.04582055498370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22"/>
    <x v="1"/>
    <s v="&gt; ₦500"/>
    <n v="4.4000000000000004"/>
    <n v="3182"/>
    <n v="15.412481209932414"/>
    <x v="0"/>
    <x v="790"/>
    <n v="15.412481209932414"/>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51"/>
    <x v="0"/>
    <s v="&gt; ₦500"/>
    <n v="4.4000000000000004"/>
    <n v="25886"/>
    <n v="19.417559584318848"/>
    <x v="0"/>
    <x v="791"/>
    <n v="19.4175595843188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70"/>
    <x v="0"/>
    <s v="&gt; ₦500"/>
    <n v="4.4000000000000004"/>
    <n v="4736"/>
    <n v="16.172214892803009"/>
    <x v="0"/>
    <x v="792"/>
    <n v="16.17221489280300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24"/>
    <x v="1"/>
    <s v="&gt; ₦500"/>
    <n v="4.4000000000000004"/>
    <n v="73005"/>
    <n v="21.398777637998066"/>
    <x v="0"/>
    <x v="793"/>
    <n v="21.398777637998066"/>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23"/>
    <x v="1"/>
    <s v="&gt; ₦500"/>
    <n v="4.3"/>
    <n v="20398"/>
    <n v="18.53131817522328"/>
    <x v="0"/>
    <x v="794"/>
    <n v="18.5313181752232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38"/>
    <x v="1"/>
    <s v="&gt; ₦500"/>
    <n v="4.3"/>
    <n v="2125"/>
    <n v="14.308522018805295"/>
    <x v="0"/>
    <x v="795"/>
    <n v="14.30852201880529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55.000000000000007"/>
    <x v="0"/>
    <s v="&gt; ₦500"/>
    <n v="4.3"/>
    <n v="11330"/>
    <n v="17.433353430052907"/>
    <x v="0"/>
    <x v="796"/>
    <n v="17.433353430052907"/>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50"/>
    <x v="0"/>
    <s v="&gt; ₦500"/>
    <n v="4.2"/>
    <n v="27441"/>
    <n v="18.641346191991399"/>
    <x v="0"/>
    <x v="797"/>
    <n v="18.64134619199139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77"/>
    <x v="0"/>
    <s v="&gt; ₦500"/>
    <n v="4.3"/>
    <n v="255"/>
    <n v="10.355431850840953"/>
    <x v="1"/>
    <x v="798"/>
    <n v="10.355431850840953"/>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0"/>
    <x v="1"/>
    <s v="&gt; ₦500"/>
    <n v="4.2"/>
    <n v="23174"/>
    <n v="18.333082919829447"/>
    <x v="0"/>
    <x v="799"/>
    <n v="18.333082919829447"/>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2"/>
    <x v="1"/>
    <s v="&gt; ₦500"/>
    <n v="3.8"/>
    <n v="20218"/>
    <n v="16.361886754598721"/>
    <x v="0"/>
    <x v="800"/>
    <n v="16.36188675459872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4"/>
    <x v="1"/>
    <s v="&gt; ₦500"/>
    <n v="4.3"/>
    <n v="11074"/>
    <n v="17.390678060048959"/>
    <x v="0"/>
    <x v="801"/>
    <n v="17.39067806004895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73"/>
    <x v="0"/>
    <s v="&gt; ₦500"/>
    <n v="4.5"/>
    <n v="74976"/>
    <n v="21.937176266962119"/>
    <x v="0"/>
    <x v="802"/>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70"/>
    <x v="0"/>
    <s v="&gt; ₦500"/>
    <n v="4.0999999999999996"/>
    <n v="25607"/>
    <n v="18.074340210657912"/>
    <x v="0"/>
    <x v="803"/>
    <n v="18.07434021065791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64"/>
    <x v="0"/>
    <s v="&gt; ₦500"/>
    <n v="4.2"/>
    <n v="41226"/>
    <n v="19.383763279763475"/>
    <x v="0"/>
    <x v="804"/>
    <n v="19.383763279763475"/>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56.999999999999993"/>
    <x v="0"/>
    <s v="&gt; ₦500"/>
    <n v="4"/>
    <n v="2581"/>
    <n v="13.647824951721606"/>
    <x v="0"/>
    <x v="805"/>
    <n v="13.647824951721606"/>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60"/>
    <x v="0"/>
    <s v="&gt; ₦500"/>
    <n v="4.0999999999999996"/>
    <n v="18331"/>
    <n v="17.479160379148269"/>
    <x v="0"/>
    <x v="806"/>
    <n v="17.479160379148269"/>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62"/>
    <x v="0"/>
    <s v="&gt; ₦500"/>
    <n v="4.0999999999999996"/>
    <n v="1779"/>
    <n v="13.326722009466465"/>
    <x v="0"/>
    <x v="807"/>
    <n v="13.32672200946646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0"/>
    <x v="1"/>
    <s v="&gt; ₦500"/>
    <n v="4.3"/>
    <n v="388"/>
    <n v="11.136783285700544"/>
    <x v="1"/>
    <x v="808"/>
    <n v="11.136783285700544"/>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50"/>
    <x v="0"/>
    <s v="&gt; ₦500"/>
    <n v="4.5"/>
    <n v="8656"/>
    <n v="17.718153378827804"/>
    <x v="0"/>
    <x v="809"/>
    <n v="17.71815337882780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1"/>
    <x v="1"/>
    <s v="&gt; ₦500"/>
    <n v="4.5"/>
    <n v="92925"/>
    <n v="22.356617595051553"/>
    <x v="0"/>
    <x v="810"/>
    <n v="22.356617595051553"/>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11"/>
    <x v="1"/>
    <s v="&gt; ₦500"/>
    <n v="4.0999999999999996"/>
    <n v="1269"/>
    <n v="12.725595255919421"/>
    <x v="0"/>
    <x v="811"/>
    <n v="12.72559525591942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30"/>
    <x v="1"/>
    <s v="&gt; ₦500"/>
    <n v="4.3"/>
    <n v="17394"/>
    <n v="18.233825062259513"/>
    <x v="0"/>
    <x v="812"/>
    <n v="18.233825062259513"/>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67"/>
    <x v="0"/>
    <s v="&gt; ₦500"/>
    <n v="3.6"/>
    <n v="9169"/>
    <n v="14.264529608412076"/>
    <x v="0"/>
    <x v="813"/>
    <n v="14.2645296084120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50"/>
    <x v="0"/>
    <s v="&gt; ₦500"/>
    <n v="4.4000000000000004"/>
    <n v="1030"/>
    <n v="13.258338127247475"/>
    <x v="0"/>
    <x v="814"/>
    <n v="13.258338127247475"/>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28.000000000000004"/>
    <x v="1"/>
    <s v="&gt; ₦500"/>
    <n v="4.5"/>
    <n v="50273"/>
    <n v="21.156045483619398"/>
    <x v="0"/>
    <x v="815"/>
    <n v="21.15604548361939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8"/>
    <x v="1"/>
    <s v="&gt; ₦500"/>
    <n v="3.9"/>
    <n v="6742"/>
    <n v="14.932527322738895"/>
    <x v="0"/>
    <x v="816"/>
    <n v="14.932527322738895"/>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59"/>
    <x v="0"/>
    <s v="&gt; ₦500"/>
    <n v="4"/>
    <n v="1208"/>
    <n v="12.329705203443087"/>
    <x v="0"/>
    <x v="817"/>
    <n v="12.329705203443087"/>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64"/>
    <x v="0"/>
    <s v="&gt; ₦500"/>
    <n v="4"/>
    <n v="1933"/>
    <n v="13.145825878987932"/>
    <x v="0"/>
    <x v="818"/>
    <n v="13.14582587898793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22"/>
    <x v="1"/>
    <s v="&gt; ₦500"/>
    <n v="4.4000000000000004"/>
    <n v="25006"/>
    <n v="19.351471014065538"/>
    <x v="0"/>
    <x v="819"/>
    <n v="19.35147101406553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6"/>
    <x v="1"/>
    <s v="&gt; ₦500"/>
    <n v="4.5999999999999996"/>
    <n v="33434"/>
    <n v="20.811326106665227"/>
    <x v="0"/>
    <x v="820"/>
    <n v="20.811326106665227"/>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55.000000000000007"/>
    <x v="0"/>
    <s v="&gt; ₦500"/>
    <n v="4.4000000000000004"/>
    <n v="6301"/>
    <n v="16.717704954887118"/>
    <x v="0"/>
    <x v="821"/>
    <n v="16.717704954887118"/>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21"/>
    <x v="1"/>
    <s v="&gt; ₦500"/>
    <n v="4.4000000000000004"/>
    <n v="22618"/>
    <n v="19.159682962577573"/>
    <x v="0"/>
    <x v="822"/>
    <n v="19.159682962577573"/>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65"/>
    <x v="0"/>
    <s v="&gt; ₦500"/>
    <n v="4.3"/>
    <n v="974"/>
    <n v="12.852719847503709"/>
    <x v="1"/>
    <x v="823"/>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38"/>
    <x v="1"/>
    <s v="&gt; ₦500"/>
    <n v="4.3"/>
    <n v="20342"/>
    <n v="18.52618449611569"/>
    <x v="0"/>
    <x v="824"/>
    <n v="18.5261844961156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9"/>
    <x v="1"/>
    <s v="&gt; ₦500"/>
    <n v="4.4000000000000004"/>
    <n v="7429"/>
    <n v="17.032350780546533"/>
    <x v="0"/>
    <x v="825"/>
    <n v="17.03235078054653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0"/>
    <x v="1"/>
    <s v="&gt; ₦500"/>
    <n v="4"/>
    <n v="26423"/>
    <n v="17.687994242733431"/>
    <x v="0"/>
    <x v="826"/>
    <n v="17.687994242733431"/>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75"/>
    <x v="0"/>
    <s v="&gt; ₦500"/>
    <n v="4.2"/>
    <n v="31305"/>
    <n v="18.881635839807263"/>
    <x v="0"/>
    <x v="827"/>
    <n v="18.88163583980726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5"/>
    <x v="1"/>
    <s v="&gt; ₦500"/>
    <n v="3.8"/>
    <n v="11213"/>
    <n v="15.389090096697407"/>
    <x v="0"/>
    <x v="828"/>
    <n v="15.389090096697407"/>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64"/>
    <x v="0"/>
    <s v="&gt; ₦500"/>
    <n v="4.0999999999999996"/>
    <n v="10174"/>
    <n v="16.430891113378756"/>
    <x v="0"/>
    <x v="829"/>
    <n v="16.43089111337875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1"/>
    <x v="1"/>
    <s v="&gt; ₦500"/>
    <n v="4.2"/>
    <n v="17413"/>
    <n v="17.811773868518664"/>
    <x v="0"/>
    <x v="830"/>
    <n v="17.811773868518664"/>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65"/>
    <x v="0"/>
    <s v="&gt; ₦500"/>
    <n v="4.2"/>
    <n v="6676"/>
    <n v="16.063241780180629"/>
    <x v="0"/>
    <x v="831"/>
    <n v="16.06324178018062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2"/>
    <x v="1"/>
    <s v="&gt; ₦500"/>
    <n v="4.4000000000000004"/>
    <n v="8076"/>
    <n v="17.191900364677846"/>
    <x v="0"/>
    <x v="832"/>
    <n v="17.19190036467784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0"/>
    <x v="1"/>
    <s v="&gt; ₦500"/>
    <n v="4.3"/>
    <n v="355"/>
    <n v="10.971234991283364"/>
    <x v="1"/>
    <x v="833"/>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22"/>
    <x v="1"/>
    <s v="&gt; ₦500"/>
    <n v="4.0999999999999996"/>
    <n v="18656"/>
    <n v="17.510451427286057"/>
    <x v="0"/>
    <x v="834"/>
    <n v="17.510451427286057"/>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21"/>
    <x v="1"/>
    <s v="&gt; ₦500"/>
    <n v="4.4000000000000004"/>
    <n v="31599"/>
    <n v="19.798623163520976"/>
    <x v="0"/>
    <x v="835"/>
    <n v="19.79862316352097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80"/>
    <x v="0"/>
    <s v="&gt; ₦500"/>
    <n v="3.9"/>
    <n v="1075"/>
    <n v="11.824067858188444"/>
    <x v="0"/>
    <x v="836"/>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0"/>
    <x v="1"/>
    <s v="&gt; ₦500"/>
    <n v="3.9"/>
    <n v="13971"/>
    <n v="16.166508450165875"/>
    <x v="0"/>
    <x v="837"/>
    <n v="16.166508450165875"/>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60"/>
    <x v="0"/>
    <s v="&gt; ₦500"/>
    <n v="3.6"/>
    <n v="2492"/>
    <n v="12.228200202613584"/>
    <x v="0"/>
    <x v="838"/>
    <n v="12.22820020261358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53"/>
    <x v="0"/>
    <s v="&gt; ₦500"/>
    <n v="4.4000000000000004"/>
    <n v="13552"/>
    <n v="18.180955928640998"/>
    <x v="0"/>
    <x v="839"/>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80"/>
    <x v="0"/>
    <s v="&gt; ₦500"/>
    <n v="4"/>
    <n v="575"/>
    <n v="11.041689933692847"/>
    <x v="1"/>
    <x v="840"/>
    <n v="11.041689933692847"/>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85"/>
    <x v="0"/>
    <s v="&gt; ₦500"/>
    <n v="3.5"/>
    <n v="2523"/>
    <n v="11.907312727002338"/>
    <x v="0"/>
    <x v="841"/>
    <n v="11.90731272700233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69"/>
    <x v="0"/>
    <s v="&gt; ₦500"/>
    <n v="4.0999999999999996"/>
    <n v="352"/>
    <n v="10.445876292090071"/>
    <x v="1"/>
    <x v="842"/>
    <n v="10.44587629209007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38"/>
    <x v="1"/>
    <s v="&gt; ₦500"/>
    <n v="4.0999999999999996"/>
    <n v="1662"/>
    <n v="13.205658221800029"/>
    <x v="0"/>
    <x v="843"/>
    <n v="13.205658221800029"/>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3"/>
    <x v="1"/>
    <s v="&gt; ₦500"/>
    <n v="4"/>
    <n v="7352"/>
    <n v="15.465858263886961"/>
    <x v="0"/>
    <x v="844"/>
    <n v="15.46585826388696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18"/>
    <x v="1"/>
    <s v="&gt; ₦500"/>
    <n v="4.0999999999999996"/>
    <n v="3441"/>
    <n v="14.500924550565319"/>
    <x v="0"/>
    <x v="845"/>
    <n v="14.50092455056531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62"/>
    <x v="0"/>
    <s v="&gt; ₦500"/>
    <n v="4"/>
    <n v="93"/>
    <n v="7.8925114143987942"/>
    <x v="1"/>
    <x v="846"/>
    <n v="7.892511414398794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25"/>
    <x v="1"/>
    <s v="&gt; ₦500"/>
    <n v="3.8"/>
    <n v="40895"/>
    <n v="17.524387162140691"/>
    <x v="0"/>
    <x v="847"/>
    <n v="17.52438716214069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63"/>
    <x v="0"/>
    <s v="&gt; ₦500"/>
    <n v="4.3"/>
    <n v="11006"/>
    <n v="17.379176555845124"/>
    <x v="0"/>
    <x v="848"/>
    <n v="17.3791765558451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5"/>
    <x v="1"/>
    <s v="&gt; ₦500"/>
    <n v="4.2"/>
    <n v="8938"/>
    <n v="16.595413536566223"/>
    <x v="0"/>
    <x v="849"/>
    <n v="16.595413536566223"/>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0"/>
    <x v="1"/>
    <s v="&gt; ₦500"/>
    <n v="4.0999999999999996"/>
    <n v="4308"/>
    <n v="14.900943625762306"/>
    <x v="0"/>
    <x v="850"/>
    <n v="14.900943625762306"/>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51"/>
    <x v="0"/>
    <s v="&gt; ₦500"/>
    <n v="4.2"/>
    <n v="462"/>
    <n v="11.195440162275405"/>
    <x v="1"/>
    <x v="851"/>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70"/>
    <x v="0"/>
    <s v="&gt; ₦500"/>
    <n v="4.5"/>
    <n v="107686"/>
    <n v="22.644734752485743"/>
    <x v="0"/>
    <x v="852"/>
    <n v="22.644734752485743"/>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35"/>
    <x v="1"/>
    <s v="&gt; ₦500"/>
    <n v="4.5999999999999996"/>
    <n v="10652"/>
    <n v="18.526370864297878"/>
    <x v="0"/>
    <x v="853"/>
    <n v="18.52637086429787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0"/>
    <x v="1"/>
    <s v="&gt; ₦500"/>
    <n v="4.3"/>
    <n v="5036"/>
    <n v="15.919339388688158"/>
    <x v="0"/>
    <x v="854"/>
    <n v="15.91933938868815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0"/>
    <x v="1"/>
    <s v="&gt; ₦500"/>
    <n v="4"/>
    <n v="5057"/>
    <n v="14.815915300033543"/>
    <x v="0"/>
    <x v="855"/>
    <n v="14.81591530003354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79"/>
    <x v="0"/>
    <s v="&gt; ₦500"/>
    <n v="4.2"/>
    <n v="8537"/>
    <n v="16.511695831965298"/>
    <x v="0"/>
    <x v="856"/>
    <n v="16.51169583196529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67"/>
    <x v="0"/>
    <s v="&gt; ₦500"/>
    <n v="3.3"/>
    <n v="9792"/>
    <n v="13.170021989870078"/>
    <x v="0"/>
    <x v="857"/>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15"/>
    <x v="1"/>
    <s v="&gt; ₦500"/>
    <n v="4.3"/>
    <n v="2450"/>
    <n v="14.574176238383934"/>
    <x v="0"/>
    <x v="858"/>
    <n v="14.574176238383934"/>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54"/>
    <x v="0"/>
    <s v="&gt; ₦500"/>
    <n v="3.7"/>
    <n v="676"/>
    <n v="10.473178074135035"/>
    <x v="1"/>
    <x v="859"/>
    <n v="10.473178074135035"/>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62"/>
    <x v="0"/>
    <s v="&gt; ₦500"/>
    <n v="3.9"/>
    <n v="1173"/>
    <n v="11.971705577955223"/>
    <x v="0"/>
    <x v="860"/>
    <n v="11.97170557795522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60"/>
    <x v="0"/>
    <s v="&gt; ₦500"/>
    <n v="4.3"/>
    <n v="9998"/>
    <n v="17.199813244034825"/>
    <x v="0"/>
    <x v="861"/>
    <n v="17.199813244034825"/>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57.999999999999993"/>
    <x v="0"/>
    <s v="&gt; ₦500"/>
    <n v="4.0999999999999996"/>
    <n v="5852"/>
    <n v="15.446251948868138"/>
    <x v="0"/>
    <x v="862"/>
    <n v="15.44625194886813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80"/>
    <x v="0"/>
    <s v="&gt; ₦500"/>
    <n v="4.2"/>
    <n v="362"/>
    <n v="10.751607825151673"/>
    <x v="1"/>
    <x v="863"/>
    <n v="10.75160782515167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8"/>
    <x v="1"/>
    <s v="&gt; ₦500"/>
    <n v="4.5"/>
    <n v="205052"/>
    <n v="23.903397574003236"/>
    <x v="0"/>
    <x v="864"/>
    <n v="23.903397574003236"/>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75"/>
    <x v="0"/>
    <s v="&gt; ₦500"/>
    <n v="4"/>
    <n v="9090"/>
    <n v="15.834446631059517"/>
    <x v="0"/>
    <x v="865"/>
    <n v="15.834446631059517"/>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50"/>
    <x v="0"/>
    <s v="&gt; ₦500"/>
    <n v="4.5"/>
    <n v="4099"/>
    <n v="16.25752735523881"/>
    <x v="0"/>
    <x v="866"/>
    <n v="16.25752735523881"/>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82"/>
    <x v="0"/>
    <s v="&gt; ₦500"/>
    <n v="3.5"/>
    <n v="12966"/>
    <n v="14.394938287957903"/>
    <x v="0"/>
    <x v="867"/>
    <n v="14.394938287957903"/>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2"/>
    <x v="1"/>
    <s v="&gt; ₦500"/>
    <n v="4.5"/>
    <n v="4428"/>
    <n v="16.408375561281414"/>
    <x v="0"/>
    <x v="868"/>
    <n v="16.408375561281414"/>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38"/>
    <x v="1"/>
    <s v="&gt; ₦500"/>
    <n v="4.3"/>
    <n v="12093"/>
    <n v="17.555050846360668"/>
    <x v="0"/>
    <x v="869"/>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88"/>
    <x v="0"/>
    <s v="&gt; ₦500"/>
    <n v="3.3"/>
    <n v="5692"/>
    <n v="12.392625906578106"/>
    <x v="0"/>
    <x v="870"/>
    <n v="12.39262590657810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65"/>
    <x v="0"/>
    <s v="&gt; ₦500"/>
    <n v="4.0999999999999996"/>
    <n v="21"/>
    <n v="5.5039329913710446"/>
    <x v="1"/>
    <x v="871"/>
    <n v="5.503932991371044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56.999999999999993"/>
    <x v="0"/>
    <s v="&gt; ₦500"/>
    <n v="3.8"/>
    <n v="1880"/>
    <n v="12.442677423091439"/>
    <x v="0"/>
    <x v="872"/>
    <n v="12.442677423091439"/>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8"/>
    <x v="1"/>
    <s v="&gt; ₦500"/>
    <n v="3.5"/>
    <n v="21762"/>
    <n v="15.182015667201071"/>
    <x v="0"/>
    <x v="873"/>
    <n v="15.18201566720107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50"/>
    <x v="0"/>
    <s v="&gt; ₦500"/>
    <n v="4.0999999999999996"/>
    <n v="22375"/>
    <n v="17.834108058790228"/>
    <x v="0"/>
    <x v="874"/>
    <n v="17.834108058790228"/>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70"/>
    <x v="0"/>
    <s v="&gt; ₦500"/>
    <n v="4.5"/>
    <n v="2453"/>
    <n v="15.254435512759434"/>
    <x v="0"/>
    <x v="875"/>
    <n v="15.25443551275943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30"/>
    <x v="1"/>
    <s v="&gt; ₦500"/>
    <n v="4.4000000000000004"/>
    <n v="13544"/>
    <n v="18.179827641224424"/>
    <x v="0"/>
    <x v="876"/>
    <n v="18.17982764122442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66"/>
    <x v="0"/>
    <s v="&gt; ₦500"/>
    <n v="4.0999999999999996"/>
    <n v="10976"/>
    <n v="16.565983023245703"/>
    <x v="0"/>
    <x v="877"/>
    <n v="16.565983023245703"/>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10"/>
    <x v="1"/>
    <s v="&gt; ₦500"/>
    <n v="4.3"/>
    <n v="3061"/>
    <n v="14.989822301357641"/>
    <x v="0"/>
    <x v="878"/>
    <n v="14.98982230135764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43"/>
    <x v="1"/>
    <s v="&gt; ₦500"/>
    <n v="3.6"/>
    <n v="2272"/>
    <n v="12.083757968609895"/>
    <x v="0"/>
    <x v="879"/>
    <n v="12.083757968609895"/>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0"/>
    <x v="1"/>
    <s v="&gt; ₦500"/>
    <n v="4"/>
    <n v="7601"/>
    <n v="15.52371146106834"/>
    <x v="0"/>
    <x v="880"/>
    <n v="15.5237114610683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57.999999999999993"/>
    <x v="0"/>
    <s v="&gt; ₦500"/>
    <n v="4.0999999999999996"/>
    <n v="8131"/>
    <n v="16.031809216860601"/>
    <x v="0"/>
    <x v="88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53"/>
    <x v="0"/>
    <s v="&gt; ₦500"/>
    <n v="4.5"/>
    <n v="4219"/>
    <n v="16.313906029327534"/>
    <x v="0"/>
    <x v="882"/>
    <n v="16.31390602932753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63"/>
    <x v="0"/>
    <s v="&gt; ₦500"/>
    <n v="4.2"/>
    <n v="42775"/>
    <n v="19.451040718587596"/>
    <x v="0"/>
    <x v="883"/>
    <n v="19.451040718587596"/>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78"/>
    <x v="0"/>
    <s v="&gt; ₦500"/>
    <n v="4.3"/>
    <n v="5556"/>
    <n v="16.10281370617713"/>
    <x v="0"/>
    <x v="884"/>
    <n v="16.10281370617713"/>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50"/>
    <x v="0"/>
    <s v="&gt; ₦500"/>
    <n v="4.2"/>
    <n v="92595"/>
    <n v="20.859687350274871"/>
    <x v="0"/>
    <x v="88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21"/>
    <x v="1"/>
    <s v="&gt; ₦500"/>
    <n v="4.5999999999999996"/>
    <n v="12375"/>
    <n v="18.825869383180027"/>
    <x v="0"/>
    <x v="886"/>
    <n v="18.82586938318002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0"/>
    <x v="1"/>
    <s v="&gt; ₦500"/>
    <n v="4.5"/>
    <n v="5882"/>
    <n v="16.96319481774351"/>
    <x v="0"/>
    <x v="887"/>
    <n v="16.9631948177435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0"/>
    <x v="1"/>
    <s v="&gt; ₦500"/>
    <n v="4.3"/>
    <n v="10833"/>
    <n v="17.34959197438009"/>
    <x v="0"/>
    <x v="888"/>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23"/>
    <x v="1"/>
    <s v="&gt; ₦500"/>
    <n v="4.0999999999999996"/>
    <n v="10443"/>
    <n v="16.477354138918717"/>
    <x v="0"/>
    <x v="889"/>
    <n v="16.47735413891871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62"/>
    <x v="0"/>
    <s v="&gt; ₦500"/>
    <n v="4.5"/>
    <n v="434"/>
    <n v="11.873201656295869"/>
    <x v="1"/>
    <x v="890"/>
    <n v="11.87320165629586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76"/>
    <x v="0"/>
    <s v="&gt; ₦500"/>
    <n v="3.5"/>
    <n v="1913"/>
    <n v="11.486796767042886"/>
    <x v="0"/>
    <x v="891"/>
    <n v="11.486796767042886"/>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56.999999999999993"/>
    <x v="0"/>
    <s v="&gt; ₦500"/>
    <n v="4.4000000000000004"/>
    <n v="3029"/>
    <n v="15.318347565410143"/>
    <x v="0"/>
    <x v="892"/>
    <n v="15.31834756541014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0"/>
    <x v="1"/>
    <s v="&gt; ₦500"/>
    <n v="4.2"/>
    <n v="2628"/>
    <n v="14.363120461646725"/>
    <x v="0"/>
    <x v="893"/>
    <n v="14.36312046164672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5"/>
    <x v="1"/>
    <s v="&gt; ₦500"/>
    <n v="4.4000000000000004"/>
    <n v="24780"/>
    <n v="19.334122841856107"/>
    <x v="0"/>
    <x v="894"/>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10"/>
    <x v="1"/>
    <s v="&gt; ₦500"/>
    <n v="4.4000000000000004"/>
    <n v="10718"/>
    <n v="17.73267879205725"/>
    <x v="0"/>
    <x v="895"/>
    <n v="17.73267879205725"/>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66"/>
    <x v="0"/>
    <s v="&gt; ₦500"/>
    <n v="4.2"/>
    <n v="6233"/>
    <n v="15.93802055135145"/>
    <x v="0"/>
    <x v="896"/>
    <n v="15.93802055135145"/>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25"/>
    <x v="1"/>
    <s v="&gt; ₦500"/>
    <n v="4.5"/>
    <n v="10541"/>
    <n v="18.103153553455222"/>
    <x v="0"/>
    <x v="897"/>
    <n v="18.103153553455222"/>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62"/>
    <x v="0"/>
    <s v="&gt; ₦500"/>
    <n v="4.3"/>
    <n v="8188"/>
    <n v="16.82689274578831"/>
    <x v="0"/>
    <x v="89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25"/>
    <x v="1"/>
    <s v="&gt; ₦500"/>
    <n v="3.8"/>
    <n v="10751"/>
    <n v="15.319659171697049"/>
    <x v="0"/>
    <x v="899"/>
    <n v="15.3196591716970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65"/>
    <x v="0"/>
    <s v="&gt; ₦500"/>
    <n v="3.9"/>
    <n v="817"/>
    <n v="11.359737884318159"/>
    <x v="1"/>
    <x v="900"/>
    <n v="11.359737884318159"/>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64"/>
    <x v="0"/>
    <s v="&gt; ₦500"/>
    <n v="4"/>
    <n v="36384"/>
    <n v="18.243689517029882"/>
    <x v="0"/>
    <x v="901"/>
    <n v="18.243689517029882"/>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38"/>
    <x v="1"/>
    <s v="&gt; ₦500"/>
    <n v="4.0999999999999996"/>
    <n v="3606"/>
    <n v="14.584299183505289"/>
    <x v="0"/>
    <x v="902"/>
    <n v="14.58429918350528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2"/>
    <x v="1"/>
    <s v="&gt; ₦500"/>
    <n v="4.4000000000000004"/>
    <n v="357"/>
    <n v="11.237085317233049"/>
    <x v="1"/>
    <x v="903"/>
    <n v="11.23708531723304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13"/>
    <x v="1"/>
    <s v="&gt; ₦500"/>
    <n v="4.4000000000000004"/>
    <n v="10170"/>
    <n v="17.632400078974026"/>
    <x v="0"/>
    <x v="904"/>
    <n v="17.632400078974026"/>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55.000000000000007"/>
    <x v="0"/>
    <s v="&gt; ₦500"/>
    <n v="4.4000000000000004"/>
    <n v="4598"/>
    <n v="16.115719002125768"/>
    <x v="0"/>
    <x v="905"/>
    <n v="16.11571900212576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x v="1"/>
    <s v="&gt; ₦500"/>
    <n v="3.5"/>
    <n v="7222"/>
    <n v="13.50551165201102"/>
    <x v="0"/>
    <x v="906"/>
    <n v="13.5055116520110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24"/>
    <x v="1"/>
    <s v="&gt; ₦500"/>
    <n v="4.5"/>
    <n v="1271"/>
    <n v="13.970192000905778"/>
    <x v="0"/>
    <x v="907"/>
    <n v="13.970192000905778"/>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3"/>
    <x v="1"/>
    <s v="&gt; ₦500"/>
    <n v="4.0999999999999996"/>
    <n v="314"/>
    <n v="10.24307327053736"/>
    <x v="1"/>
    <x v="908"/>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18"/>
    <x v="1"/>
    <s v="&gt; ₦500"/>
    <n v="4.4000000000000004"/>
    <n v="3219"/>
    <n v="15.434565835461656"/>
    <x v="0"/>
    <x v="909"/>
    <n v="15.43456583546165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57.999999999999993"/>
    <x v="0"/>
    <s v="&gt; ₦500"/>
    <n v="4.0999999999999996"/>
    <n v="38879"/>
    <n v="18.81787765064237"/>
    <x v="0"/>
    <x v="910"/>
    <n v="18.81787765064237"/>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60"/>
    <x v="0"/>
    <s v="&gt; ₦500"/>
    <n v="4.2"/>
    <n v="4541"/>
    <n v="15.36043794551161"/>
    <x v="0"/>
    <x v="911"/>
    <n v="15.3604379455116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69"/>
    <x v="0"/>
    <s v="&gt; ₦500"/>
    <n v="4.2"/>
    <n v="76042"/>
    <n v="20.500448816570767"/>
    <x v="0"/>
    <x v="912"/>
    <n v="20.500448816570767"/>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2"/>
    <x v="1"/>
    <s v="&gt; ₦500"/>
    <n v="4.3"/>
    <n v="485"/>
    <n v="11.55253595782786"/>
    <x v="1"/>
    <x v="913"/>
    <n v="11.5525359578278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n v="25"/>
    <x v="1"/>
    <s v="&gt; ₦500"/>
    <n v="4.3"/>
    <n v="44696"/>
    <n v="19.996197011954465"/>
    <x v="0"/>
    <x v="914"/>
    <n v="19.99619701195446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4"/>
    <x v="1"/>
    <s v="&gt; ₦500"/>
    <n v="3.7"/>
    <n v="8566"/>
    <n v="14.551466437533133"/>
    <x v="0"/>
    <x v="915"/>
    <n v="14.551466437533133"/>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74"/>
    <x v="0"/>
    <s v="&gt; ₦500"/>
    <n v="3.9"/>
    <n v="13049"/>
    <n v="16.050880995529766"/>
    <x v="0"/>
    <x v="916"/>
    <n v="16.05088099552976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23"/>
    <x v="1"/>
    <s v="&gt; ₦500"/>
    <n v="4.5"/>
    <n v="16680"/>
    <n v="18.999999370623211"/>
    <x v="0"/>
    <x v="917"/>
    <n v="18.99999937062321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53"/>
    <x v="0"/>
    <s v="&gt; ₦500"/>
    <n v="4.0999999999999996"/>
    <n v="97174"/>
    <n v="20.448973652143547"/>
    <x v="0"/>
    <x v="918"/>
    <n v="20.44897365214354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15"/>
    <x v="1"/>
    <s v="&gt; ₦500"/>
    <n v="4"/>
    <n v="3686"/>
    <n v="14.266692550424466"/>
    <x v="0"/>
    <x v="919"/>
    <n v="14.26669255042446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90"/>
    <x v="0"/>
    <s v="&gt; ₦500"/>
    <n v="3.8"/>
    <n v="594"/>
    <n v="10.543164469768488"/>
    <x v="1"/>
    <x v="920"/>
    <n v="10.54316446976848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10"/>
    <x v="1"/>
    <s v="&gt; ₦500"/>
    <n v="3.4"/>
    <n v="12185"/>
    <n v="13.891927990880731"/>
    <x v="0"/>
    <x v="921"/>
    <n v="13.89192799088073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7"/>
    <x v="1"/>
    <s v="&gt; ₦500"/>
    <n v="4.3"/>
    <n v="2623"/>
    <n v="14.701544472025576"/>
    <x v="0"/>
    <x v="922"/>
    <n v="14.701544472025576"/>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55.000000000000007"/>
    <x v="0"/>
    <s v="&gt; ₦500"/>
    <n v="4.3"/>
    <n v="9701"/>
    <n v="17.143503462247192"/>
    <x v="0"/>
    <x v="923"/>
    <n v="17.143503462247192"/>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0"/>
    <x v="1"/>
    <s v="&gt; ₦500"/>
    <n v="4.3"/>
    <n v="15867"/>
    <n v="18.062245424749086"/>
    <x v="0"/>
    <x v="924"/>
    <n v="18.06224542474908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77"/>
    <x v="0"/>
    <s v="&gt; ₦500"/>
    <n v="4.2"/>
    <n v="656"/>
    <n v="11.833774552151079"/>
    <x v="1"/>
    <x v="925"/>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60"/>
    <x v="0"/>
    <s v="&gt; ₦500"/>
    <n v="4.0999999999999996"/>
    <n v="10725"/>
    <n v="16.5247949497709"/>
    <x v="0"/>
    <x v="926"/>
    <n v="16.524794949770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56.000000000000007"/>
    <x v="0"/>
    <s v="&gt; ₦500"/>
    <n v="4"/>
    <n v="3025"/>
    <n v="13.923475694748671"/>
    <x v="0"/>
    <x v="927"/>
    <n v="13.92347569474867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56.000000000000007"/>
    <x v="0"/>
    <s v="&gt; ₦500"/>
    <n v="4.3"/>
    <n v="7064"/>
    <n v="16.551182314593682"/>
    <x v="0"/>
    <x v="928"/>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53"/>
    <x v="0"/>
    <s v="&gt; ₦500"/>
    <n v="4"/>
    <n v="5736"/>
    <n v="15.034739399529764"/>
    <x v="0"/>
    <x v="929"/>
    <n v="15.03473939952976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16"/>
    <x v="1"/>
    <s v="&gt; ₦500"/>
    <n v="4.0999999999999996"/>
    <n v="72563"/>
    <n v="19.928956980079622"/>
    <x v="0"/>
    <x v="930"/>
    <n v="19.92895698007962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76"/>
    <x v="0"/>
    <s v="&gt; ₦500"/>
    <n v="4"/>
    <n v="1026"/>
    <n v="12.046281774389113"/>
    <x v="0"/>
    <x v="931"/>
    <n v="12.046281774389113"/>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78"/>
    <x v="0"/>
    <s v="&gt; ₦500"/>
    <n v="3.8"/>
    <n v="2043"/>
    <n v="12.579827387558165"/>
    <x v="0"/>
    <x v="932"/>
    <n v="12.579827387558165"/>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75"/>
    <x v="0"/>
    <s v="&gt; ₦500"/>
    <n v="4.2"/>
    <n v="4149"/>
    <n v="15.195802006190789"/>
    <x v="0"/>
    <x v="933"/>
    <n v="15.19580200619078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36"/>
    <x v="1"/>
    <s v="&gt; ₦500"/>
    <n v="4.3"/>
    <n v="74"/>
    <n v="8.0627634325843101"/>
    <x v="1"/>
    <x v="934"/>
    <n v="8.062763432584310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68"/>
    <x v="0"/>
    <s v="&gt; ₦500"/>
    <n v="4.4000000000000004"/>
    <n v="41398"/>
    <n v="20.314755343473038"/>
    <x v="0"/>
    <x v="935"/>
    <n v="20.31475534347303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50"/>
    <x v="0"/>
    <s v="&gt; ₦500"/>
    <n v="4.0999999999999996"/>
    <n v="5195"/>
    <n v="15.234243483844059"/>
    <x v="0"/>
    <x v="936"/>
    <n v="15.23424348384405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0"/>
    <x v="1"/>
    <s v="&gt; ₦500"/>
    <n v="4.5"/>
    <n v="22420"/>
    <n v="19.577947404051354"/>
    <x v="0"/>
    <x v="937"/>
    <n v="19.577947404051354"/>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86"/>
    <x v="0"/>
    <s v="&gt; ₦500"/>
    <n v="4"/>
    <n v="1313"/>
    <n v="12.474381460895048"/>
    <x v="0"/>
    <x v="938"/>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56.000000000000007"/>
    <x v="0"/>
    <s v="&gt; ₦500"/>
    <n v="4.2"/>
    <n v="2284"/>
    <n v="14.107322058504652"/>
    <x v="0"/>
    <x v="939"/>
    <n v="14.107322058504652"/>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6"/>
    <x v="1"/>
    <s v="&gt; ₦500"/>
    <n v="3.9"/>
    <n v="427"/>
    <n v="10.262630699151371"/>
    <x v="1"/>
    <x v="940"/>
    <n v="10.26263069915137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73"/>
    <x v="0"/>
    <s v="&gt; ₦500"/>
    <n v="4.3"/>
    <n v="1367"/>
    <n v="13.485170218751618"/>
    <x v="0"/>
    <x v="941"/>
    <n v="13.48517021875161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57.999999999999993"/>
    <x v="0"/>
    <s v="&gt; ₦500"/>
    <n v="4"/>
    <n v="13199"/>
    <n v="16.482295724823398"/>
    <x v="0"/>
    <x v="942"/>
    <n v="16.4822957248233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61"/>
    <x v="0"/>
    <s v="&gt; ₦500"/>
    <n v="4.2"/>
    <n v="29746"/>
    <n v="18.788461328510003"/>
    <x v="0"/>
    <x v="943"/>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66"/>
    <x v="0"/>
    <s v="&gt; ₦500"/>
    <n v="4.3"/>
    <n v="2806"/>
    <n v="14.827442374328088"/>
    <x v="0"/>
    <x v="944"/>
    <n v="14.82744237432808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25"/>
    <x v="1"/>
    <s v="&gt; ₦500"/>
    <n v="4.2"/>
    <n v="30355"/>
    <n v="18.825427085448464"/>
    <x v="0"/>
    <x v="945"/>
    <n v="18.825427085448464"/>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80"/>
    <x v="0"/>
    <s v="&gt; ₦500"/>
    <n v="4.2"/>
    <n v="2868"/>
    <n v="14.522468302633195"/>
    <x v="0"/>
    <x v="946"/>
    <n v="14.522468302633195"/>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75"/>
    <x v="0"/>
    <s v="&gt; ₦500"/>
    <n v="4.0999999999999996"/>
    <n v="670"/>
    <n v="11.589562332692866"/>
    <x v="1"/>
    <x v="947"/>
    <n v="11.58956233269286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53"/>
    <x v="0"/>
    <s v="&gt; ₦500"/>
    <n v="4.3"/>
    <n v="3530"/>
    <n v="15.255960185521317"/>
    <x v="0"/>
    <x v="948"/>
    <n v="15.255960185521317"/>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6"/>
    <x v="1"/>
    <s v="&gt; ₦500"/>
    <n v="4.3"/>
    <n v="6183"/>
    <n v="16.302458767914153"/>
    <x v="0"/>
    <x v="949"/>
    <n v="16.30245876791415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0"/>
    <x v="1"/>
    <s v="&gt; ₦500"/>
    <n v="4.2"/>
    <n v="419"/>
    <n v="11.017647019671182"/>
    <x v="1"/>
    <x v="950"/>
    <n v="11.01764701967118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50"/>
    <x v="0"/>
    <s v="&gt; ₦500"/>
    <n v="4.5"/>
    <n v="7317"/>
    <n v="17.389765823177648"/>
    <x v="0"/>
    <x v="951"/>
    <n v="17.389765823177648"/>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0"/>
    <x v="1"/>
    <s v="&gt; ₦500"/>
    <n v="4.4000000000000004"/>
    <n v="4426"/>
    <n v="16.04288189670693"/>
    <x v="0"/>
    <x v="952"/>
    <n v="16.0428818967069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4"/>
    <x v="1"/>
    <s v="&gt; ₦500"/>
    <n v="4.2"/>
    <n v="45237"/>
    <n v="19.553114264249132"/>
    <x v="0"/>
    <x v="953"/>
    <n v="19.55311426424913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76"/>
    <x v="0"/>
    <s v="&gt; ₦500"/>
    <n v="4.0999999999999996"/>
    <n v="1092"/>
    <n v="12.458342663993781"/>
    <x v="0"/>
    <x v="954"/>
    <n v="12.458342663993781"/>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24"/>
    <x v="1"/>
    <s v="&gt; ₦500"/>
    <n v="4.3"/>
    <n v="2493"/>
    <n v="14.606654731312853"/>
    <x v="0"/>
    <x v="955"/>
    <n v="14.60665473131285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38"/>
    <x v="1"/>
    <s v="&gt; ₦500"/>
    <n v="4.4000000000000004"/>
    <n v="12679"/>
    <n v="18.053724715601142"/>
    <x v="0"/>
    <x v="956"/>
    <n v="18.053724715601142"/>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n v="42"/>
    <x v="1"/>
    <s v="&gt; ₦500"/>
    <n v="4.0999999999999996"/>
    <n v="210"/>
    <n v="9.5295580667205382"/>
    <x v="1"/>
    <x v="957"/>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16"/>
    <x v="1"/>
    <s v="&gt; ₦500"/>
    <n v="3.6"/>
    <n v="4199"/>
    <n v="13.043697445432441"/>
    <x v="0"/>
    <x v="958"/>
    <n v="13.04369744543244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2"/>
    <x v="1"/>
    <s v="&gt; ₦500"/>
    <n v="4"/>
    <n v="14403"/>
    <n v="16.633932450796991"/>
    <x v="0"/>
    <x v="959"/>
    <n v="16.633932450796991"/>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8"/>
    <x v="1"/>
    <s v="&gt; ₦500"/>
    <n v="4"/>
    <n v="11113"/>
    <n v="16.18348156979744"/>
    <x v="0"/>
    <x v="960"/>
    <n v="16.18348156979744"/>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59"/>
    <x v="0"/>
    <s v="&gt; ₦500"/>
    <n v="4.4000000000000004"/>
    <n v="10773"/>
    <n v="17.742458673323718"/>
    <x v="0"/>
    <x v="961"/>
    <n v="17.742458673323718"/>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88"/>
    <x v="0"/>
    <s v="&gt; ₦500"/>
    <n v="3.9"/>
    <n v="6491"/>
    <n v="14.868276193501357"/>
    <x v="0"/>
    <x v="962"/>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34"/>
    <x v="1"/>
    <s v="&gt; ₦500"/>
    <n v="4.3"/>
    <n v="13944"/>
    <n v="17.820999629988894"/>
    <x v="0"/>
    <x v="963"/>
    <n v="17.82099962998889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31"/>
    <x v="1"/>
    <s v="&gt; ₦500"/>
    <n v="4.5999999999999996"/>
    <n v="10760"/>
    <n v="18.546522104419893"/>
    <x v="0"/>
    <x v="964"/>
    <n v="18.5465221044198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0"/>
    <x v="1"/>
    <s v="&gt; ₦500"/>
    <n v="4.4000000000000004"/>
    <n v="25996"/>
    <n v="19.425662230382425"/>
    <x v="0"/>
    <x v="965"/>
    <n v="19.425662230382425"/>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17"/>
    <x v="1"/>
    <s v="&gt; ₦500"/>
    <n v="4.5"/>
    <n v="16146"/>
    <n v="18.936413303740629"/>
    <x v="0"/>
    <x v="966"/>
    <n v="18.936413303740629"/>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17"/>
    <x v="1"/>
    <s v="&gt; ₦500"/>
    <n v="3.9"/>
    <n v="8280"/>
    <n v="15.280522860104529"/>
    <x v="0"/>
    <x v="967"/>
    <n v="15.280522860104529"/>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62"/>
    <x v="0"/>
    <s v="&gt; ₦500"/>
    <n v="4.0999999999999996"/>
    <n v="450"/>
    <n v="10.882123821699636"/>
    <x v="1"/>
    <x v="968"/>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34"/>
    <x v="1"/>
    <s v="&gt; ₦500"/>
    <n v="4.3"/>
    <n v="14237"/>
    <n v="17.859830650984225"/>
    <x v="0"/>
    <x v="969"/>
    <n v="17.859830650984225"/>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14.000000000000002"/>
    <x v="1"/>
    <s v="&gt; ₦500"/>
    <n v="4.5"/>
    <n v="20668"/>
    <n v="19.418937593664378"/>
    <x v="0"/>
    <x v="970"/>
    <n v="19.41893759366437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0"/>
    <x v="1"/>
    <s v="&gt; ₦500"/>
    <n v="4.5"/>
    <n v="1674"/>
    <n v="14.508066651177888"/>
    <x v="0"/>
    <x v="971"/>
    <n v="14.508066651177888"/>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51"/>
    <x v="0"/>
    <s v="&gt; ₦500"/>
    <n v="3.6"/>
    <n v="7689"/>
    <n v="13.989334823285152"/>
    <x v="0"/>
    <x v="972"/>
    <n v="13.98933482328515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69"/>
    <x v="0"/>
    <s v="&gt; ₦500"/>
    <n v="4.0999999999999996"/>
    <n v="5554"/>
    <n v="15.353204659435233"/>
    <x v="0"/>
    <x v="973"/>
    <n v="15.35320465943523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69"/>
    <x v="0"/>
    <s v="&gt; ₦500"/>
    <n v="4.3"/>
    <n v="20053"/>
    <n v="18.49946434560314"/>
    <x v="0"/>
    <x v="974"/>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0"/>
    <x v="1"/>
    <s v="&gt; ₦500"/>
    <n v="3.8"/>
    <n v="3344"/>
    <n v="13.3927052639946"/>
    <x v="0"/>
    <x v="975"/>
    <n v="13.392705263994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28.999999999999996"/>
    <x v="1"/>
    <s v="&gt; ₦500"/>
    <n v="4.5999999999999996"/>
    <n v="2886"/>
    <n v="15.918055205851314"/>
    <x v="0"/>
    <x v="976"/>
    <n v="15.9180552058513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25"/>
    <x v="1"/>
    <s v="&gt; ₦500"/>
    <n v="4.0999999999999996"/>
    <n v="98250"/>
    <n v="20.468581615232662"/>
    <x v="0"/>
    <x v="977"/>
    <n v="20.46858161523266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80"/>
    <x v="0"/>
    <s v="&gt; ₦500"/>
    <n v="4"/>
    <n v="75"/>
    <n v="7.5232543691231655"/>
    <x v="1"/>
    <x v="978"/>
    <n v="7.523254369123165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61"/>
    <x v="0"/>
    <s v="&gt; ₦500"/>
    <n v="4.5"/>
    <n v="149"/>
    <n v="9.7924106657505661"/>
    <x v="1"/>
    <x v="97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50"/>
    <x v="0"/>
    <s v="&gt; ₦500"/>
    <n v="4.3"/>
    <n v="2585"/>
    <n v="14.674302638340814"/>
    <x v="0"/>
    <x v="980"/>
    <n v="14.674302638340814"/>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79"/>
    <x v="0"/>
    <s v="&gt; ₦500"/>
    <n v="4"/>
    <n v="5072"/>
    <n v="14.821059449269617"/>
    <x v="0"/>
    <x v="981"/>
    <n v="14.821059449269617"/>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57.999999999999993"/>
    <x v="0"/>
    <s v="&gt; ₦500"/>
    <n v="4.5"/>
    <n v="5985"/>
    <n v="16.997115206268777"/>
    <x v="0"/>
    <x v="982"/>
    <n v="16.997115206268777"/>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77"/>
    <x v="0"/>
    <s v="&gt; ₦500"/>
    <n v="4"/>
    <n v="7732"/>
    <n v="15.553392040712197"/>
    <x v="0"/>
    <x v="983"/>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0"/>
    <x v="1"/>
    <s v="&gt; ₦500"/>
    <n v="4.5"/>
    <n v="9427"/>
    <n v="17.884888082335287"/>
    <x v="0"/>
    <x v="984"/>
    <n v="17.88488808233528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60"/>
    <x v="0"/>
    <s v="&gt; ₦500"/>
    <n v="4.0999999999999996"/>
    <n v="1780"/>
    <n v="13.327722069799298"/>
    <x v="0"/>
    <x v="985"/>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14.000000000000002"/>
    <x v="1"/>
    <s v="&gt; ₦500"/>
    <n v="4.3"/>
    <n v="2301"/>
    <n v="14.457052872963223"/>
    <x v="0"/>
    <x v="986"/>
    <n v="14.45705287296322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8"/>
    <x v="1"/>
    <s v="&gt; ₦500"/>
    <n v="4.0999999999999996"/>
    <n v="2535"/>
    <n v="13.957011921759749"/>
    <x v="0"/>
    <x v="987"/>
    <n v="13.957011921759749"/>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73"/>
    <x v="0"/>
    <s v="&gt; ₦500"/>
    <n v="4"/>
    <n v="691"/>
    <n v="11.360424377827032"/>
    <x v="1"/>
    <x v="988"/>
    <n v="11.36042437782703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62"/>
    <x v="0"/>
    <s v="&gt; ₦500"/>
    <n v="4.0999999999999996"/>
    <n v="2740"/>
    <n v="14.095427045711942"/>
    <x v="0"/>
    <x v="989"/>
    <n v="14.095427045711942"/>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60"/>
    <x v="0"/>
    <s v="&gt; ₦500"/>
    <n v="4.0999999999999996"/>
    <n v="602"/>
    <n v="11.399300979774619"/>
    <x v="1"/>
    <x v="990"/>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7"/>
    <x v="1"/>
    <s v="&gt; ₦500"/>
    <n v="4.4000000000000004"/>
    <n v="3482"/>
    <n v="15.58459528761624"/>
    <x v="0"/>
    <x v="991"/>
    <n v="15.58459528761624"/>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55.000000000000007"/>
    <x v="0"/>
    <s v="&gt; ₦500"/>
    <n v="4"/>
    <n v="1423"/>
    <n v="12.614039957203349"/>
    <x v="0"/>
    <x v="992"/>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10"/>
    <x v="1"/>
    <s v="&gt; ₦500"/>
    <n v="4.0999999999999996"/>
    <n v="6199"/>
    <n v="15.54880592694284"/>
    <x v="0"/>
    <x v="993"/>
    <n v="15.54880592694284"/>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55.000000000000007"/>
    <x v="0"/>
    <s v="&gt; ₦500"/>
    <n v="4.4000000000000004"/>
    <n v="1667"/>
    <n v="14.177662603727569"/>
    <x v="0"/>
    <x v="994"/>
    <n v="14.177662603727569"/>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36"/>
    <x v="1"/>
    <s v="&gt; ₦500"/>
    <n v="4.3"/>
    <n v="4723"/>
    <n v="15.799532522448352"/>
    <x v="0"/>
    <x v="995"/>
    <n v="15.79953252244835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50"/>
    <x v="0"/>
    <s v="&gt; ₦500"/>
    <n v="4.2"/>
    <n v="22860"/>
    <n v="18.308199939340824"/>
    <x v="0"/>
    <x v="996"/>
    <n v="18.308199939340824"/>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0"/>
    <x v="1"/>
    <s v="&gt; ₦500"/>
    <n v="3.6"/>
    <n v="13572"/>
    <n v="14.877633056734664"/>
    <x v="0"/>
    <x v="997"/>
    <n v="14.87763305673466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56.000000000000007"/>
    <x v="0"/>
    <s v="&gt; ₦500"/>
    <n v="4.2"/>
    <n v="16182"/>
    <n v="17.67804794334095"/>
    <x v="0"/>
    <x v="998"/>
    <n v="17.67804794334095"/>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70"/>
    <x v="0"/>
    <s v="&gt; ₦500"/>
    <n v="4.2"/>
    <n v="2908"/>
    <n v="14.547723629237648"/>
    <x v="0"/>
    <x v="999"/>
    <n v="14.54772362923764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57.999999999999993"/>
    <x v="0"/>
    <s v="&gt; ₦500"/>
    <n v="3.9"/>
    <n v="536"/>
    <n v="10.646899714228265"/>
    <x v="1"/>
    <x v="1000"/>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27"/>
    <x v="1"/>
    <s v="&gt; ₦500"/>
    <n v="4.2"/>
    <n v="2375"/>
    <n v="14.178555032498457"/>
    <x v="0"/>
    <x v="1001"/>
    <n v="14.178555032498457"/>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0"/>
    <x v="1"/>
    <s v="&gt; ₦500"/>
    <n v="4.5"/>
    <n v="4951"/>
    <n v="16.626512862054277"/>
    <x v="0"/>
    <x v="1002"/>
    <n v="16.626512862054277"/>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56.999999999999993"/>
    <x v="0"/>
    <s v="&gt; ₦500"/>
    <n v="4.3"/>
    <n v="408"/>
    <n v="11.230410224431569"/>
    <x v="1"/>
    <x v="1003"/>
    <n v="11.23041022443156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0"/>
    <x v="1"/>
    <s v="&gt; ₦500"/>
    <n v="4.2"/>
    <n v="1926"/>
    <n v="13.796503201552904"/>
    <x v="0"/>
    <x v="1004"/>
    <n v="13.7965032015529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0"/>
    <x v="1"/>
    <s v="&gt; ₦500"/>
    <n v="4.0999999999999996"/>
    <n v="4798"/>
    <n v="15.092718074722926"/>
    <x v="0"/>
    <x v="1005"/>
    <n v="15.092718074722926"/>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75"/>
    <x v="0"/>
    <s v="&gt; ₦500"/>
    <n v="4.0999999999999996"/>
    <n v="7333"/>
    <n v="15.847897713060792"/>
    <x v="0"/>
    <x v="1006"/>
    <n v="15.84789771306079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55.000000000000007"/>
    <x v="0"/>
    <s v="&gt; ₦500"/>
    <n v="4.5999999999999996"/>
    <n v="245"/>
    <n v="10.998301492675544"/>
    <x v="1"/>
    <x v="1007"/>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13"/>
    <x v="1"/>
    <s v="&gt; ₦500"/>
    <n v="3.8"/>
    <n v="3652"/>
    <n v="13.538068754405282"/>
    <x v="0"/>
    <x v="1008"/>
    <n v="13.53806875440528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6"/>
    <x v="1"/>
    <s v="&gt; ₦500"/>
    <n v="4.3"/>
    <n v="2515"/>
    <n v="14.623055738124894"/>
    <x v="0"/>
    <x v="1009"/>
    <n v="14.62305573812489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75"/>
    <x v="0"/>
    <s v="&gt; ₦500"/>
    <n v="4.2"/>
    <n v="10576"/>
    <n v="16.902322518283786"/>
    <x v="0"/>
    <x v="1010"/>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65"/>
    <x v="0"/>
    <s v="&gt; ₦500"/>
    <n v="4.2"/>
    <n v="4959"/>
    <n v="15.521023041258831"/>
    <x v="0"/>
    <x v="1011"/>
    <n v="15.521023041258831"/>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5"/>
    <x v="1"/>
    <s v="&gt; ₦500"/>
    <n v="4.4000000000000004"/>
    <n v="2111"/>
    <n v="14.62865322099181"/>
    <x v="0"/>
    <x v="1012"/>
    <n v="14.6286532209918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64"/>
    <x v="0"/>
    <s v="&gt; ₦500"/>
    <n v="3.9"/>
    <n v="1462"/>
    <n v="12.344452871888711"/>
    <x v="0"/>
    <x v="1013"/>
    <n v="12.34445287188871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38"/>
    <x v="1"/>
    <s v="&gt; ₦500"/>
    <n v="4"/>
    <n v="323"/>
    <n v="10.042180040826448"/>
    <x v="1"/>
    <x v="1014"/>
    <n v="10.04218004082644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66"/>
    <x v="0"/>
    <s v="&gt; ₦500"/>
    <n v="4.2"/>
    <n v="91188"/>
    <n v="20.83175830326898"/>
    <x v="0"/>
    <x v="1015"/>
    <n v="20.8317583032689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60"/>
    <x v="0"/>
    <s v="&gt; ₦500"/>
    <n v="3.7"/>
    <n v="418"/>
    <n v="9.7021918849752922"/>
    <x v="1"/>
    <x v="1016"/>
    <n v="9.702191884975292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63"/>
    <x v="0"/>
    <s v="&gt; ₦500"/>
    <n v="4.5"/>
    <n v="1526"/>
    <n v="14.327275666753897"/>
    <x v="0"/>
    <x v="1017"/>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80"/>
    <x v="0"/>
    <s v="&gt; ₦500"/>
    <n v="4.5"/>
    <n v="127"/>
    <n v="9.4824448634154077"/>
    <x v="1"/>
    <x v="1018"/>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66"/>
    <x v="0"/>
    <s v="&gt; ₦500"/>
    <n v="3.6"/>
    <n v="10134"/>
    <n v="14.420965510904502"/>
    <x v="0"/>
    <x v="1019"/>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70"/>
    <x v="0"/>
    <s v="&gt; ₦500"/>
    <n v="4.3"/>
    <n v="1552"/>
    <n v="13.722037259632801"/>
    <x v="0"/>
    <x v="1020"/>
    <n v="13.722037259632801"/>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50"/>
    <x v="0"/>
    <s v="&gt; ₦500"/>
    <n v="4.0999999999999996"/>
    <n v="25262"/>
    <n v="18.050188180502431"/>
    <x v="0"/>
    <x v="1021"/>
    <n v="18.050188180502431"/>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48"/>
    <x v="1"/>
    <s v="&gt; ₦500"/>
    <n v="3.9"/>
    <n v="123365"/>
    <n v="19.855662385516098"/>
    <x v="0"/>
    <x v="1022"/>
    <n v="19.8556623855160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28.999999999999996"/>
    <x v="1"/>
    <s v="&gt; ₦500"/>
    <n v="3.6"/>
    <n v="13300"/>
    <n v="14.845983456456029"/>
    <x v="0"/>
    <x v="1023"/>
    <n v="14.84598345645602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0"/>
    <x v="1"/>
    <s v="&gt; ₦500"/>
    <n v="4"/>
    <n v="18543"/>
    <n v="17.072813674478084"/>
    <x v="0"/>
    <x v="1024"/>
    <n v="17.072813674478084"/>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54"/>
    <x v="0"/>
    <s v="&gt; ₦500"/>
    <n v="4.0999999999999996"/>
    <n v="3578"/>
    <n v="14.570422963399016"/>
    <x v="0"/>
    <x v="1025"/>
    <n v="14.570422963399016"/>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90"/>
    <x v="0"/>
    <s v="&gt; ₦500"/>
    <n v="3.7"/>
    <n v="2031"/>
    <n v="12.239317703363964"/>
    <x v="0"/>
    <x v="1026"/>
    <n v="12.23931770336396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41"/>
    <x v="1"/>
    <s v="&gt; ₦500"/>
    <n v="3.9"/>
    <n v="44994"/>
    <n v="18.147340598992336"/>
    <x v="0"/>
    <x v="1027"/>
    <n v="18.14734059899233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60"/>
    <x v="0"/>
    <s v="&gt; ₦500"/>
    <n v="4.0999999999999996"/>
    <n v="270563"/>
    <n v="22.272307044614447"/>
    <x v="0"/>
    <x v="1028"/>
    <n v="22.272307044614447"/>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40"/>
    <x v="1"/>
    <s v="&gt; ₦500"/>
    <n v="3.9"/>
    <n v="31783"/>
    <n v="17.558613352984494"/>
    <x v="0"/>
    <x v="1029"/>
    <n v="17.558613352984494"/>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10"/>
    <x v="1"/>
    <s v="&gt; ₦500"/>
    <n v="3.9"/>
    <n v="2602"/>
    <n v="13.320349255626018"/>
    <x v="0"/>
    <x v="1030"/>
    <n v="13.32034925562601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48"/>
    <x v="1"/>
    <s v="&gt; ₦500"/>
    <n v="3.9"/>
    <n v="63350"/>
    <n v="18.726838551106034"/>
    <x v="0"/>
    <x v="1031"/>
    <n v="18.72683855110603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47"/>
    <x v="1"/>
    <s v="&gt; ₦500"/>
    <n v="3.8"/>
    <n v="54032"/>
    <n v="17.984104507588206"/>
    <x v="0"/>
    <x v="1032"/>
    <n v="17.98410450758820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22"/>
    <x v="1"/>
    <s v="&gt; ₦500"/>
    <n v="3.8"/>
    <n v="15592"/>
    <n v="15.933132779782762"/>
    <x v="0"/>
    <x v="1033"/>
    <n v="15.93313277978276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50"/>
    <x v="0"/>
    <s v="&gt; ₦500"/>
    <n v="4.0999999999999996"/>
    <n v="4859"/>
    <n v="15.115208703975402"/>
    <x v="0"/>
    <x v="1034"/>
    <n v="15.11520870397540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11"/>
    <x v="1"/>
    <s v="&gt; ₦500"/>
    <n v="4.0999999999999996"/>
    <n v="14120"/>
    <n v="17.014448357407673"/>
    <x v="0"/>
    <x v="1035"/>
    <n v="17.01444835740767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50"/>
    <x v="0"/>
    <s v="&gt; ₦500"/>
    <n v="3.3"/>
    <n v="8427"/>
    <n v="12.954890938889006"/>
    <x v="0"/>
    <x v="1036"/>
    <n v="12.954890938889006"/>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55.000000000000007"/>
    <x v="0"/>
    <s v="&gt; ₦500"/>
    <n v="4.2"/>
    <n v="23316"/>
    <n v="18.34422522536282"/>
    <x v="0"/>
    <x v="1037"/>
    <n v="18.3442252253628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8"/>
    <x v="1"/>
    <s v="&gt; ₦500"/>
    <n v="4"/>
    <n v="6530"/>
    <n v="15.259918735043026"/>
    <x v="0"/>
    <x v="1038"/>
    <n v="15.25991873504302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2"/>
    <x v="1"/>
    <s v="&gt; ₦500"/>
    <n v="4.3"/>
    <n v="11924"/>
    <n v="17.528771067162253"/>
    <x v="0"/>
    <x v="1039"/>
    <n v="17.528771067162253"/>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53"/>
    <x v="0"/>
    <s v="&gt; ₦500"/>
    <n v="4"/>
    <n v="2961"/>
    <n v="13.886340216740759"/>
    <x v="0"/>
    <x v="1040"/>
    <n v="13.88634021674075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6"/>
    <x v="1"/>
    <s v="&gt; ₦500"/>
    <n v="4.5"/>
    <n v="23484"/>
    <n v="19.668557540336703"/>
    <x v="0"/>
    <x v="1041"/>
    <n v="19.668557540336703"/>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56.000000000000007"/>
    <x v="0"/>
    <s v="&gt; ₦500"/>
    <n v="4.0999999999999996"/>
    <n v="21783"/>
    <n v="17.786364276160821"/>
    <x v="0"/>
    <x v="1042"/>
    <n v="17.786364276160821"/>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0"/>
    <x v="1"/>
    <s v="&gt; ₦500"/>
    <n v="4"/>
    <n v="14030"/>
    <n v="16.588354498512665"/>
    <x v="0"/>
    <x v="1043"/>
    <n v="16.588354498512665"/>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57.999999999999993"/>
    <x v="0"/>
    <s v="&gt; ₦500"/>
    <n v="4.2"/>
    <n v="6398"/>
    <n v="15.985670862710185"/>
    <x v="0"/>
    <x v="1044"/>
    <n v="15.985670862710185"/>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63"/>
    <x v="0"/>
    <s v="&gt; ₦500"/>
    <n v="3.8"/>
    <n v="44050"/>
    <n v="17.64703193269462"/>
    <x v="0"/>
    <x v="1045"/>
    <n v="17.6470319326946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24"/>
    <x v="1"/>
    <s v="&gt; ₦500"/>
    <n v="4.2"/>
    <n v="24247"/>
    <n v="18.41563887811018"/>
    <x v="0"/>
    <x v="1046"/>
    <n v="18.4156388781101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38"/>
    <x v="1"/>
    <s v="&gt; ₦500"/>
    <n v="4.2"/>
    <n v="41349"/>
    <n v="19.389197158331978"/>
    <x v="0"/>
    <x v="1047"/>
    <n v="19.389197158331978"/>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45"/>
    <x v="1"/>
    <s v="&gt; ₦500"/>
    <n v="3.6"/>
    <n v="1074"/>
    <n v="10.913070471305847"/>
    <x v="0"/>
    <x v="1048"/>
    <n v="10.913070471305847"/>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50"/>
    <x v="0"/>
    <s v="&gt; ₦500"/>
    <n v="3.8"/>
    <n v="1163"/>
    <n v="11.650621325192706"/>
    <x v="0"/>
    <x v="1049"/>
    <n v="11.65062132519270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80"/>
    <x v="0"/>
    <s v="&gt; ₦500"/>
    <n v="4.0999999999999996"/>
    <n v="257"/>
    <n v="9.8876407944492417"/>
    <x v="1"/>
    <x v="1050"/>
    <n v="9.887640794449241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25"/>
    <x v="1"/>
    <s v="&gt; ₦500"/>
    <n v="4.0999999999999996"/>
    <n v="36017"/>
    <n v="18.68173033433202"/>
    <x v="0"/>
    <x v="1051"/>
    <n v="18.6817303343320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56.000000000000007"/>
    <x v="0"/>
    <s v="&gt; ₦500"/>
    <n v="4.0999999999999996"/>
    <n v="8090"/>
    <n v="16.022809024807469"/>
    <x v="0"/>
    <x v="1052"/>
    <n v="16.0228090248074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1"/>
    <x v="1"/>
    <s v="&gt; ₦500"/>
    <n v="4.0999999999999996"/>
    <n v="31388"/>
    <n v="18.436787668159944"/>
    <x v="0"/>
    <x v="1053"/>
    <n v="18.436787668159944"/>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55.000000000000007"/>
    <x v="0"/>
    <s v="&gt; ₦500"/>
    <n v="4.2"/>
    <n v="136"/>
    <n v="8.9742263820569086"/>
    <x v="1"/>
    <x v="1054"/>
    <n v="8.974226382056908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65"/>
    <x v="0"/>
    <s v="&gt; ₦500"/>
    <n v="4"/>
    <n v="5380"/>
    <n v="14.923451968185976"/>
    <x v="0"/>
    <x v="1055"/>
    <n v="14.923451968185976"/>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8"/>
    <x v="1"/>
    <s v="&gt; ₦500"/>
    <n v="4.3"/>
    <n v="37974"/>
    <n v="19.691840464899741"/>
    <x v="0"/>
    <x v="1056"/>
    <n v="19.69184046489974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4"/>
    <x v="1"/>
    <s v="&gt; ₦500"/>
    <n v="4.2"/>
    <n v="17218"/>
    <n v="17.791233289334908"/>
    <x v="0"/>
    <x v="1057"/>
    <n v="17.79123328933490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55.000000000000007"/>
    <x v="0"/>
    <s v="&gt; ₦500"/>
    <n v="4.2"/>
    <n v="900"/>
    <n v="12.409844122112064"/>
    <x v="1"/>
    <x v="1058"/>
    <n v="12.4098441221120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48"/>
    <x v="1"/>
    <s v="&gt; ₦500"/>
    <n v="3.7"/>
    <n v="976"/>
    <n v="11.062609885759461"/>
    <x v="1"/>
    <x v="1059"/>
    <n v="11.06260988575946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61"/>
    <x v="0"/>
    <s v="&gt; ₦500"/>
    <n v="4.0999999999999996"/>
    <n v="4927"/>
    <n v="15.139949866541111"/>
    <x v="0"/>
    <x v="1060"/>
    <n v="15.139949866541111"/>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12"/>
    <x v="1"/>
    <s v="&gt; ₦500"/>
    <n v="4.4000000000000004"/>
    <n v="3543"/>
    <n v="15.617772338146059"/>
    <x v="0"/>
    <x v="1061"/>
    <n v="15.617772338146059"/>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7"/>
    <x v="1"/>
    <s v="&gt; ₦500"/>
    <n v="3.8"/>
    <n v="2732"/>
    <n v="13.059230600432111"/>
    <x v="0"/>
    <x v="1062"/>
    <n v="13.05923060043211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21"/>
    <x v="1"/>
    <s v="&gt; ₦500"/>
    <n v="4"/>
    <n v="14368"/>
    <n v="16.629706179121801"/>
    <x v="0"/>
    <x v="1063"/>
    <n v="16.6297061791218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39"/>
    <x v="1"/>
    <s v="&gt; ₦500"/>
    <n v="4.2"/>
    <n v="39724"/>
    <n v="19.316068404693553"/>
    <x v="0"/>
    <x v="1064"/>
    <n v="19.316068404693553"/>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50"/>
    <x v="0"/>
    <s v="&gt; ₦500"/>
    <n v="3.8"/>
    <n v="9791"/>
    <n v="15.165311338245646"/>
    <x v="0"/>
    <x v="1065"/>
    <n v="15.16531133824564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26"/>
    <x v="1"/>
    <s v="&gt; ₦500"/>
    <n v="4.2"/>
    <n v="2891"/>
    <n v="14.537032812214472"/>
    <x v="0"/>
    <x v="1066"/>
    <n v="14.5370328122144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34"/>
    <x v="1"/>
    <s v="&gt; ₦500"/>
    <n v="4"/>
    <n v="2446"/>
    <n v="13.554535877407156"/>
    <x v="0"/>
    <x v="1067"/>
    <n v="13.55453587740715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40"/>
    <x v="1"/>
    <s v="&gt; ₦500"/>
    <n v="3.9"/>
    <n v="25340"/>
    <n v="17.174912620718999"/>
    <x v="0"/>
    <x v="1068"/>
    <n v="17.174912620718999"/>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62"/>
    <x v="0"/>
    <s v="&gt; ₦500"/>
    <n v="4.3"/>
    <n v="3096"/>
    <n v="15.011047183034183"/>
    <x v="0"/>
    <x v="1069"/>
    <n v="15.011047183034183"/>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54"/>
    <x v="0"/>
    <s v="&gt; ₦500"/>
    <n v="3.8"/>
    <n v="4"/>
    <n v="2.6560860164768716"/>
    <x v="1"/>
    <x v="1070"/>
    <n v="2.65608601647687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2"/>
    <x v="1"/>
    <s v="&gt; ₦500"/>
    <n v="4"/>
    <n v="119"/>
    <n v="8.3167249841904987"/>
    <x v="1"/>
    <x v="1071"/>
    <n v="8.3167249841904987"/>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0"/>
    <x v="1"/>
    <s v="&gt; ₦500"/>
    <n v="4.2"/>
    <n v="40106"/>
    <n v="19.333524747634723"/>
    <x v="0"/>
    <x v="1072"/>
    <n v="19.33352474763472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50"/>
    <x v="0"/>
    <s v="&gt; ₦500"/>
    <n v="4.2"/>
    <n v="13029"/>
    <n v="17.282766545992857"/>
    <x v="0"/>
    <x v="1073"/>
    <n v="17.282766545992857"/>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55.000000000000007"/>
    <x v="0"/>
    <s v="&gt; ₦500"/>
    <n v="3.6"/>
    <n v="291"/>
    <n v="8.8753782652143069"/>
    <x v="1"/>
    <x v="1074"/>
    <n v="8.875378265214306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14.000000000000002"/>
    <x v="1"/>
    <s v="&gt; ₦500"/>
    <n v="4.3"/>
    <n v="15453"/>
    <n v="18.012875904008741"/>
    <x v="0"/>
    <x v="1075"/>
    <n v="18.01287590400874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5"/>
    <x v="1"/>
    <s v="&gt; ₦500"/>
    <n v="4"/>
    <n v="604"/>
    <n v="11.127021498609876"/>
    <x v="1"/>
    <x v="1076"/>
    <n v="11.12702149860987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11"/>
    <x v="1"/>
    <s v="&gt; ₦500"/>
    <n v="4.2"/>
    <n v="46647"/>
    <n v="19.609098719334551"/>
    <x v="0"/>
    <x v="1077"/>
    <n v="19.60909871933455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59"/>
    <x v="0"/>
    <s v="&gt; ₦500"/>
    <n v="4.0999999999999996"/>
    <n v="3233"/>
    <n v="14.389934063838565"/>
    <x v="0"/>
    <x v="1078"/>
    <n v="14.389934063838565"/>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24"/>
    <x v="1"/>
    <s v="&gt; ₦500"/>
    <n v="4"/>
    <n v="1282"/>
    <n v="12.432906625499713"/>
    <x v="0"/>
    <x v="1079"/>
    <n v="12.432906625499713"/>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60"/>
    <x v="0"/>
    <s v="&gt; ₦500"/>
    <n v="4.3"/>
    <n v="70"/>
    <n v="7.9604108994920235"/>
    <x v="1"/>
    <x v="1080"/>
    <n v="7.960410899492023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6"/>
    <x v="1"/>
    <s v="&gt; ₦500"/>
    <n v="4"/>
    <n v="26164"/>
    <n v="17.670882956302737"/>
    <x v="0"/>
    <x v="1081"/>
    <n v="17.670882956302737"/>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x v="1"/>
    <s v="&gt; ₦500"/>
    <n v="3.9"/>
    <n v="16166"/>
    <n v="16.413654809431183"/>
    <x v="0"/>
    <x v="1082"/>
    <n v="16.41365480943118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33"/>
    <x v="1"/>
    <s v="&gt; ₦500"/>
    <n v="4.2"/>
    <n v="35693"/>
    <n v="19.120899921096157"/>
    <x v="0"/>
    <x v="1083"/>
    <n v="19.120899921096157"/>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
    <x v="1"/>
    <s v="&gt; ₦500"/>
    <n v="4.0999999999999996"/>
    <n v="14391"/>
    <n v="17.048296716383728"/>
    <x v="0"/>
    <x v="1084"/>
    <n v="17.048296716383728"/>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27"/>
    <x v="1"/>
    <s v="&gt; ₦500"/>
    <n v="4.4000000000000004"/>
    <n v="7946"/>
    <n v="17.160894137274333"/>
    <x v="0"/>
    <x v="1085"/>
    <n v="17.160894137274333"/>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37"/>
    <x v="1"/>
    <s v="&gt; ₦500"/>
    <n v="4"/>
    <n v="1765"/>
    <n v="12.987962796966199"/>
    <x v="0"/>
    <x v="1086"/>
    <n v="12.987962796966199"/>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48"/>
    <x v="1"/>
    <s v="&gt; ₦500"/>
    <n v="3.8"/>
    <n v="14062"/>
    <n v="15.762696311697523"/>
    <x v="0"/>
    <x v="1087"/>
    <n v="15.762696311697523"/>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65"/>
    <x v="0"/>
    <s v="&gt; ₦500"/>
    <n v="4"/>
    <n v="15646"/>
    <n v="16.777724330254809"/>
    <x v="0"/>
    <x v="1088"/>
    <n v="16.777724330254809"/>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8"/>
    <x v="1"/>
    <s v="&gt; ₦500"/>
    <n v="3.1"/>
    <n v="111"/>
    <n v="6.3525758702775628"/>
    <x v="1"/>
    <x v="1089"/>
    <n v="6.3525758702775628"/>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7"/>
    <x v="1"/>
    <s v="&gt; ₦500"/>
    <n v="4.3"/>
    <n v="9695"/>
    <n v="17.142348209335506"/>
    <x v="0"/>
    <x v="1090"/>
    <n v="17.142348209335506"/>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8"/>
    <x v="1"/>
    <s v="&gt; ₦500"/>
    <n v="4.2"/>
    <n v="1772"/>
    <n v="13.644576689523856"/>
    <x v="0"/>
    <x v="1091"/>
    <n v="13.64457668952385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34"/>
    <x v="1"/>
    <s v="&gt; ₦500"/>
    <n v="4.4000000000000004"/>
    <n v="11499"/>
    <n v="17.867070497555893"/>
    <x v="0"/>
    <x v="1092"/>
    <n v="17.867070497555893"/>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60"/>
    <x v="0"/>
    <s v="&gt; ₦500"/>
    <n v="4.0999999999999996"/>
    <n v="2162"/>
    <n v="13.673731729700274"/>
    <x v="0"/>
    <x v="1093"/>
    <n v="13.67373172970027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0"/>
    <x v="1"/>
    <s v="&gt; ₦500"/>
    <n v="4.2"/>
    <n v="19621"/>
    <n v="18.029521739783696"/>
    <x v="0"/>
    <x v="1094"/>
    <n v="18.029521739783696"/>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4"/>
    <x v="1"/>
    <s v="&gt; ₦500"/>
    <n v="4.0999999999999996"/>
    <n v="19998"/>
    <n v="17.634133949627699"/>
    <x v="0"/>
    <x v="1095"/>
    <n v="17.6341339496276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61"/>
    <x v="0"/>
    <s v="&gt; ₦500"/>
    <n v="4.0999999999999996"/>
    <n v="1051"/>
    <n v="12.390264533252651"/>
    <x v="0"/>
    <x v="1096"/>
    <n v="12.3902645332526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34"/>
    <x v="1"/>
    <s v="&gt; ₦500"/>
    <n v="4.0999999999999996"/>
    <n v="1716"/>
    <n v="13.262558210159757"/>
    <x v="0"/>
    <x v="1097"/>
    <n v="13.262558210159757"/>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26"/>
    <x v="1"/>
    <s v="&gt; ₦500"/>
    <n v="3.9"/>
    <n v="32931"/>
    <n v="17.618710616283984"/>
    <x v="0"/>
    <x v="1098"/>
    <n v="17.61871061628398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28.000000000000004"/>
    <x v="1"/>
    <s v="&gt; ₦500"/>
    <n v="3.9"/>
    <n v="17424"/>
    <n v="16.540573868403182"/>
    <x v="0"/>
    <x v="1099"/>
    <n v="16.54057386840318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50"/>
    <x v="0"/>
    <s v="&gt; ₦500"/>
    <n v="3.8"/>
    <n v="1889"/>
    <n v="12.450554855858329"/>
    <x v="0"/>
    <x v="1100"/>
    <n v="12.45055485585832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51"/>
    <x v="0"/>
    <s v="&gt; ₦500"/>
    <n v="4"/>
    <n v="10324"/>
    <n v="16.055560241313753"/>
    <x v="0"/>
    <x v="1101"/>
    <n v="16.055560241313753"/>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20"/>
    <x v="1"/>
    <s v="&gt; ₦500"/>
    <n v="4.2"/>
    <n v="5355"/>
    <n v="15.66113038702788"/>
    <x v="0"/>
    <x v="1102"/>
    <n v="15.66113038702788"/>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36"/>
    <x v="1"/>
    <s v="&gt; ₦500"/>
    <n v="4.0999999999999996"/>
    <n v="3366"/>
    <n v="14.461696777191161"/>
    <x v="0"/>
    <x v="1103"/>
    <n v="14.46169677719116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7"/>
    <x v="1"/>
    <s v="&gt; ₦500"/>
    <n v="4.3"/>
    <n v="1017"/>
    <n v="12.933315445403181"/>
    <x v="0"/>
    <x v="1104"/>
    <n v="12.93331544540318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14.000000000000002"/>
    <x v="1"/>
    <s v="&gt; ₦500"/>
    <n v="3.7"/>
    <n v="787"/>
    <n v="10.717147004711356"/>
    <x v="1"/>
    <x v="1105"/>
    <n v="10.71714700471135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16"/>
    <x v="1"/>
    <s v="&gt; ₦500"/>
    <n v="4.2"/>
    <n v="18462"/>
    <n v="17.918469532699618"/>
    <x v="0"/>
    <x v="1106"/>
    <n v="17.91846953269961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71"/>
    <x v="0"/>
    <s v="&gt; ₦500"/>
    <n v="4.3"/>
    <n v="629"/>
    <n v="12.037164362650401"/>
    <x v="1"/>
    <x v="1107"/>
    <n v="12.03716436265040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2"/>
    <x v="1"/>
    <s v="&gt; ₦500"/>
    <n v="4.3"/>
    <n v="15276"/>
    <n v="17.991363738095622"/>
    <x v="0"/>
    <x v="1108"/>
    <n v="17.991363738095622"/>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24"/>
    <x v="1"/>
    <s v="&gt; ₦500"/>
    <n v="4.4000000000000004"/>
    <n v="2981"/>
    <n v="15.287833612114694"/>
    <x v="0"/>
    <x v="1109"/>
    <n v="15.28783361211469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23"/>
    <x v="1"/>
    <s v="&gt; ₦500"/>
    <n v="3.8"/>
    <n v="2466"/>
    <n v="12.890242768060997"/>
    <x v="0"/>
    <x v="1110"/>
    <n v="12.890242768060997"/>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0"/>
    <x v="1"/>
    <s v="&gt; ₦500"/>
    <n v="4.5"/>
    <n v="7949"/>
    <n v="17.551652078954117"/>
    <x v="0"/>
    <x v="1111"/>
    <n v="17.551652078954117"/>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5"/>
    <x v="1"/>
    <s v="&gt; ₦500"/>
    <n v="3.8"/>
    <n v="95"/>
    <n v="7.5326306855503598"/>
    <x v="1"/>
    <x v="1112"/>
    <n v="7.532630685550359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26"/>
    <x v="1"/>
    <s v="&gt; ₦500"/>
    <n v="3.8"/>
    <n v="1558"/>
    <n v="12.132815237717599"/>
    <x v="0"/>
    <x v="1113"/>
    <n v="12.1328152377175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n v="14.000000000000002"/>
    <x v="1"/>
    <s v="&gt; ₦500"/>
    <n v="4.0999999999999996"/>
    <n v="26543"/>
    <n v="18.138262111589167"/>
    <x v="0"/>
    <x v="1114"/>
    <n v="18.138262111589167"/>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11"/>
    <x v="1"/>
    <s v="&gt; ₦500"/>
    <n v="4.0999999999999996"/>
    <n v="3688"/>
    <n v="14.624325486429893"/>
    <x v="0"/>
    <x v="1115"/>
    <n v="14.62432548642989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54"/>
    <x v="0"/>
    <s v="&gt; ₦500"/>
    <n v="3.8"/>
    <n v="4383"/>
    <n v="13.839108072809989"/>
    <x v="0"/>
    <x v="1116"/>
    <n v="13.839108072809989"/>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51"/>
    <x v="0"/>
    <s v="&gt; ₦500"/>
    <n v="3.3"/>
    <n v="478"/>
    <n v="8.8451071942680581"/>
    <x v="1"/>
    <x v="1117"/>
    <n v="8.845107194268058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18"/>
    <x v="1"/>
    <s v="&gt; ₦500"/>
    <n v="4"/>
    <n v="237"/>
    <n v="9.5063078282260474"/>
    <x v="1"/>
    <x v="1118"/>
    <n v="9.5063078282260474"/>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56.999999999999993"/>
    <x v="0"/>
    <s v="&gt; ₦500"/>
    <n v="4.5999999999999996"/>
    <n v="124"/>
    <n v="9.6457860598370573"/>
    <x v="1"/>
    <x v="1119"/>
    <n v="9.645786059837057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16"/>
    <x v="1"/>
    <s v="&gt; ₦500"/>
    <n v="3.9"/>
    <n v="14667"/>
    <n v="16.248846515025406"/>
    <x v="0"/>
    <x v="1120"/>
    <n v="16.24884651502540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71"/>
    <x v="0"/>
    <s v="&gt; ₦500"/>
    <n v="3.7"/>
    <n v="6"/>
    <n v="3.1268627480527504"/>
    <x v="1"/>
    <x v="1121"/>
    <n v="3.126862748052750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39"/>
    <x v="1"/>
    <s v="&gt; ₦500"/>
    <n v="4.2"/>
    <n v="4244"/>
    <n v="15.237086317235882"/>
    <x v="0"/>
    <x v="1122"/>
    <n v="15.237086317235882"/>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
    <x v="1"/>
    <s v="&gt; ₦500"/>
    <n v="4.0999999999999996"/>
    <n v="1017"/>
    <n v="12.331765889803034"/>
    <x v="0"/>
    <x v="1123"/>
    <n v="12.331765889803034"/>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33"/>
    <x v="1"/>
    <s v="&gt; ₦500"/>
    <n v="4.0999999999999996"/>
    <n v="12999"/>
    <n v="16.86716774445803"/>
    <x v="0"/>
    <x v="1124"/>
    <n v="16.86716774445803"/>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5"/>
    <x v="1"/>
    <s v="&gt; ₦500"/>
    <n v="3.8"/>
    <n v="311"/>
    <n v="9.4777874572700824"/>
    <x v="1"/>
    <x v="1125"/>
    <n v="9.477787457270082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1"/>
    <x v="1"/>
    <s v="&gt; ₦500"/>
    <n v="4.0999999999999996"/>
    <n v="4238"/>
    <n v="14.871780007929704"/>
    <x v="0"/>
    <x v="1126"/>
    <n v="14.871780007929704"/>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6"/>
    <x v="1"/>
    <s v="&gt; ₦500"/>
    <n v="4.5999999999999996"/>
    <n v="2781"/>
    <n v="15.844042778017725"/>
    <x v="0"/>
    <x v="1127"/>
    <n v="15.84404277801772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0"/>
    <x v="1"/>
    <s v="&gt; ₦500"/>
    <n v="4.0999999999999996"/>
    <n v="10907"/>
    <n v="16.554755030005328"/>
    <x v="0"/>
    <x v="1128"/>
    <n v="16.5547550300053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0"/>
    <x v="1"/>
    <s v="&gt; ₦500"/>
    <n v="4.2"/>
    <n v="13250"/>
    <n v="17.313444346707826"/>
    <x v="0"/>
    <x v="1129"/>
    <n v="17.31344434670782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48"/>
    <x v="1"/>
    <s v="&gt; ₦500"/>
    <n v="3.9"/>
    <n v="43070"/>
    <n v="18.073321324898913"/>
    <x v="0"/>
    <x v="1130"/>
    <n v="18.07332132489891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62"/>
    <x v="0"/>
    <s v="&gt; ₦500"/>
    <n v="4.0999999999999996"/>
    <n v="11828"/>
    <n v="16.69908693035083"/>
    <x v="0"/>
    <x v="1131"/>
    <n v="16.69908693035083"/>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7"/>
    <x v="1"/>
    <s v="&gt; ₦500"/>
    <n v="4.0999999999999996"/>
    <n v="1240"/>
    <n v="12.684464304144791"/>
    <x v="0"/>
    <x v="1132"/>
    <n v="12.684464304144791"/>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36"/>
    <x v="1"/>
    <s v="&gt; ₦500"/>
    <n v="4"/>
    <n v="20869"/>
    <n v="17.278089796261817"/>
    <x v="0"/>
    <x v="1133"/>
    <n v="17.27808979626181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45"/>
    <x v="1"/>
    <s v="&gt; ₦500"/>
    <n v="3.7"/>
    <n v="441"/>
    <n v="9.7880623965916396"/>
    <x v="1"/>
    <x v="1134"/>
    <n v="9.7880623965916396"/>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20"/>
    <x v="1"/>
    <s v="&gt; ₦500"/>
    <n v="4.0999999999999996"/>
    <n v="1034"/>
    <n v="12.361255434151039"/>
    <x v="0"/>
    <x v="1135"/>
    <n v="12.3612554341510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8"/>
    <x v="1"/>
    <s v="&gt; ₦500"/>
    <n v="4.0999999999999996"/>
    <n v="37126"/>
    <n v="18.735728417926328"/>
    <x v="0"/>
    <x v="1136"/>
    <n v="18.73572841792632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28.999999999999996"/>
    <x v="1"/>
    <s v="&gt; ₦500"/>
    <n v="4.0999999999999996"/>
    <n v="6355"/>
    <n v="15.593053942994901"/>
    <x v="0"/>
    <x v="1137"/>
    <n v="15.59305394299490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60"/>
    <x v="0"/>
    <s v="&gt; ₦500"/>
    <n v="3.3"/>
    <n v="12"/>
    <n v="3.6760130626125611"/>
    <x v="1"/>
    <x v="1138"/>
    <n v="3.676013062612561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26"/>
    <x v="1"/>
    <s v="&gt; ₦500"/>
    <n v="4.0999999999999996"/>
    <n v="13165"/>
    <n v="16.889760788099846"/>
    <x v="0"/>
    <x v="1139"/>
    <n v="16.889760788099846"/>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33"/>
    <x v="1"/>
    <s v="&gt; ₦500"/>
    <n v="4.0999999999999996"/>
    <n v="1646"/>
    <n v="13.188443756595992"/>
    <x v="0"/>
    <x v="1140"/>
    <n v="13.188443756595992"/>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10"/>
    <x v="1"/>
    <s v="&gt; ₦500"/>
    <n v="4.4000000000000004"/>
    <n v="17994"/>
    <n v="18.722668144351292"/>
    <x v="0"/>
    <x v="1141"/>
    <n v="18.722668144351292"/>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55.000000000000007"/>
    <x v="0"/>
    <s v="&gt; ₦500"/>
    <n v="4.3"/>
    <n v="610"/>
    <n v="11.979977204042981"/>
    <x v="1"/>
    <x v="1142"/>
    <n v="11.97997720404298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59"/>
    <x v="0"/>
    <s v="&gt; ₦500"/>
    <n v="4.0999999999999996"/>
    <n v="8866"/>
    <n v="16.185884504705424"/>
    <x v="0"/>
    <x v="1143"/>
    <n v="16.18588450470542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1"/>
    <x v="1"/>
    <s v="&gt; ₦500"/>
    <n v="3.7"/>
    <n v="13406"/>
    <n v="15.271126954706082"/>
    <x v="0"/>
    <x v="1144"/>
    <n v="15.27112695470608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28.000000000000004"/>
    <x v="1"/>
    <s v="&gt; ₦500"/>
    <n v="4.8"/>
    <n v="53803"/>
    <n v="22.70790990728953"/>
    <x v="0"/>
    <x v="1145"/>
    <n v="22.7079099072895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20"/>
    <x v="1"/>
    <s v="&gt; ₦500"/>
    <n v="4.5"/>
    <n v="546"/>
    <n v="12.320942968500439"/>
    <x v="1"/>
    <x v="1146"/>
    <n v="12.32094296850043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62"/>
    <x v="0"/>
    <s v="&gt; ₦500"/>
    <n v="4"/>
    <n v="5292"/>
    <n v="14.894807575965071"/>
    <x v="0"/>
    <x v="1147"/>
    <n v="14.894807575965071"/>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8"/>
    <x v="1"/>
    <s v="&gt; ₦500"/>
    <n v="4.0999999999999996"/>
    <n v="444"/>
    <n v="10.858276045021819"/>
    <x v="1"/>
    <x v="1148"/>
    <n v="10.85827604502181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8"/>
    <x v="1"/>
    <s v="&gt; ₦500"/>
    <n v="3.9"/>
    <n v="4584"/>
    <n v="14.279223426023556"/>
    <x v="0"/>
    <x v="1149"/>
    <n v="14.27922342602355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1"/>
    <x v="1"/>
    <s v="&gt; ₦500"/>
    <n v="4.0999999999999996"/>
    <n v="14947"/>
    <n v="17.115790665628158"/>
    <x v="0"/>
    <x v="1150"/>
    <n v="17.11579066562815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52"/>
    <x v="0"/>
    <s v="&gt; ₦500"/>
    <n v="4.2"/>
    <n v="1559"/>
    <n v="13.411123313088739"/>
    <x v="0"/>
    <x v="1151"/>
    <n v="13.41112331308873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18"/>
    <x v="1"/>
    <s v="&gt; ₦500"/>
    <n v="4.0999999999999996"/>
    <n v="1660"/>
    <n v="13.203515493050716"/>
    <x v="0"/>
    <x v="1152"/>
    <n v="13.20351549305071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78"/>
    <x v="0"/>
    <s v="&gt; ₦500"/>
    <n v="3.5"/>
    <n v="132"/>
    <n v="7.4334807433848002"/>
    <x v="1"/>
    <x v="1153"/>
    <n v="7.4334807433848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31"/>
    <x v="1"/>
    <s v="&gt; ₦500"/>
    <n v="4.3"/>
    <n v="28629"/>
    <n v="19.164331796492874"/>
    <x v="0"/>
    <x v="1154"/>
    <n v="19.164331796492874"/>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48"/>
    <x v="1"/>
    <s v="&gt; ₦500"/>
    <n v="3.9"/>
    <n v="8446"/>
    <n v="15.314139727312316"/>
    <x v="0"/>
    <x v="1155"/>
    <n v="15.31413972731231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8"/>
    <x v="1"/>
    <s v="&gt; ₦500"/>
    <n v="4.2"/>
    <n v="11199"/>
    <n v="17.006715695214766"/>
    <x v="0"/>
    <x v="1156"/>
    <n v="17.00671569521476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42"/>
    <x v="1"/>
    <s v="&gt; ₦500"/>
    <n v="3.8"/>
    <n v="1118"/>
    <n v="11.58555432880773"/>
    <x v="0"/>
    <x v="1157"/>
    <n v="11.58555432880773"/>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51"/>
    <x v="0"/>
    <s v="&gt; ₦500"/>
    <n v="4.5"/>
    <n v="11"/>
    <n v="4.8563156072143121"/>
    <x v="1"/>
    <x v="1158"/>
    <n v="4.856315607214312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45"/>
    <x v="1"/>
    <s v="&gt; ₦500"/>
    <n v="3.8"/>
    <n v="4353"/>
    <n v="13.827776013879287"/>
    <x v="0"/>
    <x v="1159"/>
    <n v="13.8277760138792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55.000000000000007"/>
    <x v="0"/>
    <s v="&gt; ₦500"/>
    <n v="4.0999999999999996"/>
    <n v="185"/>
    <n v="9.3050030712934575"/>
    <x v="1"/>
    <x v="1160"/>
    <n v="9.305003071293457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0"/>
    <x v="1"/>
    <s v="&gt; ₦500"/>
    <n v="4.2"/>
    <n v="14290"/>
    <n v="17.451263000740468"/>
    <x v="0"/>
    <x v="1161"/>
    <n v="17.45126300074046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7"/>
    <x v="1"/>
    <s v="&gt; ₦500"/>
    <n v="4.0999999999999996"/>
    <n v="3036"/>
    <n v="14.278023646864886"/>
    <x v="0"/>
    <x v="1162"/>
    <n v="14.27802364686488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3"/>
    <x v="1"/>
    <s v="&gt; ₦500"/>
    <n v="4.2"/>
    <n v="1296"/>
    <n v="13.074347899553137"/>
    <x v="0"/>
    <x v="1163"/>
    <n v="13.074347899553137"/>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52"/>
    <x v="0"/>
    <s v="&gt; ₦500"/>
    <n v="4.5"/>
    <n v="19"/>
    <n v="5.8546349804879156"/>
    <x v="1"/>
    <x v="1164"/>
    <n v="5.8546349804879156"/>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0"/>
    <x v="1"/>
    <s v="&gt; ₦500"/>
    <n v="4"/>
    <n v="97"/>
    <n v="7.9649043027699795"/>
    <x v="1"/>
    <x v="1165"/>
    <n v="7.964904302769979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51"/>
    <x v="0"/>
    <s v="&gt; ₦500"/>
    <n v="4.4000000000000004"/>
    <n v="1771"/>
    <n v="14.293240357224542"/>
    <x v="0"/>
    <x v="1166"/>
    <n v="14.29324035722454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32"/>
    <x v="1"/>
    <s v="&gt; ₦500"/>
    <n v="4"/>
    <n v="15034"/>
    <n v="16.708413729746145"/>
    <x v="0"/>
    <x v="1167"/>
    <n v="16.708413729746145"/>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7"/>
    <x v="1"/>
    <s v="&gt; ₦500"/>
    <n v="4"/>
    <n v="3242"/>
    <n v="14.043787794691891"/>
    <x v="0"/>
    <x v="1168"/>
    <n v="14.04378779469189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x v="1"/>
    <s v="&gt; ₦500"/>
    <n v="3.9"/>
    <n v="2832"/>
    <n v="13.463761640629704"/>
    <x v="0"/>
    <x v="1169"/>
    <n v="13.463761640629704"/>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9"/>
    <x v="1"/>
    <s v="&gt; ₦500"/>
    <n v="4"/>
    <n v="1498"/>
    <n v="12.703206531393118"/>
    <x v="0"/>
    <x v="1170"/>
    <n v="12.70320653139311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49"/>
    <x v="1"/>
    <s v="&gt; ₦500"/>
    <n v="3.8"/>
    <n v="305"/>
    <n v="9.4457414206300037"/>
    <x v="1"/>
    <x v="1171"/>
    <n v="9.4457414206300037"/>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0"/>
    <x v="1"/>
    <s v="&gt; ₦500"/>
    <n v="4.2"/>
    <n v="1191"/>
    <n v="12.920360272697716"/>
    <x v="0"/>
    <x v="1172"/>
    <n v="12.920360272697716"/>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23"/>
    <x v="1"/>
    <s v="&gt; ₦500"/>
    <n v="4.3"/>
    <n v="4049"/>
    <n v="15.512056599823074"/>
    <x v="0"/>
    <x v="1173"/>
    <n v="15.512056599823074"/>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0"/>
    <x v="1"/>
    <s v="&gt; ₦500"/>
    <n v="4.2"/>
    <n v="3160"/>
    <n v="14.699262882526236"/>
    <x v="0"/>
    <x v="1174"/>
    <n v="14.6992628825262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31"/>
    <x v="1"/>
    <s v="&gt; ₦500"/>
    <n v="4.3"/>
    <n v="9650"/>
    <n v="17.133660957173017"/>
    <x v="0"/>
    <x v="1175"/>
    <n v="17.13366095717301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60"/>
    <x v="0"/>
    <s v="&gt; ₦500"/>
    <n v="4.2"/>
    <n v="3846"/>
    <n v="15.057513182488625"/>
    <x v="0"/>
    <x v="1176"/>
    <n v="15.05751318248862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0"/>
    <x v="1"/>
    <s v="&gt; ₦500"/>
    <n v="4.4000000000000004"/>
    <n v="290"/>
    <n v="10.841129151537993"/>
    <x v="1"/>
    <x v="1177"/>
    <n v="10.841129151537993"/>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20"/>
    <x v="1"/>
    <s v="&gt; ₦500"/>
    <n v="3.8"/>
    <n v="2206"/>
    <n v="12.706448866014288"/>
    <x v="0"/>
    <x v="1178"/>
    <n v="12.706448866014288"/>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7"/>
    <x v="1"/>
    <s v="&gt; ₦500"/>
    <n v="4.0999999999999996"/>
    <n v="9349"/>
    <n v="16.280327604577323"/>
    <x v="0"/>
    <x v="1179"/>
    <n v="16.280327604577323"/>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79"/>
    <x v="0"/>
    <s v="&gt; ₦500"/>
    <n v="3.9"/>
    <n v="578"/>
    <n v="10.774446398537"/>
    <x v="1"/>
    <x v="1180"/>
    <n v="10.77444639853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0"/>
    <x v="1"/>
    <s v="&gt; ₦500"/>
    <n v="4.3"/>
    <n v="9331"/>
    <n v="17.070891339523374"/>
    <x v="0"/>
    <x v="1181"/>
    <n v="17.07089133952337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76"/>
    <x v="0"/>
    <s v="&gt; ₦500"/>
    <n v="4.4000000000000004"/>
    <n v="3837"/>
    <n v="15.770061869757594"/>
    <x v="0"/>
    <x v="1182"/>
    <n v="15.770061869757594"/>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11"/>
    <x v="1"/>
    <s v="&gt; ₦500"/>
    <n v="3.6"/>
    <n v="11456"/>
    <n v="14.612655287134729"/>
    <x v="0"/>
    <x v="1183"/>
    <n v="14.61265528713472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5"/>
    <x v="1"/>
    <s v="&gt; ₦500"/>
    <n v="3.8"/>
    <n v="49"/>
    <n v="6.4560860164768705"/>
    <x v="1"/>
    <x v="1184"/>
    <n v="6.4560860164768705"/>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9"/>
    <x v="1"/>
    <s v="&gt; ₦500"/>
    <n v="4"/>
    <n v="4978"/>
    <n v="14.788568505101837"/>
    <x v="0"/>
    <x v="1185"/>
    <n v="14.788568505101837"/>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60"/>
    <x v="0"/>
    <s v="&gt; ₦500"/>
    <n v="4.0999999999999996"/>
    <n v="1996"/>
    <n v="13.53155006596988"/>
    <x v="0"/>
    <x v="1186"/>
    <n v="13.53155006596988"/>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2"/>
    <x v="1"/>
    <s v="&gt; ₦500"/>
    <n v="4.3"/>
    <n v="1811"/>
    <n v="14.010080231365416"/>
    <x v="0"/>
    <x v="1187"/>
    <n v="14.01008023136541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55.000000000000007"/>
    <x v="0"/>
    <s v="&gt; ₦500"/>
    <n v="4"/>
    <n v="2198"/>
    <n v="13.368900917443161"/>
    <x v="0"/>
    <x v="1188"/>
    <n v="13.368900917443161"/>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26"/>
    <x v="1"/>
    <s v="&gt; ₦500"/>
    <n v="3.9"/>
    <n v="13127"/>
    <n v="16.060974415375643"/>
    <x v="0"/>
    <x v="1189"/>
    <n v="16.06097441537564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24"/>
    <x v="1"/>
    <s v="&gt; ₦500"/>
    <n v="4.4000000000000004"/>
    <n v="5865"/>
    <n v="16.580705058035949"/>
    <x v="0"/>
    <x v="1190"/>
    <n v="16.58070505803594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41"/>
    <x v="1"/>
    <s v="&gt; ₦500"/>
    <n v="3.7"/>
    <n v="1067"/>
    <n v="11.20571363496239"/>
    <x v="0"/>
    <x v="1191"/>
    <n v="11.2057136349623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x v="1"/>
    <s v="&gt; ₦500"/>
    <n v="3.6"/>
    <n v="4881"/>
    <n v="13.27895199029221"/>
    <x v="0"/>
    <x v="1192"/>
    <n v="13.2789519902922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49"/>
    <x v="1"/>
    <s v="&gt; ₦500"/>
    <n v="3.7"/>
    <n v="11217"/>
    <n v="14.984687111991942"/>
    <x v="0"/>
    <x v="1193"/>
    <n v="14.98468711199194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74"/>
    <x v="0"/>
    <s v="&gt; ₦500"/>
    <n v="4"/>
    <n v="43"/>
    <n v="6.5738107059447497"/>
    <x v="1"/>
    <x v="1194"/>
    <n v="6.573810705944749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57.999999999999993"/>
    <x v="0"/>
    <s v="&gt; ₦500"/>
    <n v="4.2"/>
    <n v="4664"/>
    <n v="15.40917692194658"/>
    <x v="0"/>
    <x v="1195"/>
    <n v="15.4091769219465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28.999999999999996"/>
    <x v="1"/>
    <s v="&gt; ₦500"/>
    <n v="3.8"/>
    <n v="2112"/>
    <n v="12.63461808879879"/>
    <x v="0"/>
    <x v="1196"/>
    <n v="12.6346180887987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37"/>
    <x v="1"/>
    <s v="&gt; ₦500"/>
    <n v="4.2"/>
    <n v="2737"/>
    <n v="14.43722046395148"/>
    <x v="0"/>
    <x v="1197"/>
    <n v="14.437220463951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8"/>
    <x v="1"/>
    <s v="&gt; ₦500"/>
    <n v="3.9"/>
    <n v="9019"/>
    <n v="15.425305496413571"/>
    <x v="0"/>
    <x v="1198"/>
    <n v="15.42530549641357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60"/>
    <x v="0"/>
    <s v="&gt; ₦500"/>
    <n v="4"/>
    <n v="10234"/>
    <n v="16.040351387994097"/>
    <x v="0"/>
    <x v="1199"/>
    <n v="16.04035138799409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64"/>
    <x v="0"/>
    <s v="&gt; ₦500"/>
    <n v="4.0999999999999996"/>
    <n v="550"/>
    <n v="11.238721555292317"/>
    <x v="1"/>
    <x v="1200"/>
    <n v="11.238721555292317"/>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4"/>
    <x v="1"/>
    <s v="&gt; ₦500"/>
    <n v="4.8"/>
    <n v="28"/>
    <n v="7.0195103899149887"/>
    <x v="1"/>
    <x v="1201"/>
    <n v="7.0195103899149887"/>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57.999999999999993"/>
    <x v="0"/>
    <s v="&gt; ₦500"/>
    <n v="4.2"/>
    <n v="1353"/>
    <n v="13.152798390266328"/>
    <x v="0"/>
    <x v="1202"/>
    <n v="13.152798390266328"/>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35"/>
    <x v="1"/>
    <s v="&gt; ₦500"/>
    <n v="4.0999999999999996"/>
    <n v="2138"/>
    <n v="13.653864216743264"/>
    <x v="0"/>
    <x v="1203"/>
    <n v="13.65386421674326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53"/>
    <x v="0"/>
    <s v="&gt; ₦500"/>
    <n v="4"/>
    <n v="1679"/>
    <n v="12.901237126903451"/>
    <x v="0"/>
    <x v="1204"/>
    <n v="12.90123712690345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28.999999999999996"/>
    <x v="1"/>
    <s v="&gt; ₦500"/>
    <n v="3.9"/>
    <n v="12837"/>
    <n v="16.023139748258213"/>
    <x v="0"/>
    <x v="1205"/>
    <n v="16.023139748258213"/>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15"/>
    <x v="1"/>
    <s v="&gt; ₦500"/>
    <n v="4.0999999999999996"/>
    <n v="8873"/>
    <n v="16.187289639960198"/>
    <x v="0"/>
    <x v="1206"/>
    <n v="16.187289639960198"/>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12"/>
    <x v="1"/>
    <s v="&gt; ₦500"/>
    <n v="4.3"/>
    <n v="7681"/>
    <n v="16.707539502165375"/>
    <x v="0"/>
    <x v="1207"/>
    <n v="16.70753950216537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37"/>
    <x v="1"/>
    <s v="&gt; ₦500"/>
    <n v="4.0999999999999996"/>
    <n v="322"/>
    <n v="10.287730341557522"/>
    <x v="1"/>
    <x v="1208"/>
    <n v="10.2877303415575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3"/>
    <x v="1"/>
    <s v="&gt; ₦500"/>
    <n v="4.2"/>
    <n v="9772"/>
    <n v="16.758117174835238"/>
    <x v="0"/>
    <x v="1209"/>
    <n v="16.75811717483523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49"/>
    <x v="1"/>
    <s v="&gt; ₦500"/>
    <n v="3.9"/>
    <n v="18497"/>
    <n v="16.641786622929594"/>
    <x v="0"/>
    <x v="1210"/>
    <n v="16.641786622929594"/>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77"/>
    <x v="0"/>
    <s v="&gt; ₦500"/>
    <n v="3.7"/>
    <n v="53"/>
    <n v="6.4098569113449839"/>
    <x v="1"/>
    <x v="1211"/>
    <n v="6.409856911344983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53"/>
    <x v="0"/>
    <s v="&gt; ₦500"/>
    <n v="4.0999999999999996"/>
    <n v="1728"/>
    <n v="13.274959472423083"/>
    <x v="0"/>
    <x v="1212"/>
    <n v="13.27495947242308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11"/>
    <x v="1"/>
    <s v="&gt; ₦500"/>
    <n v="4"/>
    <n v="2877"/>
    <n v="13.836363158402346"/>
    <x v="0"/>
    <x v="1213"/>
    <n v="13.836363158402346"/>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46"/>
    <x v="1"/>
    <s v="&gt; ₦500"/>
    <n v="3.8"/>
    <n v="250"/>
    <n v="9.1187601416279431"/>
    <x v="1"/>
    <x v="1214"/>
    <n v="9.118760141627943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61"/>
    <x v="0"/>
    <s v="&gt; ₦500"/>
    <n v="4.2"/>
    <n v="5178"/>
    <n v="15.599832826275156"/>
    <x v="0"/>
    <x v="1215"/>
    <n v="15.599832826275156"/>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50"/>
    <x v="0"/>
    <s v="&gt; ₦500"/>
    <n v="4.5999999999999996"/>
    <n v="79"/>
    <n v="8.7542139401629395"/>
    <x v="1"/>
    <x v="1216"/>
    <n v="8.7542139401629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27"/>
    <x v="1"/>
    <s v="&gt; ₦500"/>
    <n v="4.0999999999999996"/>
    <n v="4157"/>
    <n v="14.837426388481346"/>
    <x v="0"/>
    <x v="1217"/>
    <n v="14.83742638848134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49"/>
    <x v="1"/>
    <s v="&gt; ₦500"/>
    <n v="3.3"/>
    <n v="29"/>
    <n v="4.8745001405748853"/>
    <x v="1"/>
    <x v="1218"/>
    <n v="4.874500140574885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28.999999999999996"/>
    <x v="1"/>
    <s v="&gt; ₦500"/>
    <n v="4.2"/>
    <n v="4580"/>
    <n v="15.376033225459551"/>
    <x v="0"/>
    <x v="1219"/>
    <n v="15.37603322545955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1"/>
    <x v="1"/>
    <s v="&gt; ₦500"/>
    <n v="4.3"/>
    <n v="1404"/>
    <n v="13.535008194236724"/>
    <x v="0"/>
    <x v="1220"/>
    <n v="13.53500819423672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28.000000000000004"/>
    <x v="1"/>
    <s v="&gt; ₦500"/>
    <n v="4.3"/>
    <n v="2810"/>
    <n v="14.830101636111994"/>
    <x v="0"/>
    <x v="1221"/>
    <n v="14.830101636111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0"/>
    <x v="1"/>
    <s v="&gt; ₦500"/>
    <n v="4.3"/>
    <n v="7"/>
    <n v="3.883286944065357"/>
    <x v="1"/>
    <x v="1222"/>
    <n v="3.88328694406535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56.000000000000007"/>
    <x v="0"/>
    <s v="&gt; ₦500"/>
    <n v="4.7"/>
    <n v="1729"/>
    <n v="15.21881668470534"/>
    <x v="0"/>
    <x v="1223"/>
    <n v="15.21881668470534"/>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39"/>
    <x v="1"/>
    <s v="&gt; ₦500"/>
    <n v="4.4000000000000004"/>
    <n v="2116"/>
    <n v="14.633171775285414"/>
    <x v="0"/>
    <x v="1224"/>
    <n v="14.63317177528541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46"/>
    <x v="1"/>
    <s v="&gt; ₦500"/>
    <n v="3.9"/>
    <n v="463"/>
    <n v="10.399420124164035"/>
    <x v="1"/>
    <x v="1225"/>
    <n v="10.39942012416403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62"/>
    <x v="0"/>
    <s v="&gt; ₦500"/>
    <n v="4.7"/>
    <n v="54"/>
    <n v="8.1797046406229459"/>
    <x v="1"/>
    <x v="1226"/>
    <n v="8.1797046406229459"/>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20"/>
    <x v="1"/>
    <s v="&gt; ₦500"/>
    <n v="4.0999999999999996"/>
    <n v="7229"/>
    <n v="15.822467018907576"/>
    <x v="0"/>
    <x v="1227"/>
    <n v="15.82246701890757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50"/>
    <x v="0"/>
    <s v="&gt; ₦500"/>
    <n v="3.8"/>
    <n v="3842"/>
    <n v="13.621747460964524"/>
    <x v="0"/>
    <x v="1228"/>
    <n v="13.621747460964524"/>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3"/>
    <x v="1"/>
    <s v="&gt; ₦500"/>
    <n v="4.4000000000000004"/>
    <n v="646"/>
    <n v="12.367978834942283"/>
    <x v="1"/>
    <x v="1229"/>
    <n v="12.36797883494228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66"/>
    <x v="0"/>
    <s v="&gt; ₦500"/>
    <n v="4.3"/>
    <n v="1802"/>
    <n v="14.000781624906327"/>
    <x v="0"/>
    <x v="1230"/>
    <n v="14.00078162490632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62"/>
    <x v="0"/>
    <s v="&gt; ₦500"/>
    <n v="3.4"/>
    <n v="252"/>
    <n v="8.1706097719977802"/>
    <x v="1"/>
    <x v="1231"/>
    <n v="8.170609771997780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39"/>
    <x v="1"/>
    <s v="&gt; ₦500"/>
    <n v="4.2"/>
    <n v="780"/>
    <n v="12.149134342284663"/>
    <x v="1"/>
    <x v="1232"/>
    <n v="12.149134342284663"/>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70"/>
    <x v="0"/>
    <s v="&gt; ₦500"/>
    <n v="3.7"/>
    <n v="74"/>
    <n v="6.9377266745492907"/>
    <x v="1"/>
    <x v="1233"/>
    <n v="6.9377266745492907"/>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38"/>
    <x v="1"/>
    <s v="&gt; ₦500"/>
    <n v="4.3"/>
    <n v="2026"/>
    <n v="14.219471119379937"/>
    <x v="0"/>
    <x v="1234"/>
    <n v="14.21947111937993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1"/>
    <x v="1"/>
    <s v="&gt; ₦500"/>
    <n v="4.3"/>
    <n v="5911"/>
    <n v="16.218458029163106"/>
    <x v="0"/>
    <x v="1235"/>
    <n v="16.218458029163106"/>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28.000000000000004"/>
    <x v="1"/>
    <s v="&gt; ₦500"/>
    <n v="4.4000000000000004"/>
    <n v="1964"/>
    <n v="14.49079524073036"/>
    <x v="0"/>
    <x v="1236"/>
    <n v="14.4907952407303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
    <x v="1"/>
    <s v="&gt; ₦500"/>
    <n v="4.0999999999999996"/>
    <n v="25"/>
    <n v="5.8013907266803528"/>
    <x v="1"/>
    <x v="1237"/>
    <n v="5.8013907266803528"/>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13"/>
    <x v="1"/>
    <s v="&gt; ₦500"/>
    <n v="4"/>
    <n v="3160"/>
    <n v="13.99929798335832"/>
    <x v="0"/>
    <x v="1238"/>
    <n v="13.99929798335832"/>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20"/>
    <x v="1"/>
    <s v="&gt; ₦500"/>
    <n v="4.4000000000000004"/>
    <n v="1558"/>
    <n v="14.048522906830906"/>
    <x v="0"/>
    <x v="1239"/>
    <n v="14.048522906830906"/>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47"/>
    <x v="1"/>
    <s v="&gt; ₦500"/>
    <n v="3.8"/>
    <n v="8958"/>
    <n v="15.018586239045117"/>
    <x v="0"/>
    <x v="1240"/>
    <n v="15.018586239045117"/>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19"/>
    <x v="1"/>
    <s v="&gt; ₦500"/>
    <n v="4.3"/>
    <n v="13251"/>
    <n v="17.725810137002668"/>
    <x v="0"/>
    <x v="1241"/>
    <n v="17.72581013700266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4"/>
    <x v="1"/>
    <s v="&gt; ₦500"/>
    <n v="3.8"/>
    <n v="1393"/>
    <n v="11.948198540295564"/>
    <x v="0"/>
    <x v="1242"/>
    <n v="11.94819854029556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55.000000000000007"/>
    <x v="0"/>
    <s v="&gt; ₦500"/>
    <n v="2.2999999999999998"/>
    <n v="13"/>
    <n v="2.636094482059947"/>
    <x v="1"/>
    <x v="1243"/>
    <n v="2.63609448205994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22"/>
    <x v="1"/>
    <s v="&gt; ₦500"/>
    <n v="4.5"/>
    <n v="7241"/>
    <n v="17.369363342164469"/>
    <x v="0"/>
    <x v="1244"/>
    <n v="17.369363342164469"/>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9"/>
    <x v="1"/>
    <s v="&gt; ₦500"/>
    <n v="4"/>
    <n v="16020"/>
    <n v="16.818758481681442"/>
    <x v="0"/>
    <x v="1245"/>
    <n v="16.81875848168144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68"/>
    <x v="0"/>
    <s v="&gt; ₦500"/>
    <n v="3.7"/>
    <n v="1470"/>
    <n v="11.720166889091862"/>
    <x v="0"/>
    <x v="1246"/>
    <n v="11.720166889091862"/>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53"/>
    <x v="0"/>
    <s v="&gt; ₦500"/>
    <n v="4"/>
    <n v="3663"/>
    <n v="14.255821859983252"/>
    <x v="0"/>
    <x v="1247"/>
    <n v="14.2558218599832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27"/>
    <x v="1"/>
    <s v="&gt; ₦500"/>
    <n v="4.4000000000000004"/>
    <n v="638"/>
    <n v="12.344203775896961"/>
    <x v="1"/>
    <x v="1248"/>
    <n v="12.34420377589696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38"/>
    <x v="1"/>
    <s v="&gt; ₦500"/>
    <n v="4.0999999999999996"/>
    <n v="3552"/>
    <n v="14.557440350706242"/>
    <x v="0"/>
    <x v="1249"/>
    <n v="14.5574403507062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31"/>
    <x v="1"/>
    <s v="&gt; ₦500"/>
    <n v="4.4000000000000004"/>
    <n v="11148"/>
    <n v="17.807838028022598"/>
    <x v="0"/>
    <x v="1250"/>
    <n v="17.80783802802259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52"/>
    <x v="0"/>
    <s v="&gt; ₦500"/>
    <n v="3.1"/>
    <n v="2449"/>
    <n v="10.506414861530052"/>
    <x v="0"/>
    <x v="1251"/>
    <n v="10.506414861530052"/>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12"/>
    <x v="1"/>
    <s v="&gt; ₦500"/>
    <n v="4.3"/>
    <n v="2299"/>
    <n v="14.455429694875649"/>
    <x v="0"/>
    <x v="1252"/>
    <n v="14.45542969487564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39"/>
    <x v="1"/>
    <s v="&gt; ₦500"/>
    <n v="4.4000000000000004"/>
    <n v="6027"/>
    <n v="16.632762272027417"/>
    <x v="0"/>
    <x v="1253"/>
    <n v="16.63276227202741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39"/>
    <x v="1"/>
    <s v="&gt; ₦500"/>
    <n v="4.4000000000000004"/>
    <n v="461"/>
    <n v="11.724424692446954"/>
    <x v="1"/>
    <x v="1254"/>
    <n v="11.72442469244695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33"/>
    <x v="1"/>
    <s v="&gt; ₦500"/>
    <n v="4.0999999999999996"/>
    <n v="282"/>
    <n v="10.052324385649589"/>
    <x v="1"/>
    <x v="1255"/>
    <n v="10.05232438564958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7.0000000000000009"/>
    <x v="1"/>
    <s v="&gt; ₦500"/>
    <n v="4.0999999999999996"/>
    <n v="9275"/>
    <n v="16.266179033860393"/>
    <x v="0"/>
    <x v="1256"/>
    <n v="16.266179033860393"/>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55.000000000000007"/>
    <x v="0"/>
    <s v="&gt; ₦500"/>
    <n v="4"/>
    <n v="743"/>
    <n v="11.486291742183514"/>
    <x v="1"/>
    <x v="1257"/>
    <n v="11.486291742183514"/>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57.999999999999993"/>
    <x v="0"/>
    <s v="&gt; ₦500"/>
    <n v="3.6"/>
    <n v="328"/>
    <n v="9.0619052326199085"/>
    <x v="1"/>
    <x v="1258"/>
    <n v="9.061905232619908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51"/>
    <x v="0"/>
    <s v="&gt; ₦500"/>
    <n v="3.9"/>
    <n v="942"/>
    <n v="11.600595601675581"/>
    <x v="1"/>
    <x v="1259"/>
    <n v="11.60059560167558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17"/>
    <x v="1"/>
    <s v="&gt; ₦500"/>
    <n v="3.9"/>
    <n v="3815"/>
    <n v="13.968272627525025"/>
    <x v="0"/>
    <x v="1260"/>
    <n v="13.9682726275250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50"/>
    <x v="0"/>
    <s v="&gt; ₦500"/>
    <n v="3.8"/>
    <n v="7988"/>
    <n v="14.829471200402693"/>
    <x v="0"/>
    <x v="1261"/>
    <n v="14.829471200402693"/>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55.000000000000007"/>
    <x v="0"/>
    <s v="&gt; ₦500"/>
    <n v="4.0999999999999996"/>
    <n v="925"/>
    <n v="12.163105045395929"/>
    <x v="1"/>
    <x v="1262"/>
    <n v="12.163105045395929"/>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1"/>
    <x v="1"/>
    <s v="&gt; ₦500"/>
    <n v="4.0999999999999996"/>
    <n v="4370"/>
    <n v="14.926381306607576"/>
    <x v="0"/>
    <x v="1263"/>
    <n v="14.92638130660757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15"/>
    <x v="1"/>
    <s v="&gt; ₦500"/>
    <n v="4.0999999999999996"/>
    <n v="7619"/>
    <n v="15.916015382492361"/>
    <x v="0"/>
    <x v="1264"/>
    <n v="15.91601538249236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6"/>
    <x v="1"/>
    <s v="&gt; ₦500"/>
    <n v="3.8"/>
    <n v="2593"/>
    <n v="12.973085892642633"/>
    <x v="0"/>
    <x v="1265"/>
    <n v="12.97308589264263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17"/>
    <x v="1"/>
    <s v="&gt; ₦500"/>
    <n v="4.3"/>
    <n v="356"/>
    <n v="10.976473329282431"/>
    <x v="1"/>
    <x v="1266"/>
    <n v="10.97647332928243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73"/>
    <x v="0"/>
    <s v="&gt; ₦500"/>
    <n v="4.5"/>
    <n v="63"/>
    <n v="8.1278098829274921"/>
    <x v="1"/>
    <x v="1267"/>
    <n v="8.127809882927492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0"/>
    <x v="1"/>
    <s v="&gt; ₦500"/>
    <n v="4.2"/>
    <n v="4740"/>
    <n v="15.438653812339618"/>
    <x v="0"/>
    <x v="1268"/>
    <n v="15.43865381233961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61"/>
    <x v="0"/>
    <s v="&gt; ₦500"/>
    <n v="3.9"/>
    <n v="296"/>
    <n v="9.6437501523371285"/>
    <x v="1"/>
    <x v="1269"/>
    <n v="9.6437501523371285"/>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54"/>
    <x v="0"/>
    <s v="&gt; ₦500"/>
    <n v="3.5"/>
    <n v="185"/>
    <n v="7.9432953047627075"/>
    <x v="1"/>
    <x v="1270"/>
    <n v="7.94329530476270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16"/>
    <x v="1"/>
    <s v="&gt; ₦500"/>
    <n v="4.3"/>
    <n v="1954"/>
    <n v="14.151931075447107"/>
    <x v="0"/>
    <x v="1271"/>
    <n v="14.151931075447107"/>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52"/>
    <x v="0"/>
    <s v="&gt; ₦500"/>
    <n v="3.9"/>
    <n v="959"/>
    <n v="11.630857808854316"/>
    <x v="1"/>
    <x v="1272"/>
    <n v="11.63085780885431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40"/>
    <x v="1"/>
    <s v="&gt; ₦500"/>
    <n v="3.9"/>
    <n v="1015"/>
    <n v="11.726885460996812"/>
    <x v="0"/>
    <x v="1273"/>
    <n v="11.72688546099681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37"/>
    <x v="1"/>
    <s v="&gt; ₦500"/>
    <n v="4"/>
    <n v="3973"/>
    <n v="14.396911451095185"/>
    <x v="0"/>
    <x v="1274"/>
    <n v="14.396911451095185"/>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56.000000000000007"/>
    <x v="0"/>
    <s v="&gt; ₦500"/>
    <n v="4.7"/>
    <n v="2300"/>
    <n v="15.801008107742625"/>
    <x v="0"/>
    <x v="1275"/>
    <n v="15.801008107742625"/>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18"/>
    <x v="1"/>
    <s v="&gt; ₦500"/>
    <n v="4.0999999999999996"/>
    <n v="203"/>
    <n v="9.4694836864461838"/>
    <x v="1"/>
    <x v="1276"/>
    <n v="9.4694836864461838"/>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55.000000000000007"/>
    <x v="0"/>
    <s v="&gt; ₦500"/>
    <n v="3.8"/>
    <n v="441"/>
    <n v="10.052604623526548"/>
    <x v="1"/>
    <x v="1277"/>
    <n v="10.05260462352654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1"/>
    <x v="1"/>
    <s v="&gt; ₦500"/>
    <n v="4.0999999999999996"/>
    <n v="10308"/>
    <n v="16.454187812460201"/>
    <x v="0"/>
    <x v="1278"/>
    <n v="16.45418781246020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n v="16"/>
    <x v="1"/>
    <s v="&gt; ₦500"/>
    <s v="|"/>
    <n v="992"/>
    <e v="#VALUE!"/>
    <x v="1"/>
    <x v="1279"/>
    <e v="#VALUE!"/>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14.000000000000002"/>
    <x v="1"/>
    <s v="&gt; ₦500"/>
    <n v="4.0999999999999996"/>
    <n v="4716"/>
    <n v="15.062030092607376"/>
    <x v="0"/>
    <x v="1279"/>
    <n v="15.06203009260737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7"/>
    <x v="1"/>
    <s v="&gt; ₦500"/>
    <n v="3.9"/>
    <n v="313"/>
    <n v="9.7380256274855377"/>
    <x v="1"/>
    <x v="1280"/>
    <n v="9.738025627485537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46"/>
    <x v="1"/>
    <s v="&gt; ₦500"/>
    <n v="3.8"/>
    <n v="166"/>
    <n v="8.4463225903608166"/>
    <x v="1"/>
    <x v="1281"/>
    <n v="8.4463225903608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56.999999999999993"/>
    <x v="0"/>
    <s v="&gt; ₦500"/>
    <n v="4.0999999999999996"/>
    <n v="303"/>
    <n v="10.17978169279589"/>
    <x v="1"/>
    <x v="1282"/>
    <n v="10.17978169279589"/>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55.000000000000007"/>
    <x v="0"/>
    <s v="&gt; ₦500"/>
    <n v="4.3"/>
    <n v="562"/>
    <n v="11.827186097860789"/>
    <x v="1"/>
    <x v="1283"/>
    <n v="11.82718609786078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63"/>
    <x v="0"/>
    <s v="&gt; ₦500"/>
    <n v="3.9"/>
    <n v="8095"/>
    <n v="15.242254948033322"/>
    <x v="0"/>
    <x v="1284"/>
    <n v="15.24225494803332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77"/>
    <x v="0"/>
    <s v="&gt; ₦500"/>
    <n v="2.8"/>
    <n v="109"/>
    <n v="5.7158995184430292"/>
    <x v="1"/>
    <x v="1285"/>
    <n v="5.715899518443029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24"/>
    <x v="1"/>
    <s v="&gt; ₦500"/>
    <n v="4"/>
    <n v="15382"/>
    <n v="16.748164160169313"/>
    <x v="0"/>
    <x v="1286"/>
    <n v="16.748164160169313"/>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26"/>
    <x v="1"/>
    <s v="&gt; ₦500"/>
    <n v="4.5"/>
    <n v="5137"/>
    <n v="16.698573449686474"/>
    <x v="0"/>
    <x v="1287"/>
    <n v="16.698573449686474"/>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80"/>
    <x v="0"/>
    <s v="&gt; ₦500"/>
    <n v="4.5999999999999996"/>
    <n v="124"/>
    <n v="9.6457860598370573"/>
    <x v="1"/>
    <x v="1288"/>
    <n v="9.645786059837057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50"/>
    <x v="0"/>
    <s v="&gt; ₦500"/>
    <n v="4.0999999999999996"/>
    <n v="618"/>
    <n v="11.445931660982483"/>
    <x v="1"/>
    <x v="1289"/>
    <n v="11.445931660982483"/>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38"/>
    <x v="1"/>
    <s v="&gt; ₦500"/>
    <n v="4.0999999999999996"/>
    <n v="63"/>
    <n v="7.405337893333936"/>
    <x v="1"/>
    <x v="1290"/>
    <n v="7.405337893333936"/>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44"/>
    <x v="1"/>
    <s v="&gt; ₦500"/>
    <n v="3.4"/>
    <n v="15"/>
    <n v="4.094007941030144"/>
    <x v="1"/>
    <x v="1291"/>
    <n v="4.094007941030144"/>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67"/>
    <x v="0"/>
    <s v="&gt; ₦500"/>
    <n v="4.5999999999999996"/>
    <n v="9"/>
    <n v="4.5999999999999996"/>
    <x v="1"/>
    <x v="1292"/>
    <n v="4.599999999999999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22"/>
    <x v="1"/>
    <s v="&gt; ₦500"/>
    <n v="4.2"/>
    <n v="7274"/>
    <n v="16.219698590163368"/>
    <x v="0"/>
    <x v="1293"/>
    <n v="16.2196985901633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45"/>
    <x v="1"/>
    <s v="&gt; ₦500"/>
    <n v="3.9"/>
    <n v="5911"/>
    <n v="14.7097642590084"/>
    <x v="0"/>
    <x v="1294"/>
    <n v="14.709764259008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0"/>
    <x v="1"/>
    <s v="&gt; ₦500"/>
    <n v="4.2"/>
    <n v="170"/>
    <n v="9.3785836636470457"/>
    <x v="1"/>
    <x v="1295"/>
    <n v="9.378583663647045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25"/>
    <x v="1"/>
    <s v="&gt; ₦500"/>
    <n v="4.2"/>
    <n v="3065"/>
    <n v="14.643603032177097"/>
    <x v="0"/>
    <x v="1296"/>
    <n v="14.6436030321770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52"/>
    <x v="0"/>
    <s v="&gt; ₦500"/>
    <n v="4.0999999999999996"/>
    <n v="1021"/>
    <n v="12.338748672774644"/>
    <x v="0"/>
    <x v="1297"/>
    <n v="12.33874867277464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75"/>
    <x v="0"/>
    <s v="&gt; ₦500"/>
    <n v="4.8"/>
    <n v="3964"/>
    <n v="17.27156731993739"/>
    <x v="0"/>
    <x v="1298"/>
    <n v="17.27156731993739"/>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
    <x v="1"/>
    <s v="&gt; ₦500"/>
    <n v="4.4000000000000004"/>
    <n v="8948"/>
    <n v="17.387807835559592"/>
    <x v="0"/>
    <x v="1299"/>
    <n v="17.3878078355595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8"/>
    <x v="1"/>
    <s v="&gt; ₦500"/>
    <n v="4.3"/>
    <n v="97"/>
    <n v="8.5622721254777279"/>
    <x v="1"/>
    <x v="1300"/>
    <n v="8.5622721254777279"/>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3"/>
    <x v="1"/>
    <s v="&gt; ₦500"/>
    <n v="4.3"/>
    <n v="7223"/>
    <n v="16.592744270413434"/>
    <x v="0"/>
    <x v="1301"/>
    <n v="16.59274427041343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21"/>
    <x v="1"/>
    <s v="&gt; ₦500"/>
    <n v="4"/>
    <n v="330"/>
    <n v="10.079311975102875"/>
    <x v="1"/>
    <x v="1302"/>
    <n v="10.07931197510287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0"/>
    <x v="1"/>
    <s v="&gt; ₦500"/>
    <n v="4.3"/>
    <n v="4570"/>
    <n v="15.738048251544122"/>
    <x v="0"/>
    <x v="1303"/>
    <n v="15.73804825154412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8"/>
    <x v="1"/>
    <s v="&gt; ₦500"/>
    <n v="4"/>
    <n v="4867"/>
    <n v="14.749402278232109"/>
    <x v="0"/>
    <x v="1304"/>
    <n v="14.7494022782321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53"/>
    <x v="0"/>
    <s v="&gt; ₦500"/>
    <n v="4.4000000000000004"/>
    <n v="5298"/>
    <n v="16.386453245863052"/>
    <x v="0"/>
    <x v="1305"/>
    <n v="16.38645324586305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3"/>
    <x v="1"/>
    <s v="&gt; ₦500"/>
    <n v="4.0999999999999996"/>
    <n v="7786"/>
    <n v="15.954617716254205"/>
    <x v="0"/>
    <x v="1306"/>
    <n v="15.954617716254205"/>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52"/>
    <x v="0"/>
    <s v="&gt; ₦500"/>
    <n v="3.6"/>
    <n v="37"/>
    <n v="5.6872209478205162"/>
    <x v="1"/>
    <x v="1307"/>
    <n v="5.687220947820516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48"/>
    <x v="1"/>
    <s v="&gt; ₦500"/>
    <n v="2"/>
    <n v="2"/>
    <n v="0.95424250943932487"/>
    <x v="1"/>
    <x v="1308"/>
    <n v="0.95424250943932487"/>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28.000000000000004"/>
    <x v="1"/>
    <s v="&gt; ₦500"/>
    <n v="4"/>
    <n v="5206"/>
    <n v="14.866350310702769"/>
    <x v="0"/>
    <x v="1309"/>
    <n v="14.86635031070276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57.999999999999993"/>
    <x v="0"/>
    <s v="&gt; ₦500"/>
    <n v="3.7"/>
    <n v="638"/>
    <n v="10.380353175186082"/>
    <x v="1"/>
    <x v="1310"/>
    <n v="10.38035317518608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43"/>
    <x v="1"/>
    <s v="&gt; ₦500"/>
    <n v="3.8"/>
    <n v="397"/>
    <n v="9.879555673880013"/>
    <x v="1"/>
    <x v="1311"/>
    <n v="9.879555673880013"/>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49"/>
    <x v="1"/>
    <s v="&gt; ₦500"/>
    <n v="3.9"/>
    <n v="326"/>
    <n v="9.8067362353751157"/>
    <x v="1"/>
    <x v="1312"/>
    <n v="9.8067362353751157"/>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77"/>
    <x v="0"/>
    <s v="&gt; ₦500"/>
    <n v="3.1"/>
    <n v="3527"/>
    <n v="10.997338587025324"/>
    <x v="0"/>
    <x v="1313"/>
    <n v="10.997338587025324"/>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56.999999999999993"/>
    <x v="0"/>
    <s v="&gt; ₦500"/>
    <n v="3"/>
    <n v="617"/>
    <n v="8.3729654252664467"/>
    <x v="1"/>
    <x v="1314"/>
    <n v="8.372965425266446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50"/>
    <x v="0"/>
    <s v="&gt; ₦500"/>
    <n v="4"/>
    <n v="314"/>
    <n v="9.9932422151584017"/>
    <x v="1"/>
    <x v="1315"/>
    <n v="9.9932422151584017"/>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73"/>
    <x v="0"/>
    <s v="&gt; ₦500"/>
    <n v="4.4000000000000004"/>
    <n v="535"/>
    <n v="12.008325074648189"/>
    <x v="1"/>
    <x v="1316"/>
    <n v="12.008325074648189"/>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5"/>
    <x v="1"/>
    <s v="&gt; ₦500"/>
    <n v="4.0999999999999996"/>
    <n v="17325"/>
    <n v="17.378663071258242"/>
    <x v="0"/>
    <x v="1317"/>
    <n v="17.378663071258242"/>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40"/>
    <x v="1"/>
    <s v="&gt; ₦500"/>
    <n v="3.6"/>
    <n v="91"/>
    <n v="7.0696361784439992"/>
    <x v="1"/>
    <x v="1318"/>
    <n v="7.069636178443999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57.999999999999993"/>
    <x v="0"/>
    <s v="&gt; ₦500"/>
    <n v="4.4000000000000004"/>
    <n v="227"/>
    <n v="10.374913326801998"/>
    <x v="1"/>
    <x v="1319"/>
    <n v="10.374913326801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33"/>
    <x v="1"/>
    <s v="&gt; ₦500"/>
    <n v="4.2"/>
    <n v="11957"/>
    <n v="17.126165906153354"/>
    <x v="0"/>
    <x v="1320"/>
    <n v="17.12616590615335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28.000000000000004"/>
    <x v="1"/>
    <s v="&gt; ₦500"/>
    <n v="4.3"/>
    <n v="7140"/>
    <n v="16.571163842221505"/>
    <x v="0"/>
    <x v="1321"/>
    <n v="16.571163842221505"/>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45"/>
    <x v="1"/>
    <s v="&gt; ₦500"/>
    <n v="3.8"/>
    <n v="687"/>
    <n v="10.782836065294942"/>
    <x v="1"/>
    <x v="1322"/>
    <n v="10.78283606529494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68"/>
    <x v="0"/>
    <s v="&gt; ₦500"/>
    <n v="4.0999999999999996"/>
    <n v="1045"/>
    <n v="12.380079906578146"/>
    <x v="0"/>
    <x v="1323"/>
    <n v="12.38007990657814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35"/>
    <x v="1"/>
    <s v="&gt; ₦500"/>
    <n v="4"/>
    <n v="11206"/>
    <n v="16.197957487734225"/>
    <x v="0"/>
    <x v="1324"/>
    <n v="16.197957487734225"/>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0"/>
    <x v="1"/>
    <s v="&gt; ₦500"/>
    <n v="4.2"/>
    <n v="561"/>
    <n v="11.548892525390057"/>
    <x v="1"/>
    <x v="1325"/>
    <n v="11.548892525390057"/>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62"/>
    <x v="0"/>
    <s v="&gt; ₦500"/>
    <n v="3.6"/>
    <n v="1988"/>
    <n v="11.875085219247968"/>
    <x v="0"/>
    <x v="1326"/>
    <n v="11.8750852192479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25"/>
    <x v="1"/>
    <s v="&gt; ₦500"/>
    <n v="4.2"/>
    <n v="3740"/>
    <n v="15.006548374432461"/>
    <x v="0"/>
    <x v="1327"/>
    <n v="15.00654837443246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27"/>
    <x v="1"/>
    <s v="&gt; ₦500"/>
    <n v="4.0999999999999996"/>
    <n v="4401"/>
    <n v="14.938965156691049"/>
    <x v="0"/>
    <x v="1328"/>
    <n v="14.93896515669104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62"/>
    <x v="0"/>
    <s v="&gt; ₦500"/>
    <n v="4.2"/>
    <n v="611"/>
    <n v="11.704355973011358"/>
    <x v="1"/>
    <x v="1329"/>
    <n v="11.704355973011358"/>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41"/>
    <x v="1"/>
    <s v="&gt; ₦500"/>
    <n v="3.9"/>
    <n v="2162"/>
    <n v="13.006720425812457"/>
    <x v="0"/>
    <x v="1330"/>
    <n v="13.006720425812457"/>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53"/>
    <x v="0"/>
    <s v="&gt; ₦500"/>
    <n v="4"/>
    <n v="97"/>
    <n v="7.9649043027699795"/>
    <x v="1"/>
    <x v="1331"/>
    <n v="7.964904302769979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21"/>
    <x v="1"/>
    <s v="&gt; ₦500"/>
    <n v="4.2"/>
    <n v="6055"/>
    <n v="15.885180639266469"/>
    <x v="0"/>
    <x v="1332"/>
    <n v="15.88518063926646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33"/>
    <x v="1"/>
    <s v="&gt; ₦500"/>
    <n v="4.2"/>
    <n v="386"/>
    <n v="10.868386053079428"/>
    <x v="1"/>
    <x v="1333"/>
    <n v="10.86838605307942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55.000000000000007"/>
    <x v="0"/>
    <s v="&gt; ₦500"/>
    <n v="4.0999999999999996"/>
    <n v="557"/>
    <n v="11.261200215644072"/>
    <x v="1"/>
    <x v="1334"/>
    <n v="11.261200215644072"/>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7"/>
    <x v="1"/>
    <s v="&gt; ₦500"/>
    <n v="4.4000000000000004"/>
    <n v="2288"/>
    <n v="14.78244148776799"/>
    <x v="0"/>
    <x v="1335"/>
    <n v="14.78244148776799"/>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18"/>
    <x v="1"/>
    <s v="&gt; ₦500"/>
    <n v="4.0999999999999996"/>
    <n v="1106"/>
    <n v="12.481005245602763"/>
    <x v="0"/>
    <x v="1336"/>
    <n v="12.481005245602763"/>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37"/>
    <x v="1"/>
    <s v="&gt; ₦500"/>
    <n v="4.2"/>
    <n v="11935"/>
    <n v="17.122807002540092"/>
    <x v="0"/>
    <x v="1337"/>
    <n v="17.12280700254009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37"/>
    <x v="1"/>
    <s v="&gt; ₦500"/>
    <n v="4.0999999999999996"/>
    <n v="5059"/>
    <n v="15.187017119043176"/>
    <x v="0"/>
    <x v="1338"/>
    <n v="15.18701711904317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51"/>
    <x v="0"/>
    <s v="&gt; ₦500"/>
    <n v="3.9"/>
    <n v="157"/>
    <n v="8.5747626391222482"/>
    <x v="1"/>
    <x v="1339"/>
    <n v="8.574762639122248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28.000000000000004"/>
    <x v="1"/>
    <s v="&gt; ₦500"/>
    <n v="3.9"/>
    <n v="3584"/>
    <n v="13.862507724014893"/>
    <x v="0"/>
    <x v="1340"/>
    <n v="13.862507724014893"/>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9"/>
    <x v="1"/>
    <s v="&gt; ₦500"/>
    <n v="4.2"/>
    <n v="1899"/>
    <n v="13.770765124001882"/>
    <x v="0"/>
    <x v="1341"/>
    <n v="13.77076512400188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30"/>
    <x v="1"/>
    <s v="&gt; ₦500"/>
    <n v="4.2"/>
    <n v="15252"/>
    <n v="17.570092135094153"/>
    <x v="0"/>
    <x v="1342"/>
    <n v="17.570092135094153"/>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57.999999999999993"/>
    <x v="0"/>
    <s v="&gt; ₦500"/>
    <n v="3.7"/>
    <n v="4"/>
    <n v="2.5861890160432699"/>
    <x v="1"/>
    <x v="1343"/>
    <n v="2.5861890160432699"/>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14.000000000000002"/>
    <x v="1"/>
    <s v="&gt; ₦500"/>
    <n v="3.7"/>
    <n v="1662"/>
    <n v="11.917301322112221"/>
    <x v="0"/>
    <x v="1344"/>
    <n v="11.91730132211222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53"/>
    <x v="0"/>
    <s v="&gt; ₦500"/>
    <n v="3.4"/>
    <n v="422"/>
    <n v="8.9295572490751436"/>
    <x v="1"/>
    <x v="1345"/>
    <n v="8.929557249075143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50"/>
    <x v="0"/>
    <s v="&gt; ₦500"/>
    <n v="4.2"/>
    <n v="79"/>
    <n v="7.9929779453661629"/>
    <x v="1"/>
    <x v="1346"/>
    <n v="7.992977945366162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38"/>
    <x v="1"/>
    <s v="&gt; ₦500"/>
    <n v="4"/>
    <n v="5160"/>
    <n v="14.850935436279807"/>
    <x v="0"/>
    <x v="1347"/>
    <n v="14.850935436279807"/>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60"/>
    <x v="0"/>
    <s v="&gt; ₦500"/>
    <n v="4.0999999999999996"/>
    <n v="2311"/>
    <n v="13.792350101968815"/>
    <x v="0"/>
    <x v="1348"/>
    <n v="13.79235010196881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43"/>
    <x v="1"/>
    <s v="&gt; ₦500"/>
    <n v="3.9"/>
    <n v="588"/>
    <n v="10.803449649669696"/>
    <x v="1"/>
    <x v="1349"/>
    <n v="10.803449649669696"/>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1"/>
    <x v="1"/>
    <s v="&gt; ₦500"/>
    <n v="4"/>
    <n v="3271"/>
    <n v="14.059253179997141"/>
    <x v="0"/>
    <x v="1350"/>
    <n v="14.05925317999714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43"/>
    <x v="1"/>
    <s v="&gt; ₦500"/>
    <n v="3.9"/>
    <n v="11004"/>
    <n v="15.762201182868528"/>
    <x v="0"/>
    <x v="1351"/>
    <n v="15.76220118286852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9"/>
    <x v="1"/>
    <s v="&gt; ₦500"/>
    <n v="4.2"/>
    <n v="3195"/>
    <n v="14.719348436696206"/>
    <x v="0"/>
    <x v="1352"/>
    <n v="14.71934843669620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x v="1"/>
    <s v="&gt; ₦500"/>
    <n v="4.3"/>
    <n v="3231"/>
    <n v="15.090726814040957"/>
    <x v="0"/>
    <x v="1353"/>
    <n v="15.09072681404095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0"/>
    <x v="1"/>
    <s v="&gt; ₦500"/>
    <n v="4"/>
    <n v="3246"/>
    <n v="14.045929154504005"/>
    <x v="0"/>
    <x v="1354"/>
    <n v="14.04592915450400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46"/>
    <x v="1"/>
    <s v="&gt; ₦500"/>
    <n v="2.6"/>
    <n v="24"/>
    <n v="3.634644022547298"/>
    <x v="1"/>
    <x v="1355"/>
    <n v="3.63464402254729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54"/>
    <x v="0"/>
    <s v="&gt; ₦500"/>
    <n v="3.8"/>
    <n v="144"/>
    <n v="8.2131984084929037"/>
    <x v="1"/>
    <x v="1356"/>
    <n v="8.2131984084929037"/>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8"/>
    <x v="1"/>
    <s v="&gt; ₦500"/>
    <n v="4.5"/>
    <n v="2280"/>
    <n v="15.11156378374492"/>
    <x v="0"/>
    <x v="1357"/>
    <n v="15.11156378374492"/>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45"/>
    <x v="1"/>
    <s v="&gt; ₦500"/>
    <n v="3.5"/>
    <n v="340"/>
    <n v="8.8646403264737419"/>
    <x v="1"/>
    <x v="1358"/>
    <n v="8.8646403264737419"/>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43"/>
    <x v="1"/>
    <s v="&gt; ₦500"/>
    <n v="3.9"/>
    <n v="144"/>
    <n v="8.4293352087164024"/>
    <x v="1"/>
    <x v="1359"/>
    <n v="8.429335208716402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28.999999999999996"/>
    <x v="1"/>
    <s v="&gt; ₦500"/>
    <n v="4"/>
    <n v="727"/>
    <n v="11.448525517252149"/>
    <x v="1"/>
    <x v="1360"/>
    <n v="11.44852551725214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55.000000000000007"/>
    <x v="0"/>
    <s v="&gt; ₦500"/>
    <n v="4"/>
    <n v="832"/>
    <n v="11.68258000562715"/>
    <x v="1"/>
    <x v="1361"/>
    <n v="11.68258000562715"/>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64"/>
    <x v="0"/>
    <s v="&gt; ₦500"/>
    <n v="3.5"/>
    <n v="57"/>
    <n v="6.1719979774702809"/>
    <x v="1"/>
    <x v="1362"/>
    <n v="6.171997977470280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51"/>
    <x v="0"/>
    <s v="&gt; ₦500"/>
    <n v="4"/>
    <n v="1644"/>
    <n v="12.864663609143973"/>
    <x v="0"/>
    <x v="1363"/>
    <n v="12.864663609143973"/>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76"/>
    <x v="0"/>
    <s v="&gt; ₦500"/>
    <n v="3.4"/>
    <n v="1066"/>
    <n v="10.295759026043196"/>
    <x v="0"/>
    <x v="1364"/>
    <n v="10.29575902604319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39"/>
    <x v="1"/>
    <s v="&gt; ₦500"/>
    <n v="4.2"/>
    <n v="7968"/>
    <n v="16.385896072666061"/>
    <x v="0"/>
    <x v="1365"/>
    <n v="16.38589607266606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4"/>
    <x v="1"/>
    <s v="&gt; ₦500"/>
    <n v="3.8"/>
    <n v="3195"/>
    <n v="13.317505728439423"/>
    <x v="0"/>
    <x v="1366"/>
    <n v="13.317505728439423"/>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1"/>
    <x v="1"/>
    <s v="&gt; ₦500"/>
    <n v="4.0999999999999996"/>
    <n v="1456"/>
    <n v="12.970184162256958"/>
    <x v="0"/>
    <x v="1367"/>
    <n v="12.970184162256958"/>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54"/>
    <x v="0"/>
    <s v="&gt; ₦500"/>
    <n v="4.2"/>
    <n v="590"/>
    <n v="11.640667419701273"/>
    <x v="1"/>
    <x v="1368"/>
    <n v="11.640667419701273"/>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50"/>
    <x v="0"/>
    <s v="&gt; ₦500"/>
    <n v="4.3"/>
    <n v="1436"/>
    <n v="13.57706410297717"/>
    <x v="0"/>
    <x v="1369"/>
    <n v="13.57706410297717"/>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28.999999999999996"/>
    <x v="1"/>
    <s v="&gt; ₦500"/>
    <n v="4.2"/>
    <n v="4184"/>
    <n v="15.211120941782971"/>
    <x v="0"/>
    <x v="1370"/>
    <n v="15.21112094178297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38"/>
    <x v="1"/>
    <s v="&gt; ₦500"/>
    <n v="4.0999999999999996"/>
    <n v="693"/>
    <n v="11.649573828864904"/>
    <x v="1"/>
    <x v="1371"/>
    <n v="11.649573828864904"/>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69"/>
    <x v="0"/>
    <s v="&gt; ₦500"/>
    <n v="3.9"/>
    <n v="1306"/>
    <n v="12.153474791564122"/>
    <x v="0"/>
    <x v="1372"/>
    <n v="12.153474791564122"/>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22"/>
    <x v="1"/>
    <s v="&gt; ₦500"/>
    <n v="3.3"/>
    <n v="8"/>
    <n v="3.1490002811497719"/>
    <x v="1"/>
    <x v="1373"/>
    <n v="3.149000281149771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60"/>
    <x v="0"/>
    <s v="&gt; ₦500"/>
    <n v="4.3"/>
    <n v="2326"/>
    <n v="14.477224448132938"/>
    <x v="0"/>
    <x v="1374"/>
    <n v="14.477224448132938"/>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86"/>
    <x v="0"/>
    <s v="&gt; ₦500"/>
    <n v="3.9"/>
    <n v="1004"/>
    <n v="11.70844764085038"/>
    <x v="0"/>
    <x v="1375"/>
    <n v="11.70844764085038"/>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31"/>
    <x v="1"/>
    <s v="&gt; ₦500"/>
    <n v="4.3"/>
    <n v="6400"/>
    <n v="16.366865656941897"/>
    <x v="0"/>
    <x v="1376"/>
    <n v="16.36686565694189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71"/>
    <x v="0"/>
    <s v="&gt; ₦500"/>
    <n v="3.6"/>
    <n v="63"/>
    <n v="6.502247906341994"/>
    <x v="1"/>
    <x v="1377"/>
    <n v="6.502247906341994"/>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53"/>
    <x v="0"/>
    <s v="&gt; ₦500"/>
    <n v="3.8"/>
    <n v="1181"/>
    <n v="11.6759464108719"/>
    <x v="0"/>
    <x v="1378"/>
    <n v="11.675946410871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8"/>
    <x v="1"/>
    <s v="&gt; ₦500"/>
    <n v="3.9"/>
    <n v="1888"/>
    <n v="12.777304635895151"/>
    <x v="0"/>
    <x v="1379"/>
    <n v="12.77730463589515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28.000000000000004"/>
    <x v="1"/>
    <s v="&gt; ₦500"/>
    <n v="4.5999999999999996"/>
    <n v="6550"/>
    <n v="17.55501495738692"/>
    <x v="0"/>
    <x v="1380"/>
    <n v="17.55501495738692"/>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45"/>
    <x v="1"/>
    <s v="&gt; ₦500"/>
    <n v="3.8"/>
    <n v="1846"/>
    <n v="12.412574202672916"/>
    <x v="0"/>
    <x v="1381"/>
    <n v="12.41257420267291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44"/>
    <x v="1"/>
    <s v="&gt; ₦500"/>
    <n v="3.9"/>
    <n v="1085"/>
    <n v="11.839736318486029"/>
    <x v="0"/>
    <x v="1382"/>
    <n v="11.839736318486029"/>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33"/>
    <x v="1"/>
    <s v="&gt; ₦500"/>
    <n v="4.0999999999999996"/>
    <n v="290"/>
    <n v="10.10196125484222"/>
    <x v="1"/>
    <x v="1383"/>
    <n v="10.10196125484222"/>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5"/>
    <x v="1"/>
    <s v="&gt; ₦500"/>
    <n v="3.6"/>
    <n v="4"/>
    <n v="2.5162920156096678"/>
    <x v="1"/>
    <x v="1384"/>
    <n v="2.5162920156096678"/>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
    <x v="1"/>
    <s v="&gt; ₦500"/>
    <n v="4.4000000000000004"/>
    <n v="9734"/>
    <n v="17.548678205766624"/>
    <x v="0"/>
    <x v="1385"/>
    <n v="17.54867820576662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31"/>
    <x v="1"/>
    <s v="&gt; ₦500"/>
    <n v="4.3"/>
    <n v="4022"/>
    <n v="15.499565140056424"/>
    <x v="0"/>
    <x v="1386"/>
    <n v="15.499565140056424"/>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56.999999999999993"/>
    <x v="0"/>
    <s v="&gt; ₦500"/>
    <n v="4.7"/>
    <n v="2591"/>
    <n v="16.044084486833214"/>
    <x v="0"/>
    <x v="1387"/>
    <n v="16.04408448683321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62"/>
    <x v="0"/>
    <s v="&gt; ₦500"/>
    <n v="4.3"/>
    <n v="532"/>
    <n v="11.724926998814261"/>
    <x v="1"/>
    <x v="1388"/>
    <n v="11.72492699881426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17"/>
    <x v="1"/>
    <s v="&gt; ₦500"/>
    <n v="3.9"/>
    <n v="260"/>
    <n v="9.4248979786192955"/>
    <x v="1"/>
    <x v="1389"/>
    <n v="9.4248979786192955"/>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28.999999999999996"/>
    <x v="1"/>
    <s v="&gt; ₦500"/>
    <n v="3.9"/>
    <n v="1672"/>
    <n v="12.571634169753338"/>
    <x v="0"/>
    <x v="1390"/>
    <n v="12.57163416975333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50"/>
    <x v="0"/>
    <s v="&gt; ₦500"/>
    <n v="3.7"/>
    <n v="7945"/>
    <n v="14.430549674661574"/>
    <x v="0"/>
    <x v="1391"/>
    <n v="14.43054967466157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53"/>
    <x v="0"/>
    <s v="&gt; ₦500"/>
    <n v="3.5"/>
    <n v="1367"/>
    <n v="10.976301340844341"/>
    <x v="0"/>
    <x v="1392"/>
    <n v="10.976301340844341"/>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5"/>
    <x v="1"/>
    <s v="&gt; ₦500"/>
    <n v="4"/>
    <n v="1313"/>
    <n v="12.474381460895048"/>
    <x v="0"/>
    <x v="1393"/>
    <n v="12.47438146089504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56.999999999999993"/>
    <x v="0"/>
    <s v="&gt; ₦500"/>
    <n v="4.0999999999999996"/>
    <n v="212"/>
    <n v="9.5463563740988242"/>
    <x v="1"/>
    <x v="1394"/>
    <n v="9.546356374098824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62"/>
    <x v="0"/>
    <s v="&gt; ₦500"/>
    <n v="3.9"/>
    <n v="65"/>
    <n v="7.0962213486132883"/>
    <x v="1"/>
    <x v="1395"/>
    <n v="7.0962213486132883"/>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25"/>
    <x v="1"/>
    <s v="&gt; ₦500"/>
    <n v="4.4000000000000004"/>
    <n v="2737"/>
    <n v="15.124707152711075"/>
    <x v="0"/>
    <x v="1396"/>
    <n v="15.12470715271107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5"/>
    <x v="1"/>
    <s v="&gt; ₦500"/>
    <n v="4.3"/>
    <n v="55"/>
    <n v="7.5172085161266615"/>
    <x v="1"/>
    <x v="1397"/>
    <n v="7.517208516126661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27"/>
    <x v="1"/>
    <s v="&gt; ₦500"/>
    <n v="4.5"/>
    <n v="1065"/>
    <n v="13.624907421107491"/>
    <x v="0"/>
    <x v="1398"/>
    <n v="13.62490742110749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26"/>
    <x v="1"/>
    <s v="&gt; ₦500"/>
    <n v="4"/>
    <n v="2377"/>
    <n v="13.504847401130691"/>
    <x v="0"/>
    <x v="1399"/>
    <n v="13.5048474011306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48"/>
    <x v="1"/>
    <s v="&gt; ₦500"/>
    <n v="3.9"/>
    <n v="2569"/>
    <n v="13.298739180992049"/>
    <x v="0"/>
    <x v="1400"/>
    <n v="13.29873918099204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33"/>
    <x v="1"/>
    <s v="&gt; ₦500"/>
    <n v="4.2"/>
    <n v="5967"/>
    <n v="15.858481020751373"/>
    <x v="0"/>
    <x v="1401"/>
    <n v="15.858481020751373"/>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54"/>
    <x v="0"/>
    <s v="&gt; ₦500"/>
    <n v="4.0999999999999996"/>
    <n v="1776"/>
    <n v="13.323718454001735"/>
    <x v="0"/>
    <x v="1402"/>
    <n v="13.32371845400173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0"/>
    <x v="1"/>
    <s v="&gt; ₦500"/>
    <n v="3.7"/>
    <n v="4200"/>
    <n v="13.406404921690571"/>
    <x v="0"/>
    <x v="1403"/>
    <n v="13.40640492169057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6"/>
    <x v="1"/>
    <s v="&gt; ₦500"/>
    <n v="4.0999999999999996"/>
    <n v="297"/>
    <n v="10.144286682712647"/>
    <x v="1"/>
    <x v="1404"/>
    <n v="10.14428668271264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37"/>
    <x v="1"/>
    <s v="&gt; ₦500"/>
    <n v="4.2"/>
    <n v="3858"/>
    <n v="15.063194069999867"/>
    <x v="0"/>
    <x v="1405"/>
    <n v="15.063194069999867"/>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x v="1"/>
    <s v="&gt; ₦500"/>
    <n v="4.3"/>
    <n v="168"/>
    <n v="9.5799128298387952"/>
    <x v="1"/>
    <x v="1406"/>
    <n v="9.579912829838795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78"/>
    <x v="0"/>
    <s v="&gt; ₦500"/>
    <n v="3.6"/>
    <n v="101"/>
    <n v="7.2309606183429036"/>
    <x v="1"/>
    <x v="1407"/>
    <n v="7.23096061834290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50"/>
    <x v="0"/>
    <s v="&gt; ₦500"/>
    <n v="4.0999999999999996"/>
    <n v="4074"/>
    <n v="14.801523213611581"/>
    <x v="0"/>
    <x v="1408"/>
    <n v="14.801523213611581"/>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24"/>
    <x v="1"/>
    <s v="&gt; ₦500"/>
    <n v="4.5"/>
    <n v="1408"/>
    <n v="14.170099468992104"/>
    <x v="0"/>
    <x v="1409"/>
    <n v="14.1700994689921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3"/>
    <x v="1"/>
    <s v="&gt; ₦500"/>
    <n v="4.2"/>
    <n v="3739"/>
    <n v="15.006060729242018"/>
    <x v="0"/>
    <x v="1410"/>
    <n v="15.006060729242018"/>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33"/>
    <x v="1"/>
    <s v="&gt; ₦500"/>
    <n v="4.3"/>
    <n v="5891"/>
    <n v="16.212129774133551"/>
    <x v="0"/>
    <x v="1411"/>
    <n v="16.21212977413355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9"/>
    <x v="1"/>
    <s v="&gt; ₦500"/>
    <n v="4"/>
    <n v="777"/>
    <n v="11.563918387958756"/>
    <x v="1"/>
    <x v="1412"/>
    <n v="11.563918387958756"/>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27"/>
    <x v="1"/>
    <s v="&gt; ₦500"/>
    <n v="4.2"/>
    <n v="14160"/>
    <n v="17.434594475697256"/>
    <x v="0"/>
    <x v="1413"/>
    <n v="17.43459447569725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0"/>
    <x v="1"/>
    <s v="&gt; ₦500"/>
    <n v="4.2"/>
    <n v="6919"/>
    <n v="16.128445596718386"/>
    <x v="0"/>
    <x v="1414"/>
    <n v="16.12844559671838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80"/>
    <x v="0"/>
    <s v="&gt; ₦500"/>
    <n v="4.5"/>
    <n v="287"/>
    <n v="11.06726619491654"/>
    <x v="1"/>
    <x v="1415"/>
    <n v="11.06726619491654"/>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51"/>
    <x v="0"/>
    <s v="&gt; ₦500"/>
    <n v="3.8"/>
    <n v="287"/>
    <n v="9.3456914534850775"/>
    <x v="1"/>
    <x v="1416"/>
    <n v="9.34569145348507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33"/>
    <x v="1"/>
    <s v="&gt; ₦500"/>
    <n v="4.4000000000000004"/>
    <n v="388"/>
    <n v="11.395778245833116"/>
    <x v="1"/>
    <x v="1417"/>
    <n v="11.395778245833116"/>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35"/>
    <x v="1"/>
    <s v="&gt; ₦500"/>
    <n v="4.0999999999999996"/>
    <n v="827"/>
    <n v="11.963924380818009"/>
    <x v="1"/>
    <x v="1418"/>
    <n v="11.963924380818009"/>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59"/>
    <x v="0"/>
    <s v="&gt; ₦500"/>
    <n v="4.2"/>
    <n v="4971"/>
    <n v="15.525430703872352"/>
    <x v="0"/>
    <x v="1419"/>
    <n v="15.52543070387235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55.000000000000007"/>
    <x v="0"/>
    <s v="&gt; ₦500"/>
    <n v="4.3"/>
    <n v="229"/>
    <n v="10.15542969487565"/>
    <x v="1"/>
    <x v="1420"/>
    <n v="10.15542969487565"/>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59"/>
    <x v="0"/>
    <s v="&gt; ₦500"/>
    <n v="4.0999999999999996"/>
    <n v="3524"/>
    <n v="14.54335239744241"/>
    <x v="0"/>
    <x v="1421"/>
    <n v="14.54335239744241"/>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59"/>
    <x v="0"/>
    <s v="&gt; ₦500"/>
    <n v="4.2"/>
    <n v="156"/>
    <n v="9.2227785401187816"/>
    <x v="1"/>
    <x v="1422"/>
    <n v="9.222778540118781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11"/>
    <x v="1"/>
    <s v="&gt; ₦500"/>
    <n v="4.0999999999999996"/>
    <n v="490"/>
    <n v="11.03343411770417"/>
    <x v="1"/>
    <x v="1423"/>
    <n v="11.03343411770417"/>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8"/>
    <x v="1"/>
    <s v="&gt; ₦500"/>
    <n v="3.9"/>
    <n v="82"/>
    <n v="7.4844045602666887"/>
    <x v="1"/>
    <x v="1424"/>
    <n v="7.4844045602666887"/>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59"/>
    <x v="0"/>
    <s v="&gt; ₦500"/>
    <n v="3.9"/>
    <n v="710"/>
    <n v="11.122291442846088"/>
    <x v="1"/>
    <x v="1425"/>
    <n v="11.122291442846088"/>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60"/>
    <x v="0"/>
    <s v="&gt; ₦500"/>
    <n v="3.8"/>
    <n v="133"/>
    <n v="8.0829982337862685"/>
    <x v="1"/>
    <x v="1426"/>
    <n v="8.0829982337862685"/>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24"/>
    <x v="1"/>
    <s v="&gt; ₦500"/>
    <n v="4.5999999999999996"/>
    <n v="2751"/>
    <n v="15.822382775991978"/>
    <x v="0"/>
    <x v="1427"/>
    <n v="15.822382775991978"/>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1"/>
    <x v="1"/>
    <s v="&gt; ₦500"/>
    <n v="3.6"/>
    <n v="771"/>
    <n v="10.395422281208649"/>
    <x v="1"/>
    <x v="1428"/>
    <n v="10.39542228120864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37"/>
    <x v="1"/>
    <s v="&gt; ₦500"/>
    <n v="4.0999999999999996"/>
    <n v="2536"/>
    <n v="13.957713915609096"/>
    <x v="0"/>
    <x v="1429"/>
    <n v="13.95771391560909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15"/>
    <x v="1"/>
    <s v="&gt; ₦500"/>
    <n v="4.2"/>
    <n v="7801"/>
    <n v="16.347264973098245"/>
    <x v="0"/>
    <x v="1430"/>
    <n v="16.347264973098245"/>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8"/>
    <x v="1"/>
    <s v="&gt; ₦500"/>
    <n v="4.3"/>
    <n v="534"/>
    <n v="11.731921262691282"/>
    <x v="1"/>
    <x v="1431"/>
    <n v="11.73192126269128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46"/>
    <x v="1"/>
    <s v="&gt; ₦500"/>
    <n v="3.9"/>
    <n v="898"/>
    <n v="11.519662797759592"/>
    <x v="1"/>
    <x v="1432"/>
    <n v="11.519662797759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50"/>
    <x v="0"/>
    <s v="&gt; ₦500"/>
    <n v="3.9"/>
    <n v="1202"/>
    <n v="12.013035946625394"/>
    <x v="0"/>
    <x v="1433"/>
    <n v="12.013035946625394"/>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12"/>
    <x v="1"/>
    <s v="&gt; ₦500"/>
    <n v="4"/>
    <n v="1108"/>
    <n v="12.179726184596641"/>
    <x v="0"/>
    <x v="1434"/>
    <n v="12.17972618459664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33"/>
    <x v="1"/>
    <s v="&gt; ₦500"/>
    <n v="4.4000000000000004"/>
    <n v="17"/>
    <n v="5.5231990224545466"/>
    <x v="1"/>
    <x v="1435"/>
    <n v="5.5231990224545466"/>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4"/>
    <x v="1"/>
    <s v="&gt; ₦500"/>
    <n v="4.2"/>
    <n v="10429"/>
    <n v="16.876794095391432"/>
    <x v="0"/>
    <x v="1436"/>
    <n v="16.87679409539143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38"/>
    <x v="1"/>
    <s v="&gt; ₦500"/>
    <n v="4.5"/>
    <n v="3192"/>
    <n v="15.768895133427502"/>
    <x v="0"/>
    <x v="1437"/>
    <n v="15.7688951334275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
    <x v="1"/>
    <s v="&gt; ₦500"/>
    <n v="4.0999999999999996"/>
    <n v="5873"/>
    <n v="15.452629162965803"/>
    <x v="0"/>
    <x v="1438"/>
    <n v="15.45262916296580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50"/>
    <x v="0"/>
    <s v="&gt; ₦500"/>
    <n v="4.0999999999999996"/>
    <n v="1379"/>
    <n v="12.873504254245068"/>
    <x v="0"/>
    <x v="1439"/>
    <n v="12.873504254245068"/>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18"/>
    <x v="1"/>
    <s v="&gt; ₦500"/>
    <n v="4.2"/>
    <n v="1527"/>
    <n v="13.373318087806618"/>
    <x v="0"/>
    <x v="1440"/>
    <n v="13.37331808780661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28.000000000000004"/>
    <x v="1"/>
    <s v="&gt; ₦500"/>
    <n v="4.2"/>
    <n v="2686"/>
    <n v="14.402924199019308"/>
    <x v="0"/>
    <x v="1441"/>
    <n v="14.402924199019308"/>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17"/>
    <x v="1"/>
    <s v="&gt; ₦500"/>
    <n v="4"/>
    <n v="178"/>
    <n v="9.0114121239195732"/>
    <x v="1"/>
    <x v="1442"/>
    <n v="9.011412123919573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9"/>
    <x v="1"/>
    <s v="&gt; ₦500"/>
    <n v="4.3"/>
    <n v="2664"/>
    <n v="14.730498017459141"/>
    <x v="0"/>
    <x v="1443"/>
    <n v="14.73049801745914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8"/>
    <x v="1"/>
    <s v="&gt; ₦500"/>
    <n v="3.6"/>
    <n v="212"/>
    <n v="8.3821665723794556"/>
    <x v="1"/>
    <x v="1444"/>
    <n v="8.3821665723794556"/>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9"/>
    <x v="1"/>
    <s v="&gt; ₦500"/>
    <n v="3.5"/>
    <n v="24"/>
    <n v="4.8927900303521321"/>
    <x v="1"/>
    <x v="1445"/>
    <n v="4.89279003035213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x v="1"/>
    <s v="&gt; ₦500"/>
    <n v="4.3"/>
    <n v="1868"/>
    <n v="14.067919995928976"/>
    <x v="0"/>
    <x v="1446"/>
    <n v="14.067919995928976"/>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43"/>
    <x v="1"/>
    <s v="&gt; ₦500"/>
    <n v="3.6"/>
    <n v="451"/>
    <n v="9.5584983653209754"/>
    <x v="1"/>
    <x v="1447"/>
    <n v="9.558498365320975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72"/>
    <x v="0"/>
    <s v="&gt; ₦500"/>
    <n v="2.9"/>
    <n v="159"/>
    <n v="6.3919479497021809"/>
    <x v="1"/>
    <x v="1448"/>
    <n v="6.391947949702180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55.000000000000007"/>
    <x v="0"/>
    <s v="&gt; ₦500"/>
    <n v="4.2"/>
    <n v="39"/>
    <n v="6.728651963577442"/>
    <x v="1"/>
    <x v="1449"/>
    <n v="6.728651963577442"/>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32"/>
    <x v="1"/>
    <s v="&gt; ₦500"/>
    <n v="4.4000000000000004"/>
    <n v="6531"/>
    <n v="16.786203174684378"/>
    <x v="0"/>
    <x v="1450"/>
    <n v="16.786203174684378"/>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56.999999999999993"/>
    <x v="0"/>
    <s v="&gt; ₦500"/>
    <n v="4.0999999999999996"/>
    <n v="222"/>
    <n v="9.6280499384974583"/>
    <x v="1"/>
    <x v="1451"/>
    <n v="9.628049938497458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28.999999999999996"/>
    <x v="1"/>
    <s v="&gt; ₦500"/>
    <n v="3.8"/>
    <n v="195"/>
    <n v="8.7105730711546077"/>
    <x v="1"/>
    <x v="1452"/>
    <n v="8.710573071154607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50"/>
    <x v="0"/>
    <s v="&gt; ₦500"/>
    <n v="3.5"/>
    <n v="2283"/>
    <n v="11.755436348508336"/>
    <x v="0"/>
    <x v="1453"/>
    <n v="11.755436348508336"/>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30"/>
    <x v="1"/>
    <s v="&gt; ₦500"/>
    <n v="4.0999999999999996"/>
    <n v="1127"/>
    <n v="12.514467308554025"/>
    <x v="0"/>
    <x v="1454"/>
    <n v="12.514467308554025"/>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59"/>
    <x v="0"/>
    <s v="&gt; ₦500"/>
    <n v="3.2"/>
    <n v="113"/>
    <n v="6.5820955242767134"/>
    <x v="1"/>
    <x v="1455"/>
    <n v="6.5820955242767134"/>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0"/>
    <x v="1"/>
    <s v="&gt; ₦500"/>
    <n v="4.4000000000000004"/>
    <n v="2518"/>
    <n v="14.965403936991697"/>
    <x v="0"/>
    <x v="1456"/>
    <n v="14.965403936991697"/>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59"/>
    <x v="0"/>
    <s v="&gt; ₦500"/>
    <n v="3.6"/>
    <n v="550"/>
    <n v="9.8681457558664256"/>
    <x v="1"/>
    <x v="1457"/>
    <n v="9.8681457558664256"/>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80"/>
    <x v="0"/>
    <s v="&gt; ₦500"/>
    <n v="3.1"/>
    <n v="2"/>
    <n v="1.4790758896309535"/>
    <x v="1"/>
    <x v="1458"/>
    <n v="1.4790758896309535"/>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59"/>
    <x v="0"/>
    <s v="&gt; ₦500"/>
    <n v="4"/>
    <n v="1090"/>
    <n v="12.151299002353367"/>
    <x v="0"/>
    <x v="1459"/>
    <n v="12.151299002353367"/>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25"/>
    <x v="1"/>
    <s v="&gt; ₦500"/>
    <n v="4.0999999999999996"/>
    <n v="4118"/>
    <n v="14.820646347021311"/>
    <x v="0"/>
    <x v="1460"/>
    <n v="14.82064634702131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28.000000000000004"/>
    <x v="1"/>
    <s v="&gt; ₦500"/>
    <n v="3.6"/>
    <n v="468"/>
    <n v="9.6162222337743"/>
    <x v="1"/>
    <x v="1461"/>
    <n v="9.616222233774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26"/>
    <x v="1"/>
    <s v="&gt; ₦500"/>
    <n v="4"/>
    <n v="8031"/>
    <n v="15.619294799203777"/>
    <x v="0"/>
    <x v="1462"/>
    <n v="15.619294799203777"/>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22"/>
    <x v="1"/>
    <s v="&gt; ₦500"/>
    <n v="4.3"/>
    <n v="6987"/>
    <n v="16.530717454136841"/>
    <x v="0"/>
    <x v="1463"/>
    <n v="16.5307174541368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BB7CDE-B029-234F-806B-5CD4F9BFF82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category" fld="2" subtotal="count" baseField="0" baseItem="0"/>
    <dataField name="Average of discount percent converted" fld="6" subtotal="average" baseField="0" baseItem="0"/>
  </dataFields>
  <chartFormats count="2">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6A09E8-EC92-1E4D-A129-765A02503C9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54" firstHeaderRow="0" firstDataRow="1" firstDataCol="1"/>
  <pivotFields count="16">
    <pivotField showAll="0"/>
    <pivotField axis="axisRow"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dataField="1"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1551">
    <i>
      <x/>
    </i>
    <i r="1">
      <x v="1003"/>
    </i>
    <i>
      <x v="1"/>
    </i>
    <i r="1">
      <x v="599"/>
    </i>
    <i r="1">
      <x v="1019"/>
    </i>
    <i>
      <x v="2"/>
    </i>
    <i r="1">
      <x v="525"/>
    </i>
    <i>
      <x v="3"/>
    </i>
    <i r="1">
      <x v="533"/>
    </i>
    <i r="1">
      <x v="594"/>
    </i>
    <i>
      <x v="4"/>
    </i>
    <i r="1">
      <x v="1302"/>
    </i>
    <i r="1">
      <x v="1324"/>
    </i>
    <i>
      <x v="5"/>
    </i>
    <i r="1">
      <x v="661"/>
    </i>
    <i r="1">
      <x v="694"/>
    </i>
    <i>
      <x v="6"/>
    </i>
    <i r="1">
      <x v="653"/>
    </i>
    <i r="1">
      <x v="1104"/>
    </i>
    <i>
      <x v="7"/>
    </i>
    <i r="1">
      <x v="92"/>
    </i>
    <i>
      <x v="8"/>
    </i>
    <i r="1">
      <x v="424"/>
    </i>
    <i r="1">
      <x v="959"/>
    </i>
    <i>
      <x v="9"/>
    </i>
    <i r="1">
      <x v="656"/>
    </i>
    <i>
      <x v="10"/>
    </i>
    <i r="1">
      <x v="36"/>
    </i>
    <i r="1">
      <x v="76"/>
    </i>
    <i r="1">
      <x v="77"/>
    </i>
    <i r="1">
      <x v="78"/>
    </i>
    <i r="1">
      <x v="79"/>
    </i>
    <i r="1">
      <x v="80"/>
    </i>
    <i r="1">
      <x v="81"/>
    </i>
    <i r="1">
      <x v="84"/>
    </i>
    <i r="1">
      <x v="85"/>
    </i>
    <i r="1">
      <x v="86"/>
    </i>
    <i r="1">
      <x v="96"/>
    </i>
    <i r="1">
      <x v="97"/>
    </i>
    <i r="1">
      <x v="102"/>
    </i>
    <i r="1">
      <x v="103"/>
    </i>
    <i r="1">
      <x v="104"/>
    </i>
    <i r="1">
      <x v="105"/>
    </i>
    <i r="1">
      <x v="106"/>
    </i>
    <i r="1">
      <x v="107"/>
    </i>
    <i r="1">
      <x v="108"/>
    </i>
    <i r="1">
      <x v="109"/>
    </i>
    <i r="1">
      <x v="110"/>
    </i>
    <i r="1">
      <x v="111"/>
    </i>
    <i r="1">
      <x v="112"/>
    </i>
    <i r="1">
      <x v="113"/>
    </i>
    <i r="1">
      <x v="114"/>
    </i>
    <i r="1">
      <x v="115"/>
    </i>
    <i r="1">
      <x v="118"/>
    </i>
    <i r="1">
      <x v="121"/>
    </i>
    <i r="1">
      <x v="122"/>
    </i>
    <i r="1">
      <x v="123"/>
    </i>
    <i r="1">
      <x v="124"/>
    </i>
    <i r="1">
      <x v="125"/>
    </i>
    <i r="1">
      <x v="126"/>
    </i>
    <i r="1">
      <x v="128"/>
    </i>
    <i r="1">
      <x v="129"/>
    </i>
    <i r="1">
      <x v="130"/>
    </i>
    <i r="1">
      <x v="131"/>
    </i>
    <i r="1">
      <x v="132"/>
    </i>
    <i r="1">
      <x v="134"/>
    </i>
    <i r="1">
      <x v="181"/>
    </i>
    <i r="1">
      <x v="182"/>
    </i>
    <i r="1">
      <x v="183"/>
    </i>
    <i r="1">
      <x v="184"/>
    </i>
    <i r="1">
      <x v="186"/>
    </i>
    <i r="1">
      <x v="187"/>
    </i>
    <i r="1">
      <x v="195"/>
    </i>
    <i r="1">
      <x v="196"/>
    </i>
    <i r="1">
      <x v="197"/>
    </i>
    <i r="1">
      <x v="213"/>
    </i>
    <i r="1">
      <x v="214"/>
    </i>
    <i r="1">
      <x v="217"/>
    </i>
    <i r="1">
      <x v="218"/>
    </i>
    <i r="1">
      <x v="219"/>
    </i>
    <i r="1">
      <x v="220"/>
    </i>
    <i r="1">
      <x v="221"/>
    </i>
    <i r="1">
      <x v="230"/>
    </i>
    <i r="1">
      <x v="231"/>
    </i>
    <i r="1">
      <x v="235"/>
    </i>
    <i r="1">
      <x v="236"/>
    </i>
    <i r="1">
      <x v="237"/>
    </i>
    <i r="1">
      <x v="238"/>
    </i>
    <i r="1">
      <x v="304"/>
    </i>
    <i r="1">
      <x v="327"/>
    </i>
    <i r="1">
      <x v="345"/>
    </i>
    <i r="1">
      <x v="373"/>
    </i>
    <i r="1">
      <x v="377"/>
    </i>
    <i r="1">
      <x v="378"/>
    </i>
    <i r="1">
      <x v="382"/>
    </i>
    <i r="1">
      <x v="383"/>
    </i>
    <i r="1">
      <x v="411"/>
    </i>
    <i r="1">
      <x v="421"/>
    </i>
    <i r="1">
      <x v="440"/>
    </i>
    <i r="1">
      <x v="441"/>
    </i>
    <i r="1">
      <x v="442"/>
    </i>
    <i r="1">
      <x v="443"/>
    </i>
    <i r="1">
      <x v="445"/>
    </i>
    <i r="1">
      <x v="446"/>
    </i>
    <i r="1">
      <x v="447"/>
    </i>
    <i r="1">
      <x v="448"/>
    </i>
    <i r="1">
      <x v="455"/>
    </i>
    <i r="1">
      <x v="499"/>
    </i>
    <i r="1">
      <x v="620"/>
    </i>
    <i r="1">
      <x v="646"/>
    </i>
    <i r="1">
      <x v="648"/>
    </i>
    <i r="1">
      <x v="649"/>
    </i>
    <i r="1">
      <x v="654"/>
    </i>
    <i r="1">
      <x v="655"/>
    </i>
    <i r="1">
      <x v="659"/>
    </i>
    <i r="1">
      <x v="667"/>
    </i>
    <i r="1">
      <x v="717"/>
    </i>
    <i r="1">
      <x v="739"/>
    </i>
    <i r="1">
      <x v="746"/>
    </i>
    <i r="1">
      <x v="750"/>
    </i>
    <i r="1">
      <x v="752"/>
    </i>
    <i r="1">
      <x v="769"/>
    </i>
    <i r="1">
      <x v="825"/>
    </i>
    <i r="1">
      <x v="885"/>
    </i>
    <i r="1">
      <x v="886"/>
    </i>
    <i r="1">
      <x v="891"/>
    </i>
    <i r="1">
      <x v="898"/>
    </i>
    <i r="1">
      <x v="899"/>
    </i>
    <i r="1">
      <x v="900"/>
    </i>
    <i r="1">
      <x v="901"/>
    </i>
    <i r="1">
      <x v="902"/>
    </i>
    <i r="1">
      <x v="903"/>
    </i>
    <i r="1">
      <x v="904"/>
    </i>
    <i r="1">
      <x v="905"/>
    </i>
    <i r="1">
      <x v="906"/>
    </i>
    <i r="1">
      <x v="948"/>
    </i>
    <i r="1">
      <x v="949"/>
    </i>
    <i r="1">
      <x v="950"/>
    </i>
    <i r="1">
      <x v="951"/>
    </i>
    <i r="1">
      <x v="952"/>
    </i>
    <i r="1">
      <x v="953"/>
    </i>
    <i r="1">
      <x v="954"/>
    </i>
    <i r="1">
      <x v="966"/>
    </i>
    <i r="1">
      <x v="1002"/>
    </i>
    <i r="1">
      <x v="1056"/>
    </i>
    <i r="1">
      <x v="1100"/>
    </i>
    <i r="1">
      <x v="1101"/>
    </i>
    <i r="1">
      <x v="1110"/>
    </i>
    <i r="1">
      <x v="1111"/>
    </i>
    <i r="1">
      <x v="1112"/>
    </i>
    <i r="1">
      <x v="1113"/>
    </i>
    <i r="1">
      <x v="1114"/>
    </i>
    <i r="1">
      <x v="1115"/>
    </i>
    <i r="1">
      <x v="1138"/>
    </i>
    <i r="1">
      <x v="1143"/>
    </i>
    <i r="1">
      <x v="1144"/>
    </i>
    <i r="1">
      <x v="1145"/>
    </i>
    <i r="1">
      <x v="1146"/>
    </i>
    <i r="1">
      <x v="1169"/>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70"/>
    </i>
    <i r="1">
      <x v="1272"/>
    </i>
    <i r="1">
      <x v="1297"/>
    </i>
    <i r="1">
      <x v="1298"/>
    </i>
    <i r="1">
      <x v="1331"/>
    </i>
    <i r="1">
      <x v="1332"/>
    </i>
    <i r="1">
      <x v="1333"/>
    </i>
    <i r="1">
      <x v="1334"/>
    </i>
    <i>
      <x v="11"/>
    </i>
    <i r="1">
      <x v="52"/>
    </i>
    <i r="1">
      <x v="460"/>
    </i>
    <i r="1">
      <x v="1026"/>
    </i>
    <i>
      <x v="12"/>
    </i>
    <i r="1">
      <x v="299"/>
    </i>
    <i>
      <x v="13"/>
    </i>
    <i r="1">
      <x v="74"/>
    </i>
    <i r="1">
      <x v="189"/>
    </i>
    <i r="1">
      <x v="629"/>
    </i>
    <i r="1">
      <x v="911"/>
    </i>
    <i r="1">
      <x v="913"/>
    </i>
    <i r="1">
      <x v="1109"/>
    </i>
    <i r="1">
      <x v="1203"/>
    </i>
    <i r="1">
      <x v="1204"/>
    </i>
    <i r="1">
      <x v="1243"/>
    </i>
    <i r="1">
      <x v="1273"/>
    </i>
    <i r="1">
      <x v="1329"/>
    </i>
    <i>
      <x v="14"/>
    </i>
    <i r="1">
      <x v="467"/>
    </i>
    <i r="1">
      <x v="716"/>
    </i>
    <i>
      <x v="15"/>
    </i>
    <i r="1">
      <x v="562"/>
    </i>
    <i r="1">
      <x v="589"/>
    </i>
    <i r="1">
      <x v="652"/>
    </i>
    <i r="1">
      <x v="1017"/>
    </i>
    <i r="1">
      <x v="1075"/>
    </i>
    <i r="1">
      <x v="1121"/>
    </i>
    <i r="1">
      <x v="1173"/>
    </i>
    <i r="1">
      <x v="1201"/>
    </i>
    <i>
      <x v="16"/>
    </i>
    <i r="1">
      <x v="360"/>
    </i>
    <i r="1">
      <x v="510"/>
    </i>
    <i r="1">
      <x v="520"/>
    </i>
    <i r="1">
      <x v="703"/>
    </i>
    <i r="1">
      <x v="704"/>
    </i>
    <i r="1">
      <x v="705"/>
    </i>
    <i r="1">
      <x v="897"/>
    </i>
    <i r="1">
      <x v="1300"/>
    </i>
    <i r="1">
      <x v="1309"/>
    </i>
    <i r="1">
      <x v="1320"/>
    </i>
    <i>
      <x v="17"/>
    </i>
    <i r="1">
      <x v="358"/>
    </i>
    <i r="1">
      <x v="698"/>
    </i>
    <i r="1">
      <x v="699"/>
    </i>
    <i r="1">
      <x v="958"/>
    </i>
    <i r="1">
      <x v="1316"/>
    </i>
    <i>
      <x v="18"/>
    </i>
    <i r="1">
      <x v="82"/>
    </i>
    <i r="1">
      <x v="359"/>
    </i>
    <i r="1">
      <x v="361"/>
    </i>
    <i r="1">
      <x v="508"/>
    </i>
    <i r="1">
      <x v="524"/>
    </i>
    <i r="1">
      <x v="526"/>
    </i>
    <i r="1">
      <x v="527"/>
    </i>
    <i r="1">
      <x v="528"/>
    </i>
    <i r="1">
      <x v="660"/>
    </i>
    <i r="1">
      <x v="662"/>
    </i>
    <i r="1">
      <x v="663"/>
    </i>
    <i r="1">
      <x v="664"/>
    </i>
    <i r="1">
      <x v="692"/>
    </i>
    <i r="1">
      <x v="693"/>
    </i>
    <i r="1">
      <x v="700"/>
    </i>
    <i r="1">
      <x v="701"/>
    </i>
    <i r="1">
      <x v="702"/>
    </i>
    <i r="1">
      <x v="706"/>
    </i>
    <i r="1">
      <x v="805"/>
    </i>
    <i r="1">
      <x v="914"/>
    </i>
    <i r="1">
      <x v="1308"/>
    </i>
    <i r="1">
      <x v="1311"/>
    </i>
    <i r="1">
      <x v="1314"/>
    </i>
    <i r="1">
      <x v="1317"/>
    </i>
    <i>
      <x v="19"/>
    </i>
    <i r="1">
      <x v="1151"/>
    </i>
    <i>
      <x v="20"/>
    </i>
    <i r="1">
      <x v="49"/>
    </i>
    <i r="1">
      <x v="50"/>
    </i>
    <i r="1">
      <x v="51"/>
    </i>
    <i r="1">
      <x v="457"/>
    </i>
    <i r="1">
      <x v="461"/>
    </i>
    <i r="1">
      <x v="1150"/>
    </i>
    <i>
      <x v="21"/>
    </i>
    <i r="1">
      <x v="469"/>
    </i>
    <i r="1">
      <x v="690"/>
    </i>
    <i>
      <x v="22"/>
    </i>
    <i r="1">
      <x v="1325"/>
    </i>
    <i r="1">
      <x v="1327"/>
    </i>
    <i>
      <x v="23"/>
    </i>
    <i r="1">
      <x v="75"/>
    </i>
    <i r="1">
      <x v="137"/>
    </i>
    <i r="1">
      <x v="284"/>
    </i>
    <i r="1">
      <x v="463"/>
    </i>
    <i r="1">
      <x v="494"/>
    </i>
    <i r="1">
      <x v="728"/>
    </i>
    <i r="1">
      <x v="806"/>
    </i>
    <i r="1">
      <x v="844"/>
    </i>
    <i r="1">
      <x v="910"/>
    </i>
    <i r="1">
      <x v="1088"/>
    </i>
    <i r="1">
      <x v="1120"/>
    </i>
    <i r="1">
      <x v="1135"/>
    </i>
    <i r="1">
      <x v="1152"/>
    </i>
    <i r="1">
      <x v="1295"/>
    </i>
    <i>
      <x v="24"/>
    </i>
    <i r="1">
      <x v="146"/>
    </i>
    <i r="1">
      <x v="462"/>
    </i>
    <i r="1">
      <x v="511"/>
    </i>
    <i r="1">
      <x v="650"/>
    </i>
    <i r="1">
      <x v="665"/>
    </i>
    <i>
      <x v="25"/>
    </i>
    <i r="1">
      <x v="384"/>
    </i>
    <i r="1">
      <x v="1118"/>
    </i>
    <i r="1">
      <x v="1119"/>
    </i>
    <i>
      <x v="26"/>
    </i>
    <i r="1">
      <x v="975"/>
    </i>
    <i r="1">
      <x v="976"/>
    </i>
    <i r="1">
      <x v="1018"/>
    </i>
    <i>
      <x v="27"/>
    </i>
    <i r="1">
      <x v="516"/>
    </i>
    <i r="1">
      <x v="518"/>
    </i>
    <i r="1">
      <x v="1001"/>
    </i>
    <i>
      <x v="28"/>
    </i>
    <i r="1">
      <x v="138"/>
    </i>
    <i r="1">
      <x v="519"/>
    </i>
    <i r="1">
      <x v="695"/>
    </i>
    <i r="1">
      <x v="696"/>
    </i>
    <i r="1">
      <x v="972"/>
    </i>
    <i r="1">
      <x v="1321"/>
    </i>
    <i>
      <x v="29"/>
    </i>
    <i r="1">
      <x v="973"/>
    </i>
    <i r="1">
      <x v="974"/>
    </i>
    <i r="1">
      <x v="1279"/>
    </i>
    <i>
      <x v="30"/>
    </i>
    <i r="1">
      <x v="938"/>
    </i>
    <i r="1">
      <x v="1012"/>
    </i>
    <i>
      <x v="31"/>
    </i>
    <i r="1">
      <x v="410"/>
    </i>
    <i r="1">
      <x v="1009"/>
    </i>
    <i r="1">
      <x v="1010"/>
    </i>
    <i r="1">
      <x v="1011"/>
    </i>
    <i r="1">
      <x v="1013"/>
    </i>
    <i>
      <x v="32"/>
    </i>
    <i r="1">
      <x v="464"/>
    </i>
    <i>
      <x v="33"/>
    </i>
    <i r="1">
      <x v="140"/>
    </i>
    <i>
      <x v="34"/>
    </i>
    <i r="1">
      <x v="387"/>
    </i>
    <i r="1">
      <x v="388"/>
    </i>
    <i r="1">
      <x v="389"/>
    </i>
    <i r="1">
      <x v="568"/>
    </i>
    <i r="1">
      <x v="1140"/>
    </i>
    <i>
      <x v="35"/>
    </i>
    <i r="1">
      <x v="908"/>
    </i>
    <i r="1">
      <x v="909"/>
    </i>
    <i r="1">
      <x v="1232"/>
    </i>
    <i r="1">
      <x v="1303"/>
    </i>
    <i r="1">
      <x v="1304"/>
    </i>
    <i>
      <x v="36"/>
    </i>
    <i r="1">
      <x v="651"/>
    </i>
    <i>
      <x v="37"/>
    </i>
    <i r="1">
      <x v="346"/>
    </i>
    <i r="1">
      <x v="347"/>
    </i>
    <i r="1">
      <x v="1276"/>
    </i>
    <i>
      <x v="38"/>
    </i>
    <i r="1">
      <x v="348"/>
    </i>
    <i>
      <x v="39"/>
    </i>
    <i r="1">
      <x v="281"/>
    </i>
    <i r="1">
      <x v="827"/>
    </i>
    <i r="1">
      <x v="1076"/>
    </i>
    <i r="1">
      <x v="1077"/>
    </i>
    <i r="1">
      <x v="1274"/>
    </i>
    <i r="1">
      <x v="1275"/>
    </i>
    <i>
      <x v="40"/>
    </i>
    <i r="1">
      <x v="267"/>
    </i>
    <i>
      <x v="41"/>
    </i>
    <i r="1">
      <x v="1057"/>
    </i>
    <i>
      <x v="42"/>
    </i>
    <i r="1">
      <x v="521"/>
    </i>
    <i r="1">
      <x v="522"/>
    </i>
    <i r="1">
      <x v="623"/>
    </i>
    <i r="1">
      <x v="1058"/>
    </i>
    <i r="1">
      <x v="1061"/>
    </i>
    <i r="1">
      <x v="1062"/>
    </i>
    <i r="1">
      <x v="1063"/>
    </i>
    <i r="1">
      <x v="1064"/>
    </i>
    <i r="1">
      <x v="1065"/>
    </i>
    <i r="1">
      <x v="1066"/>
    </i>
    <i>
      <x v="43"/>
    </i>
    <i r="1">
      <x v="666"/>
    </i>
    <i>
      <x v="44"/>
    </i>
    <i r="1">
      <x v="28"/>
    </i>
    <i r="1">
      <x v="1031"/>
    </i>
    <i>
      <x v="45"/>
    </i>
    <i r="1">
      <x v="804"/>
    </i>
    <i>
      <x v="46"/>
    </i>
    <i r="1">
      <x v="53"/>
    </i>
    <i>
      <x v="47"/>
    </i>
    <i r="1">
      <x v="1193"/>
    </i>
    <i>
      <x v="48"/>
    </i>
    <i r="1">
      <x v="1192"/>
    </i>
    <i>
      <x v="49"/>
    </i>
    <i r="1">
      <x v="355"/>
    </i>
    <i r="1">
      <x v="454"/>
    </i>
    <i r="1">
      <x v="468"/>
    </i>
    <i r="1">
      <x v="774"/>
    </i>
    <i r="1">
      <x v="1087"/>
    </i>
    <i r="1">
      <x v="1179"/>
    </i>
    <i r="1">
      <x v="1180"/>
    </i>
    <i r="1">
      <x v="1181"/>
    </i>
    <i r="1">
      <x v="1186"/>
    </i>
    <i r="1">
      <x v="1187"/>
    </i>
    <i r="1">
      <x v="1191"/>
    </i>
    <i r="1">
      <x v="1194"/>
    </i>
    <i r="1">
      <x v="1195"/>
    </i>
    <i r="1">
      <x v="1322"/>
    </i>
    <i>
      <x v="50"/>
    </i>
    <i r="1">
      <x v="1183"/>
    </i>
    <i r="1">
      <x v="1189"/>
    </i>
    <i r="1">
      <x v="1190"/>
    </i>
    <i>
      <x v="51"/>
    </i>
    <i r="1">
      <x v="353"/>
    </i>
    <i r="1">
      <x v="354"/>
    </i>
    <i r="1">
      <x v="1006"/>
    </i>
    <i r="1">
      <x v="1178"/>
    </i>
    <i r="1">
      <x v="1182"/>
    </i>
    <i r="1">
      <x v="1184"/>
    </i>
    <i r="1">
      <x v="1185"/>
    </i>
    <i r="1">
      <x v="1292"/>
    </i>
    <i r="1">
      <x v="1328"/>
    </i>
    <i>
      <x v="52"/>
    </i>
    <i r="1">
      <x v="406"/>
    </i>
    <i r="1">
      <x v="512"/>
    </i>
    <i r="1">
      <x v="513"/>
    </i>
    <i r="1">
      <x v="517"/>
    </i>
    <i>
      <x v="53"/>
    </i>
    <i r="1">
      <x v="965"/>
    </i>
    <i>
      <x v="54"/>
    </i>
    <i r="1">
      <x v="450"/>
    </i>
    <i>
      <x v="55"/>
    </i>
    <i r="1">
      <x v="294"/>
    </i>
    <i r="1">
      <x v="514"/>
    </i>
    <i r="1">
      <x v="515"/>
    </i>
    <i>
      <x v="56"/>
    </i>
    <i r="1">
      <x v="293"/>
    </i>
    <i r="1">
      <x v="295"/>
    </i>
    <i>
      <x v="57"/>
    </i>
    <i r="1">
      <x v="1294"/>
    </i>
    <i>
      <x v="58"/>
    </i>
    <i r="1">
      <x v="509"/>
    </i>
    <i r="1">
      <x v="1036"/>
    </i>
    <i r="1">
      <x v="1037"/>
    </i>
    <i r="1">
      <x v="1059"/>
    </i>
    <i r="1">
      <x v="1060"/>
    </i>
    <i r="1">
      <x v="1067"/>
    </i>
    <i r="1">
      <x v="1068"/>
    </i>
    <i r="1">
      <x v="1070"/>
    </i>
    <i r="1">
      <x v="1071"/>
    </i>
    <i r="1">
      <x v="1072"/>
    </i>
    <i>
      <x v="59"/>
    </i>
    <i r="1">
      <x v="1069"/>
    </i>
    <i>
      <x v="60"/>
    </i>
    <i r="1">
      <x v="403"/>
    </i>
    <i>
      <x v="61"/>
    </i>
    <i r="1">
      <x v="465"/>
    </i>
    <i>
      <x v="62"/>
    </i>
    <i r="1">
      <x v="451"/>
    </i>
    <i>
      <x v="63"/>
    </i>
    <i r="1">
      <x v="364"/>
    </i>
    <i>
      <x v="64"/>
    </i>
    <i r="1">
      <x v="363"/>
    </i>
    <i>
      <x v="65"/>
    </i>
    <i r="1">
      <x v="1091"/>
    </i>
    <i r="1">
      <x v="1148"/>
    </i>
    <i>
      <x v="66"/>
    </i>
    <i r="1">
      <x v="366"/>
    </i>
    <i r="1">
      <x v="367"/>
    </i>
    <i>
      <x v="67"/>
    </i>
    <i r="1">
      <x v="1205"/>
    </i>
    <i>
      <x v="68"/>
    </i>
    <i r="1">
      <x v="325"/>
    </i>
    <i r="1">
      <x v="546"/>
    </i>
    <i r="1">
      <x v="741"/>
    </i>
    <i r="1">
      <x v="960"/>
    </i>
    <i r="1">
      <x v="1188"/>
    </i>
    <i>
      <x v="69"/>
    </i>
    <i r="1">
      <x v="523"/>
    </i>
    <i>
      <x v="70"/>
    </i>
    <i r="1">
      <x v="371"/>
    </i>
    <i r="1">
      <x v="372"/>
    </i>
    <i r="1">
      <x v="835"/>
    </i>
    <i r="1">
      <x v="836"/>
    </i>
    <i>
      <x v="71"/>
    </i>
    <i r="1">
      <x v="370"/>
    </i>
    <i r="1">
      <x v="376"/>
    </i>
    <i r="1">
      <x v="379"/>
    </i>
    <i r="1">
      <x v="380"/>
    </i>
    <i r="1">
      <x v="381"/>
    </i>
    <i r="1">
      <x v="419"/>
    </i>
    <i r="1">
      <x v="420"/>
    </i>
    <i>
      <x v="72"/>
    </i>
    <i r="1">
      <x v="374"/>
    </i>
    <i r="1">
      <x v="375"/>
    </i>
    <i r="1">
      <x v="404"/>
    </i>
    <i>
      <x v="73"/>
    </i>
    <i r="1">
      <x v="1102"/>
    </i>
    <i>
      <x v="74"/>
    </i>
    <i r="1">
      <x v="459"/>
    </i>
    <i>
      <x v="75"/>
    </i>
    <i r="1">
      <x v="1084"/>
    </i>
    <i>
      <x v="76"/>
    </i>
    <i r="1">
      <x v="198"/>
    </i>
    <i r="1">
      <x v="199"/>
    </i>
    <i r="1">
      <x v="200"/>
    </i>
    <i r="1">
      <x v="201"/>
    </i>
    <i r="1">
      <x v="202"/>
    </i>
    <i r="1">
      <x v="203"/>
    </i>
    <i r="1">
      <x v="204"/>
    </i>
    <i r="1">
      <x v="205"/>
    </i>
    <i r="1">
      <x v="206"/>
    </i>
    <i r="1">
      <x v="207"/>
    </i>
    <i r="1">
      <x v="208"/>
    </i>
    <i r="1">
      <x v="209"/>
    </i>
    <i r="1">
      <x v="210"/>
    </i>
    <i r="1">
      <x v="211"/>
    </i>
    <i r="1">
      <x v="224"/>
    </i>
    <i r="1">
      <x v="225"/>
    </i>
    <i r="1">
      <x v="255"/>
    </i>
    <i r="1">
      <x v="256"/>
    </i>
    <i r="1">
      <x v="257"/>
    </i>
    <i r="1">
      <x v="259"/>
    </i>
    <i r="1">
      <x v="260"/>
    </i>
    <i r="1">
      <x v="261"/>
    </i>
    <i r="1">
      <x v="262"/>
    </i>
    <i r="1">
      <x v="263"/>
    </i>
    <i r="1">
      <x v="264"/>
    </i>
    <i r="1">
      <x v="265"/>
    </i>
    <i r="1">
      <x v="590"/>
    </i>
    <i r="1">
      <x v="591"/>
    </i>
    <i r="1">
      <x v="592"/>
    </i>
    <i r="1">
      <x v="593"/>
    </i>
    <i r="1">
      <x v="596"/>
    </i>
    <i r="1">
      <x v="777"/>
    </i>
    <i r="1">
      <x v="778"/>
    </i>
    <i r="1">
      <x v="779"/>
    </i>
    <i r="1">
      <x v="943"/>
    </i>
    <i r="1">
      <x v="955"/>
    </i>
    <i r="1">
      <x v="956"/>
    </i>
    <i r="1">
      <x v="967"/>
    </i>
    <i r="1">
      <x v="968"/>
    </i>
    <i r="1">
      <x v="1035"/>
    </i>
    <i r="1">
      <x v="1038"/>
    </i>
    <i r="1">
      <x v="1055"/>
    </i>
    <i r="1">
      <x v="1078"/>
    </i>
    <i r="1">
      <x v="1098"/>
    </i>
    <i r="1">
      <x v="1269"/>
    </i>
    <i r="1">
      <x v="1293"/>
    </i>
    <i r="1">
      <x v="1301"/>
    </i>
    <i r="1">
      <x v="1306"/>
    </i>
    <i r="1">
      <x v="1307"/>
    </i>
    <i r="1">
      <x v="1312"/>
    </i>
    <i r="1">
      <x v="1318"/>
    </i>
    <i>
      <x v="77"/>
    </i>
    <i r="1">
      <x v="212"/>
    </i>
    <i r="1">
      <x v="226"/>
    </i>
    <i r="1">
      <x v="227"/>
    </i>
    <i r="1">
      <x v="228"/>
    </i>
    <i r="1">
      <x v="560"/>
    </i>
    <i r="1">
      <x v="697"/>
    </i>
    <i r="1">
      <x v="1319"/>
    </i>
    <i>
      <x v="78"/>
    </i>
    <i r="1">
      <x v="229"/>
    </i>
    <i r="1">
      <x v="258"/>
    </i>
    <i>
      <x v="79"/>
    </i>
    <i r="1">
      <x v="71"/>
    </i>
    <i>
      <x v="80"/>
    </i>
    <i r="1">
      <x v="1023"/>
    </i>
    <i>
      <x v="81"/>
    </i>
    <i r="1">
      <x v="971"/>
    </i>
    <i>
      <x v="82"/>
    </i>
    <i r="1">
      <x v="233"/>
    </i>
    <i r="1">
      <x v="234"/>
    </i>
    <i r="1">
      <x v="595"/>
    </i>
    <i r="1">
      <x v="1305"/>
    </i>
    <i r="1">
      <x v="1310"/>
    </i>
    <i r="1">
      <x v="1323"/>
    </i>
    <i>
      <x v="83"/>
    </i>
    <i r="1">
      <x v="1313"/>
    </i>
    <i>
      <x v="84"/>
    </i>
    <i r="1">
      <x v="232"/>
    </i>
    <i r="1">
      <x v="558"/>
    </i>
    <i r="1">
      <x v="559"/>
    </i>
    <i r="1">
      <x v="1296"/>
    </i>
    <i>
      <x v="85"/>
    </i>
    <i r="1">
      <x v="1315"/>
    </i>
    <i>
      <x v="86"/>
    </i>
    <i r="1">
      <x v="638"/>
    </i>
    <i>
      <x v="87"/>
    </i>
    <i r="1">
      <x v="587"/>
    </i>
    <i>
      <x v="88"/>
    </i>
    <i r="1">
      <x v="2"/>
    </i>
    <i r="1">
      <x v="48"/>
    </i>
    <i r="1">
      <x v="64"/>
    </i>
    <i r="1">
      <x v="72"/>
    </i>
    <i r="1">
      <x v="73"/>
    </i>
    <i r="1">
      <x v="87"/>
    </i>
    <i r="1">
      <x v="88"/>
    </i>
    <i r="1">
      <x v="90"/>
    </i>
    <i r="1">
      <x v="93"/>
    </i>
    <i r="1">
      <x v="98"/>
    </i>
    <i r="1">
      <x v="100"/>
    </i>
    <i r="1">
      <x v="188"/>
    </i>
    <i r="1">
      <x v="194"/>
    </i>
    <i r="1">
      <x v="915"/>
    </i>
    <i r="1">
      <x v="1020"/>
    </i>
    <i r="1">
      <x v="1163"/>
    </i>
    <i r="1">
      <x v="1170"/>
    </i>
    <i r="1">
      <x v="1171"/>
    </i>
    <i r="1">
      <x v="1172"/>
    </i>
    <i r="1">
      <x v="1197"/>
    </i>
    <i r="1">
      <x v="1299"/>
    </i>
    <i>
      <x v="89"/>
    </i>
    <i r="1">
      <x v="95"/>
    </i>
    <i r="1">
      <x v="192"/>
    </i>
    <i r="1">
      <x v="193"/>
    </i>
    <i>
      <x v="90"/>
    </i>
    <i r="1">
      <x v="91"/>
    </i>
    <i r="1">
      <x v="280"/>
    </i>
    <i>
      <x v="91"/>
    </i>
    <i r="1">
      <x v="66"/>
    </i>
    <i>
      <x v="92"/>
    </i>
    <i r="1">
      <x v="7"/>
    </i>
    <i r="1">
      <x v="8"/>
    </i>
    <i r="1">
      <x v="9"/>
    </i>
    <i r="1">
      <x v="10"/>
    </i>
    <i r="1">
      <x v="11"/>
    </i>
    <i r="1">
      <x v="12"/>
    </i>
    <i r="1">
      <x v="13"/>
    </i>
    <i r="1">
      <x v="14"/>
    </i>
    <i r="1">
      <x v="15"/>
    </i>
    <i r="1">
      <x v="16"/>
    </i>
    <i r="1">
      <x v="17"/>
    </i>
    <i r="1">
      <x v="18"/>
    </i>
    <i r="1">
      <x v="56"/>
    </i>
    <i r="1">
      <x v="57"/>
    </i>
    <i r="1">
      <x v="58"/>
    </i>
    <i r="1">
      <x v="147"/>
    </i>
    <i r="1">
      <x v="148"/>
    </i>
    <i r="1">
      <x v="283"/>
    </i>
    <i r="1">
      <x v="322"/>
    </i>
    <i r="1">
      <x v="323"/>
    </i>
    <i r="1">
      <x v="349"/>
    </i>
    <i r="1">
      <x v="356"/>
    </i>
    <i r="1">
      <x v="357"/>
    </i>
    <i r="1">
      <x v="393"/>
    </i>
    <i r="1">
      <x v="394"/>
    </i>
    <i r="1">
      <x v="395"/>
    </i>
    <i r="1">
      <x v="439"/>
    </i>
    <i r="1">
      <x v="588"/>
    </i>
    <i r="1">
      <x v="707"/>
    </i>
    <i r="1">
      <x v="708"/>
    </i>
    <i r="1">
      <x v="709"/>
    </i>
    <i r="1">
      <x v="710"/>
    </i>
    <i r="1">
      <x v="711"/>
    </i>
    <i r="1">
      <x v="714"/>
    </i>
    <i r="1">
      <x v="715"/>
    </i>
    <i r="1">
      <x v="719"/>
    </i>
    <i r="1">
      <x v="942"/>
    </i>
    <i r="1">
      <x v="1004"/>
    </i>
    <i r="1">
      <x v="1005"/>
    </i>
    <i r="1">
      <x v="1081"/>
    </i>
    <i r="1">
      <x v="1092"/>
    </i>
    <i r="1">
      <x v="1095"/>
    </i>
    <i r="1">
      <x v="1097"/>
    </i>
    <i r="1">
      <x v="1153"/>
    </i>
    <i r="1">
      <x v="1155"/>
    </i>
    <i r="1">
      <x v="1156"/>
    </i>
    <i r="1">
      <x v="1207"/>
    </i>
    <i>
      <x v="93"/>
    </i>
    <i r="1">
      <x v="296"/>
    </i>
    <i r="1">
      <x v="297"/>
    </i>
    <i r="1">
      <x v="757"/>
    </i>
    <i r="1">
      <x v="939"/>
    </i>
    <i r="1">
      <x v="1137"/>
    </i>
    <i r="1">
      <x v="1330"/>
    </i>
    <i>
      <x v="94"/>
    </i>
    <i r="1">
      <x v="352"/>
    </i>
    <i>
      <x v="95"/>
    </i>
    <i r="1">
      <x v="392"/>
    </i>
    <i r="1">
      <x v="1244"/>
    </i>
    <i r="1">
      <x v="1291"/>
    </i>
    <i>
      <x v="96"/>
    </i>
    <i r="1">
      <x v="54"/>
    </i>
    <i r="1">
      <x v="55"/>
    </i>
    <i r="1">
      <x v="1154"/>
    </i>
    <i>
      <x v="97"/>
    </i>
    <i r="1">
      <x v="20"/>
    </i>
    <i r="1">
      <x v="21"/>
    </i>
    <i r="1">
      <x v="22"/>
    </i>
    <i r="1">
      <x v="23"/>
    </i>
    <i r="1">
      <x v="24"/>
    </i>
    <i r="1">
      <x v="25"/>
    </i>
    <i r="1">
      <x v="27"/>
    </i>
    <i r="1">
      <x v="89"/>
    </i>
    <i r="1">
      <x v="503"/>
    </i>
    <i r="1">
      <x v="504"/>
    </i>
    <i r="1">
      <x v="541"/>
    </i>
    <i r="1">
      <x v="600"/>
    </i>
    <i r="1">
      <x v="632"/>
    </i>
    <i r="1">
      <x v="633"/>
    </i>
    <i r="1">
      <x v="634"/>
    </i>
    <i r="1">
      <x v="635"/>
    </i>
    <i r="1">
      <x v="669"/>
    </i>
    <i r="1">
      <x v="670"/>
    </i>
    <i r="1">
      <x v="671"/>
    </i>
    <i r="1">
      <x v="672"/>
    </i>
    <i r="1">
      <x v="729"/>
    </i>
    <i r="1">
      <x v="730"/>
    </i>
    <i r="1">
      <x v="734"/>
    </i>
    <i r="1">
      <x v="735"/>
    </i>
    <i r="1">
      <x v="736"/>
    </i>
    <i r="1">
      <x v="738"/>
    </i>
    <i r="1">
      <x v="742"/>
    </i>
    <i r="1">
      <x v="743"/>
    </i>
    <i r="1">
      <x v="744"/>
    </i>
    <i r="1">
      <x v="807"/>
    </i>
    <i r="1">
      <x v="808"/>
    </i>
    <i r="1">
      <x v="811"/>
    </i>
    <i r="1">
      <x v="812"/>
    </i>
    <i r="1">
      <x v="813"/>
    </i>
    <i r="1">
      <x v="814"/>
    </i>
    <i r="1">
      <x v="815"/>
    </i>
    <i r="1">
      <x v="977"/>
    </i>
    <i r="1">
      <x v="983"/>
    </i>
    <i r="1">
      <x v="984"/>
    </i>
    <i r="1">
      <x v="1027"/>
    </i>
    <i r="1">
      <x v="1028"/>
    </i>
    <i r="1">
      <x v="1029"/>
    </i>
    <i r="1">
      <x v="1030"/>
    </i>
    <i r="1">
      <x v="1033"/>
    </i>
    <i r="1">
      <x v="1034"/>
    </i>
    <i r="1">
      <x v="1073"/>
    </i>
    <i r="1">
      <x v="1074"/>
    </i>
    <i r="1">
      <x v="1090"/>
    </i>
    <i r="1">
      <x v="1096"/>
    </i>
    <i r="1">
      <x v="1158"/>
    </i>
    <i r="1">
      <x v="1159"/>
    </i>
    <i r="1">
      <x v="1160"/>
    </i>
    <i r="1">
      <x v="1161"/>
    </i>
    <i r="1">
      <x v="1177"/>
    </i>
    <i r="1">
      <x v="1235"/>
    </i>
    <i r="1">
      <x v="1236"/>
    </i>
    <i r="1">
      <x v="1237"/>
    </i>
    <i r="1">
      <x v="1238"/>
    </i>
    <i r="1">
      <x v="1241"/>
    </i>
    <i r="1">
      <x v="1242"/>
    </i>
    <i>
      <x v="98"/>
    </i>
    <i r="1">
      <x v="26"/>
    </i>
    <i r="1">
      <x v="329"/>
    </i>
    <i r="1">
      <x v="601"/>
    </i>
    <i r="1">
      <x v="636"/>
    </i>
    <i r="1">
      <x v="1239"/>
    </i>
    <i r="1">
      <x v="1240"/>
    </i>
    <i>
      <x v="99"/>
    </i>
    <i r="1">
      <x v="398"/>
    </i>
    <i r="1">
      <x v="896"/>
    </i>
    <i r="1">
      <x v="1268"/>
    </i>
    <i>
      <x v="100"/>
    </i>
    <i r="1">
      <x v="35"/>
    </i>
    <i r="1">
      <x v="385"/>
    </i>
    <i>
      <x v="101"/>
    </i>
    <i r="1">
      <x v="135"/>
    </i>
    <i r="1">
      <x v="136"/>
    </i>
    <i r="1">
      <x v="1103"/>
    </i>
    <i r="1">
      <x v="1108"/>
    </i>
    <i>
      <x v="102"/>
    </i>
    <i r="1">
      <x v="215"/>
    </i>
    <i r="1">
      <x v="369"/>
    </i>
    <i r="1">
      <x v="895"/>
    </i>
    <i r="1">
      <x v="944"/>
    </i>
    <i>
      <x v="103"/>
    </i>
    <i r="1">
      <x v="116"/>
    </i>
    <i r="1">
      <x v="117"/>
    </i>
    <i r="1">
      <x v="119"/>
    </i>
    <i r="1">
      <x v="120"/>
    </i>
    <i r="1">
      <x v="731"/>
    </i>
    <i r="1">
      <x v="732"/>
    </i>
    <i r="1">
      <x v="733"/>
    </i>
    <i r="1">
      <x v="747"/>
    </i>
    <i r="1">
      <x v="1208"/>
    </i>
    <i r="1">
      <x v="1209"/>
    </i>
    <i r="1">
      <x v="1210"/>
    </i>
    <i>
      <x v="104"/>
    </i>
    <i r="1">
      <x v="67"/>
    </i>
    <i r="1">
      <x v="444"/>
    </i>
    <i r="1">
      <x v="449"/>
    </i>
    <i r="1">
      <x v="472"/>
    </i>
    <i r="1">
      <x v="572"/>
    </i>
    <i r="1">
      <x v="737"/>
    </i>
    <i r="1">
      <x v="740"/>
    </i>
    <i r="1">
      <x v="751"/>
    </i>
    <i r="1">
      <x v="768"/>
    </i>
    <i r="1">
      <x v="824"/>
    </i>
    <i r="1">
      <x v="894"/>
    </i>
    <i r="1">
      <x v="957"/>
    </i>
    <i r="1">
      <x v="1032"/>
    </i>
    <i r="1">
      <x v="1054"/>
    </i>
    <i r="1">
      <x v="1211"/>
    </i>
    <i>
      <x v="105"/>
    </i>
    <i r="1">
      <x v="466"/>
    </i>
    <i r="1">
      <x v="1116"/>
    </i>
    <i r="1">
      <x v="1117"/>
    </i>
    <i>
      <x v="106"/>
    </i>
    <i r="1">
      <x v="647"/>
    </i>
    <i>
      <x v="107"/>
    </i>
    <i r="1">
      <x v="644"/>
    </i>
    <i r="1">
      <x v="820"/>
    </i>
    <i r="1">
      <x v="889"/>
    </i>
    <i r="1">
      <x v="890"/>
    </i>
    <i r="1">
      <x v="1105"/>
    </i>
    <i r="1">
      <x v="1106"/>
    </i>
    <i r="1">
      <x v="1107"/>
    </i>
    <i>
      <x v="108"/>
    </i>
    <i r="1">
      <x v="1099"/>
    </i>
    <i r="1">
      <x v="1139"/>
    </i>
    <i>
      <x v="109"/>
    </i>
    <i r="1">
      <x v="1266"/>
    </i>
    <i>
      <x v="110"/>
    </i>
    <i r="1">
      <x v="1125"/>
    </i>
    <i>
      <x v="111"/>
    </i>
    <i r="1">
      <x v="365"/>
    </i>
    <i>
      <x v="112"/>
    </i>
    <i r="1">
      <x v="756"/>
    </i>
    <i r="1">
      <x v="1206"/>
    </i>
    <i r="1">
      <x v="1271"/>
    </i>
    <i>
      <x v="113"/>
    </i>
    <i r="1">
      <x v="1267"/>
    </i>
    <i>
      <x v="114"/>
    </i>
    <i r="1">
      <x v="127"/>
    </i>
    <i r="1">
      <x v="396"/>
    </i>
    <i r="1">
      <x v="397"/>
    </i>
    <i r="1">
      <x v="399"/>
    </i>
    <i r="1">
      <x v="401"/>
    </i>
    <i r="1">
      <x v="907"/>
    </i>
    <i r="1">
      <x v="1122"/>
    </i>
    <i r="1">
      <x v="1123"/>
    </i>
    <i r="1">
      <x v="1124"/>
    </i>
    <i r="1">
      <x v="1200"/>
    </i>
    <i>
      <x v="115"/>
    </i>
    <i r="1">
      <x v="621"/>
    </i>
    <i r="1">
      <x v="622"/>
    </i>
    <i r="1">
      <x v="1198"/>
    </i>
    <i r="1">
      <x v="1199"/>
    </i>
    <i r="1">
      <x v="1202"/>
    </i>
    <i>
      <x v="116"/>
    </i>
    <i r="1">
      <x v="658"/>
    </i>
    <i r="1">
      <x v="764"/>
    </i>
    <i r="1">
      <x v="765"/>
    </i>
    <i r="1">
      <x v="797"/>
    </i>
    <i r="1">
      <x v="798"/>
    </i>
    <i r="1">
      <x v="799"/>
    </i>
    <i r="1">
      <x v="800"/>
    </i>
    <i r="1">
      <x v="801"/>
    </i>
    <i r="1">
      <x v="802"/>
    </i>
    <i>
      <x v="117"/>
    </i>
    <i r="1">
      <x v="573"/>
    </i>
    <i r="1">
      <x v="574"/>
    </i>
    <i r="1">
      <x v="575"/>
    </i>
    <i r="1">
      <x v="576"/>
    </i>
    <i r="1">
      <x v="577"/>
    </i>
    <i r="1">
      <x v="578"/>
    </i>
    <i r="1">
      <x v="579"/>
    </i>
    <i r="1">
      <x v="580"/>
    </i>
    <i r="1">
      <x v="581"/>
    </i>
    <i r="1">
      <x v="582"/>
    </i>
    <i r="1">
      <x v="583"/>
    </i>
    <i r="1">
      <x v="584"/>
    </i>
    <i r="1">
      <x v="585"/>
    </i>
    <i r="1">
      <x v="586"/>
    </i>
    <i r="1">
      <x v="748"/>
    </i>
    <i r="1">
      <x v="809"/>
    </i>
    <i r="1">
      <x v="810"/>
    </i>
    <i r="1">
      <x v="816"/>
    </i>
    <i r="1">
      <x v="817"/>
    </i>
    <i r="1">
      <x v="818"/>
    </i>
    <i r="1">
      <x v="821"/>
    </i>
    <i r="1">
      <x v="822"/>
    </i>
    <i r="1">
      <x v="823"/>
    </i>
    <i r="1">
      <x v="887"/>
    </i>
    <i r="1">
      <x v="888"/>
    </i>
    <i r="1">
      <x v="969"/>
    </i>
    <i r="1">
      <x v="970"/>
    </i>
    <i r="1">
      <x v="978"/>
    </i>
    <i r="1">
      <x v="979"/>
    </i>
    <i r="1">
      <x v="980"/>
    </i>
    <i r="1">
      <x v="981"/>
    </i>
    <i r="1">
      <x v="982"/>
    </i>
    <i r="1">
      <x v="985"/>
    </i>
    <i r="1">
      <x v="986"/>
    </i>
    <i r="1">
      <x v="987"/>
    </i>
    <i r="1">
      <x v="988"/>
    </i>
    <i r="1">
      <x v="989"/>
    </i>
    <i r="1">
      <x v="990"/>
    </i>
    <i r="1">
      <x v="991"/>
    </i>
    <i r="1">
      <x v="992"/>
    </i>
    <i r="1">
      <x v="993"/>
    </i>
    <i r="1">
      <x v="994"/>
    </i>
    <i r="1">
      <x v="995"/>
    </i>
    <i r="1">
      <x v="996"/>
    </i>
    <i r="1">
      <x v="997"/>
    </i>
    <i r="1">
      <x v="998"/>
    </i>
    <i r="1">
      <x v="999"/>
    </i>
    <i r="1">
      <x v="1000"/>
    </i>
    <i r="1">
      <x v="1039"/>
    </i>
    <i r="1">
      <x v="1040"/>
    </i>
    <i r="1">
      <x v="1041"/>
    </i>
    <i r="1">
      <x v="1042"/>
    </i>
    <i r="1">
      <x v="1043"/>
    </i>
    <i r="1">
      <x v="1044"/>
    </i>
    <i r="1">
      <x v="1045"/>
    </i>
    <i r="1">
      <x v="1046"/>
    </i>
    <i r="1">
      <x v="1047"/>
    </i>
    <i r="1">
      <x v="1048"/>
    </i>
    <i r="1">
      <x v="1049"/>
    </i>
    <i r="1">
      <x v="1050"/>
    </i>
    <i r="1">
      <x v="1051"/>
    </i>
    <i r="1">
      <x v="1052"/>
    </i>
    <i r="1">
      <x v="1164"/>
    </i>
    <i r="1">
      <x v="1165"/>
    </i>
    <i>
      <x v="118"/>
    </i>
    <i r="1">
      <x v="185"/>
    </i>
    <i>
      <x v="119"/>
    </i>
    <i r="1">
      <x v="3"/>
    </i>
    <i r="1">
      <x v="63"/>
    </i>
    <i r="1">
      <x v="216"/>
    </i>
    <i r="1">
      <x v="222"/>
    </i>
    <i r="1">
      <x v="223"/>
    </i>
    <i r="1">
      <x v="239"/>
    </i>
    <i r="1">
      <x v="240"/>
    </i>
    <i r="1">
      <x v="241"/>
    </i>
    <i r="1">
      <x v="242"/>
    </i>
    <i r="1">
      <x v="243"/>
    </i>
    <i r="1">
      <x v="244"/>
    </i>
    <i r="1">
      <x v="245"/>
    </i>
    <i r="1">
      <x v="246"/>
    </i>
    <i r="1">
      <x v="247"/>
    </i>
    <i r="1">
      <x v="426"/>
    </i>
    <i r="1">
      <x v="427"/>
    </i>
    <i r="1">
      <x v="428"/>
    </i>
    <i r="1">
      <x v="429"/>
    </i>
    <i r="1">
      <x v="430"/>
    </i>
    <i r="1">
      <x v="431"/>
    </i>
    <i r="1">
      <x v="432"/>
    </i>
    <i r="1">
      <x v="433"/>
    </i>
    <i r="1">
      <x v="434"/>
    </i>
    <i r="1">
      <x v="435"/>
    </i>
    <i r="1">
      <x v="436"/>
    </i>
    <i r="1">
      <x v="437"/>
    </i>
    <i r="1">
      <x v="438"/>
    </i>
    <i r="1">
      <x v="770"/>
    </i>
    <i r="1">
      <x v="776"/>
    </i>
    <i r="1">
      <x v="780"/>
    </i>
    <i r="1">
      <x v="781"/>
    </i>
    <i r="1">
      <x v="782"/>
    </i>
    <i r="1">
      <x v="783"/>
    </i>
    <i r="1">
      <x v="784"/>
    </i>
    <i r="1">
      <x v="785"/>
    </i>
    <i r="1">
      <x v="786"/>
    </i>
    <i r="1">
      <x v="787"/>
    </i>
    <i r="1">
      <x v="788"/>
    </i>
    <i r="1">
      <x v="789"/>
    </i>
    <i r="1">
      <x v="790"/>
    </i>
    <i r="1">
      <x v="791"/>
    </i>
    <i r="1">
      <x v="792"/>
    </i>
    <i r="1">
      <x v="793"/>
    </i>
    <i r="1">
      <x v="794"/>
    </i>
    <i r="1">
      <x v="795"/>
    </i>
    <i r="1">
      <x v="796"/>
    </i>
    <i r="1">
      <x v="819"/>
    </i>
    <i r="1">
      <x v="940"/>
    </i>
    <i r="1">
      <x v="945"/>
    </i>
    <i r="1">
      <x v="946"/>
    </i>
    <i r="1">
      <x v="947"/>
    </i>
    <i r="1">
      <x v="1053"/>
    </i>
    <i r="1">
      <x v="1083"/>
    </i>
    <i r="1">
      <x v="1174"/>
    </i>
    <i>
      <x v="120"/>
    </i>
    <i r="1">
      <x v="368"/>
    </i>
    <i>
      <x v="121"/>
    </i>
    <i r="1">
      <x v="141"/>
    </i>
    <i>
      <x v="122"/>
    </i>
    <i r="1">
      <x v="312"/>
    </i>
    <i>
      <x v="123"/>
    </i>
    <i r="1">
      <x v="287"/>
    </i>
    <i>
      <x v="124"/>
    </i>
    <i r="1">
      <x v="285"/>
    </i>
    <i r="1">
      <x v="286"/>
    </i>
    <i r="1">
      <x v="871"/>
    </i>
    <i>
      <x v="125"/>
    </i>
    <i r="1">
      <x v="5"/>
    </i>
    <i>
      <x v="126"/>
    </i>
    <i r="1">
      <x v="668"/>
    </i>
    <i>
      <x v="127"/>
    </i>
    <i r="1">
      <x v="324"/>
    </i>
    <i r="1">
      <x v="745"/>
    </i>
    <i r="1">
      <x v="847"/>
    </i>
    <i r="1">
      <x v="849"/>
    </i>
    <i>
      <x v="128"/>
    </i>
    <i r="1">
      <x v="29"/>
    </i>
    <i r="1">
      <x v="150"/>
    </i>
    <i r="1">
      <x v="159"/>
    </i>
    <i r="1">
      <x v="334"/>
    </i>
    <i r="1">
      <x v="335"/>
    </i>
    <i r="1">
      <x v="343"/>
    </i>
    <i r="1">
      <x v="475"/>
    </i>
    <i r="1">
      <x v="476"/>
    </i>
    <i r="1">
      <x v="481"/>
    </i>
    <i r="1">
      <x v="483"/>
    </i>
    <i r="1">
      <x v="828"/>
    </i>
    <i>
      <x v="129"/>
    </i>
    <i r="1">
      <x v="491"/>
    </i>
    <i r="1">
      <x v="492"/>
    </i>
    <i r="1">
      <x v="718"/>
    </i>
    <i>
      <x v="130"/>
    </i>
    <i r="1">
      <x v="99"/>
    </i>
    <i>
      <x v="131"/>
    </i>
    <i r="1">
      <x v="172"/>
    </i>
    <i r="1">
      <x v="482"/>
    </i>
    <i>
      <x v="132"/>
    </i>
    <i r="1">
      <x v="39"/>
    </i>
    <i r="1">
      <x v="62"/>
    </i>
    <i r="1">
      <x v="657"/>
    </i>
    <i>
      <x v="133"/>
    </i>
    <i r="1">
      <x v="758"/>
    </i>
    <i>
      <x v="134"/>
    </i>
    <i r="1">
      <x v="723"/>
    </i>
    <i r="1">
      <x v="763"/>
    </i>
    <i>
      <x v="135"/>
    </i>
    <i r="1">
      <x v="165"/>
    </i>
    <i r="1">
      <x v="166"/>
    </i>
    <i r="1">
      <x v="176"/>
    </i>
    <i r="1">
      <x v="253"/>
    </i>
    <i r="1">
      <x v="338"/>
    </i>
    <i r="1">
      <x v="339"/>
    </i>
    <i r="1">
      <x v="405"/>
    </i>
    <i r="1">
      <x v="478"/>
    </i>
    <i r="1">
      <x v="479"/>
    </i>
    <i r="1">
      <x v="500"/>
    </i>
    <i r="1">
      <x v="506"/>
    </i>
    <i r="1">
      <x v="673"/>
    </i>
    <i r="1">
      <x v="681"/>
    </i>
    <i r="1">
      <x v="682"/>
    </i>
    <i r="1">
      <x v="713"/>
    </i>
    <i r="1">
      <x v="724"/>
    </i>
    <i r="1">
      <x v="759"/>
    </i>
    <i r="1">
      <x v="1014"/>
    </i>
    <i r="1">
      <x v="1212"/>
    </i>
    <i r="1">
      <x v="1223"/>
    </i>
    <i>
      <x v="136"/>
    </i>
    <i r="1">
      <x/>
    </i>
    <i r="1">
      <x v="1"/>
    </i>
    <i r="1">
      <x v="31"/>
    </i>
    <i r="1">
      <x v="68"/>
    </i>
    <i r="1">
      <x v="83"/>
    </i>
    <i r="1">
      <x v="171"/>
    </i>
    <i r="1">
      <x v="291"/>
    </i>
    <i r="1">
      <x v="292"/>
    </i>
    <i r="1">
      <x v="340"/>
    </i>
    <i r="1">
      <x v="490"/>
    </i>
    <i r="1">
      <x v="549"/>
    </i>
    <i r="1">
      <x v="603"/>
    </i>
    <i r="1">
      <x v="619"/>
    </i>
    <i r="1">
      <x v="631"/>
    </i>
    <i r="1">
      <x v="677"/>
    </i>
    <i r="1">
      <x v="727"/>
    </i>
    <i r="1">
      <x v="833"/>
    </i>
    <i r="1">
      <x v="893"/>
    </i>
    <i r="1">
      <x v="1022"/>
    </i>
    <i r="1">
      <x v="1219"/>
    </i>
    <i>
      <x v="137"/>
    </i>
    <i r="1">
      <x v="153"/>
    </i>
    <i r="1">
      <x v="618"/>
    </i>
    <i>
      <x v="138"/>
    </i>
    <i r="1">
      <x v="164"/>
    </i>
    <i r="1">
      <x v="1220"/>
    </i>
    <i>
      <x v="139"/>
    </i>
    <i r="1">
      <x v="161"/>
    </i>
    <i r="1">
      <x v="178"/>
    </i>
    <i r="1">
      <x v="336"/>
    </i>
    <i r="1">
      <x v="337"/>
    </i>
    <i r="1">
      <x v="407"/>
    </i>
    <i r="1">
      <x v="485"/>
    </i>
    <i r="1">
      <x v="493"/>
    </i>
    <i r="1">
      <x v="1007"/>
    </i>
    <i r="1">
      <x v="1221"/>
    </i>
    <i>
      <x v="140"/>
    </i>
    <i r="1">
      <x v="32"/>
    </i>
    <i r="1">
      <x v="162"/>
    </i>
    <i r="1">
      <x v="177"/>
    </i>
    <i r="1">
      <x v="289"/>
    </i>
    <i r="1">
      <x v="333"/>
    </i>
    <i r="1">
      <x v="341"/>
    </i>
    <i r="1">
      <x v="350"/>
    </i>
    <i r="1">
      <x v="351"/>
    </i>
    <i r="1">
      <x v="486"/>
    </i>
    <i r="1">
      <x v="488"/>
    </i>
    <i r="1">
      <x v="489"/>
    </i>
    <i r="1">
      <x v="501"/>
    </i>
    <i r="1">
      <x v="502"/>
    </i>
    <i r="1">
      <x v="505"/>
    </i>
    <i r="1">
      <x v="557"/>
    </i>
    <i r="1">
      <x v="684"/>
    </i>
    <i r="1">
      <x v="771"/>
    </i>
    <i r="1">
      <x v="829"/>
    </i>
    <i r="1">
      <x v="963"/>
    </i>
    <i r="1">
      <x v="1141"/>
    </i>
    <i r="1">
      <x v="1162"/>
    </i>
    <i r="1">
      <x v="1228"/>
    </i>
    <i r="1">
      <x v="1326"/>
    </i>
    <i>
      <x v="141"/>
    </i>
    <i r="1">
      <x v="139"/>
    </i>
    <i r="1">
      <x v="167"/>
    </i>
    <i r="1">
      <x v="168"/>
    </i>
    <i r="1">
      <x v="169"/>
    </i>
    <i r="1">
      <x v="170"/>
    </i>
    <i r="1">
      <x v="290"/>
    </i>
    <i r="1">
      <x v="330"/>
    </i>
    <i r="1">
      <x v="331"/>
    </i>
    <i r="1">
      <x v="344"/>
    </i>
    <i r="1">
      <x v="487"/>
    </i>
    <i r="1">
      <x v="962"/>
    </i>
    <i r="1">
      <x v="1226"/>
    </i>
    <i>
      <x v="142"/>
    </i>
    <i r="1">
      <x v="400"/>
    </i>
    <i r="1">
      <x v="1230"/>
    </i>
    <i>
      <x v="143"/>
    </i>
    <i r="1">
      <x v="933"/>
    </i>
    <i>
      <x v="144"/>
    </i>
    <i r="1">
      <x v="305"/>
    </i>
    <i r="1">
      <x v="409"/>
    </i>
    <i r="1">
      <x v="498"/>
    </i>
    <i r="1">
      <x v="639"/>
    </i>
    <i r="1">
      <x v="640"/>
    </i>
    <i r="1">
      <x v="641"/>
    </i>
    <i r="1">
      <x v="642"/>
    </i>
    <i r="1">
      <x v="643"/>
    </i>
    <i r="1">
      <x v="932"/>
    </i>
    <i r="1">
      <x v="934"/>
    </i>
    <i r="1">
      <x v="935"/>
    </i>
    <i r="1">
      <x v="936"/>
    </i>
    <i r="1">
      <x v="1175"/>
    </i>
    <i>
      <x v="145"/>
    </i>
    <i r="1">
      <x v="881"/>
    </i>
    <i>
      <x v="146"/>
    </i>
    <i r="1">
      <x v="543"/>
    </i>
    <i>
      <x v="147"/>
    </i>
    <i r="1">
      <x v="19"/>
    </i>
    <i r="1">
      <x v="386"/>
    </i>
    <i r="1">
      <x v="561"/>
    </i>
    <i>
      <x v="148"/>
    </i>
    <i r="1">
      <x v="282"/>
    </i>
    <i>
      <x v="149"/>
    </i>
    <i r="1">
      <x v="70"/>
    </i>
    <i r="1">
      <x v="625"/>
    </i>
    <i r="1">
      <x v="834"/>
    </i>
    <i r="1">
      <x v="852"/>
    </i>
    <i r="1">
      <x v="964"/>
    </i>
    <i>
      <x v="150"/>
    </i>
    <i r="1">
      <x v="762"/>
    </i>
    <i>
      <x v="151"/>
    </i>
    <i r="1">
      <x v="544"/>
    </i>
    <i r="1">
      <x v="545"/>
    </i>
    <i r="1">
      <x v="563"/>
    </i>
    <i>
      <x v="152"/>
    </i>
    <i r="1">
      <x v="1024"/>
    </i>
    <i>
      <x v="153"/>
    </i>
    <i r="1">
      <x v="59"/>
    </i>
    <i r="1">
      <x v="60"/>
    </i>
    <i r="1">
      <x v="61"/>
    </i>
    <i r="1">
      <x v="1222"/>
    </i>
    <i>
      <x v="154"/>
    </i>
    <i r="1">
      <x v="179"/>
    </i>
    <i>
      <x v="155"/>
    </i>
    <i r="1">
      <x v="547"/>
    </i>
    <i r="1">
      <x v="567"/>
    </i>
    <i r="1">
      <x v="848"/>
    </i>
    <i r="1">
      <x v="851"/>
    </i>
    <i r="1">
      <x v="879"/>
    </i>
    <i>
      <x v="156"/>
    </i>
    <i r="1">
      <x v="149"/>
    </i>
    <i r="1">
      <x v="180"/>
    </i>
    <i r="1">
      <x v="272"/>
    </i>
    <i r="1">
      <x v="298"/>
    </i>
    <i r="1">
      <x v="453"/>
    </i>
    <i r="1">
      <x v="471"/>
    </i>
    <i r="1">
      <x v="495"/>
    </i>
    <i r="1">
      <x v="570"/>
    </i>
    <i r="1">
      <x v="1168"/>
    </i>
    <i r="1">
      <x v="1231"/>
    </i>
    <i>
      <x v="157"/>
    </i>
    <i r="1">
      <x v="497"/>
    </i>
    <i r="1">
      <x v="628"/>
    </i>
    <i>
      <x v="158"/>
    </i>
    <i r="1">
      <x v="249"/>
    </i>
    <i r="1">
      <x v="456"/>
    </i>
    <i r="1">
      <x v="470"/>
    </i>
    <i r="1">
      <x v="675"/>
    </i>
    <i r="1">
      <x v="755"/>
    </i>
    <i r="1">
      <x v="767"/>
    </i>
    <i r="1">
      <x v="1085"/>
    </i>
    <i r="1">
      <x v="1093"/>
    </i>
    <i r="1">
      <x v="1167"/>
    </i>
    <i r="1">
      <x v="1285"/>
    </i>
    <i r="1">
      <x v="1335"/>
    </i>
    <i>
      <x v="159"/>
    </i>
    <i r="1">
      <x v="69"/>
    </i>
    <i r="1">
      <x v="425"/>
    </i>
    <i r="1">
      <x v="552"/>
    </i>
    <i r="1">
      <x v="564"/>
    </i>
    <i r="1">
      <x v="565"/>
    </i>
    <i r="1">
      <x v="607"/>
    </i>
    <i r="1">
      <x v="608"/>
    </i>
    <i r="1">
      <x v="630"/>
    </i>
    <i r="1">
      <x v="753"/>
    </i>
    <i r="1">
      <x v="826"/>
    </i>
    <i r="1">
      <x v="831"/>
    </i>
    <i r="1">
      <x v="832"/>
    </i>
    <i r="1">
      <x v="846"/>
    </i>
    <i r="1">
      <x v="865"/>
    </i>
    <i r="1">
      <x v="937"/>
    </i>
    <i r="1">
      <x v="1127"/>
    </i>
    <i r="1">
      <x v="1149"/>
    </i>
    <i r="1">
      <x v="1278"/>
    </i>
    <i r="1">
      <x v="1336"/>
    </i>
    <i>
      <x v="160"/>
    </i>
    <i r="1">
      <x v="160"/>
    </i>
    <i r="1">
      <x v="553"/>
    </i>
    <i r="1">
      <x v="598"/>
    </i>
    <i>
      <x v="161"/>
    </i>
    <i r="1">
      <x v="101"/>
    </i>
    <i r="1">
      <x v="535"/>
    </i>
    <i r="1">
      <x v="868"/>
    </i>
    <i r="1">
      <x v="874"/>
    </i>
    <i r="1">
      <x v="877"/>
    </i>
    <i r="1">
      <x v="924"/>
    </i>
    <i r="1">
      <x v="925"/>
    </i>
    <i r="1">
      <x v="926"/>
    </i>
    <i r="1">
      <x v="1025"/>
    </i>
    <i r="1">
      <x v="1215"/>
    </i>
    <i>
      <x v="162"/>
    </i>
    <i r="1">
      <x v="269"/>
    </i>
    <i r="1">
      <x v="712"/>
    </i>
    <i r="1">
      <x v="725"/>
    </i>
    <i r="1">
      <x v="766"/>
    </i>
    <i r="1">
      <x v="803"/>
    </i>
    <i r="1">
      <x v="1016"/>
    </i>
    <i r="1">
      <x v="1131"/>
    </i>
    <i r="1">
      <x v="1132"/>
    </i>
    <i r="1">
      <x v="1133"/>
    </i>
    <i r="1">
      <x v="1229"/>
    </i>
    <i r="1">
      <x v="1288"/>
    </i>
    <i r="1">
      <x v="1289"/>
    </i>
    <i>
      <x v="163"/>
    </i>
    <i r="1">
      <x v="869"/>
    </i>
    <i r="1">
      <x v="1015"/>
    </i>
    <i>
      <x v="164"/>
    </i>
    <i r="1">
      <x v="40"/>
    </i>
    <i>
      <x v="165"/>
    </i>
    <i r="1">
      <x v="38"/>
    </i>
    <i r="1">
      <x v="45"/>
    </i>
    <i r="1">
      <x v="252"/>
    </i>
    <i r="1">
      <x v="477"/>
    </i>
    <i r="1">
      <x v="536"/>
    </i>
    <i r="1">
      <x v="537"/>
    </i>
    <i r="1">
      <x v="538"/>
    </i>
    <i r="1">
      <x v="550"/>
    </i>
    <i r="1">
      <x v="612"/>
    </i>
    <i r="1">
      <x v="754"/>
    </i>
    <i r="1">
      <x v="863"/>
    </i>
    <i r="1">
      <x v="875"/>
    </i>
    <i r="1">
      <x v="876"/>
    </i>
    <i r="1">
      <x v="878"/>
    </i>
    <i r="1">
      <x v="880"/>
    </i>
    <i r="1">
      <x v="918"/>
    </i>
    <i r="1">
      <x v="921"/>
    </i>
    <i r="1">
      <x v="927"/>
    </i>
    <i r="1">
      <x v="1086"/>
    </i>
    <i>
      <x v="166"/>
    </i>
    <i r="1">
      <x v="65"/>
    </i>
    <i r="1">
      <x v="274"/>
    </i>
    <i r="1">
      <x v="307"/>
    </i>
    <i r="1">
      <x v="534"/>
    </i>
    <i r="1">
      <x v="551"/>
    </i>
    <i r="1">
      <x v="606"/>
    </i>
    <i r="1">
      <x v="609"/>
    </i>
    <i r="1">
      <x v="610"/>
    </i>
    <i r="1">
      <x v="624"/>
    </i>
    <i r="1">
      <x v="676"/>
    </i>
    <i r="1">
      <x v="872"/>
    </i>
    <i r="1">
      <x v="1166"/>
    </i>
    <i r="1">
      <x v="1281"/>
    </i>
    <i>
      <x v="167"/>
    </i>
    <i r="1">
      <x v="278"/>
    </i>
    <i r="1">
      <x v="930"/>
    </i>
    <i>
      <x v="168"/>
    </i>
    <i r="1">
      <x v="6"/>
    </i>
    <i r="1">
      <x v="248"/>
    </i>
    <i r="1">
      <x v="268"/>
    </i>
    <i r="1">
      <x v="548"/>
    </i>
    <i r="1">
      <x v="566"/>
    </i>
    <i r="1">
      <x v="613"/>
    </i>
    <i r="1">
      <x v="1008"/>
    </i>
    <i r="1">
      <x v="1089"/>
    </i>
    <i>
      <x v="169"/>
    </i>
    <i r="1">
      <x v="30"/>
    </i>
    <i r="1">
      <x v="173"/>
    </i>
    <i r="1">
      <x v="174"/>
    </i>
    <i r="1">
      <x v="175"/>
    </i>
    <i r="1">
      <x v="254"/>
    </i>
    <i r="1">
      <x v="275"/>
    </i>
    <i r="1">
      <x v="276"/>
    </i>
    <i r="1">
      <x v="277"/>
    </i>
    <i r="1">
      <x v="321"/>
    </i>
    <i r="1">
      <x v="328"/>
    </i>
    <i r="1">
      <x v="678"/>
    </i>
    <i r="1">
      <x v="679"/>
    </i>
    <i r="1">
      <x v="680"/>
    </i>
    <i r="1">
      <x v="686"/>
    </i>
    <i r="1">
      <x v="761"/>
    </i>
    <i r="1">
      <x v="866"/>
    </i>
    <i r="1">
      <x v="882"/>
    </i>
    <i r="1">
      <x v="916"/>
    </i>
    <i r="1">
      <x v="922"/>
    </i>
    <i r="1">
      <x v="923"/>
    </i>
    <i r="1">
      <x v="1094"/>
    </i>
    <i r="1">
      <x v="1129"/>
    </i>
    <i r="1">
      <x v="1130"/>
    </i>
    <i r="1">
      <x v="1134"/>
    </i>
    <i r="1">
      <x v="1196"/>
    </i>
    <i r="1">
      <x v="1224"/>
    </i>
    <i r="1">
      <x v="1290"/>
    </i>
    <i>
      <x v="170"/>
    </i>
    <i r="1">
      <x v="42"/>
    </i>
    <i r="1">
      <x v="862"/>
    </i>
    <i>
      <x v="171"/>
    </i>
    <i r="1">
      <x v="152"/>
    </i>
    <i r="1">
      <x v="850"/>
    </i>
    <i r="1">
      <x v="873"/>
    </i>
    <i>
      <x v="172"/>
    </i>
    <i r="1">
      <x v="44"/>
    </i>
    <i r="1">
      <x v="617"/>
    </i>
    <i r="1">
      <x v="837"/>
    </i>
    <i r="1">
      <x v="920"/>
    </i>
    <i r="1">
      <x v="928"/>
    </i>
    <i>
      <x v="173"/>
    </i>
    <i r="1">
      <x v="674"/>
    </i>
    <i>
      <x v="174"/>
    </i>
    <i r="1">
      <x v="250"/>
    </i>
    <i r="1">
      <x v="251"/>
    </i>
    <i r="1">
      <x v="306"/>
    </i>
    <i r="1">
      <x v="539"/>
    </i>
    <i r="1">
      <x v="540"/>
    </i>
    <i r="1">
      <x v="605"/>
    </i>
    <i r="1">
      <x v="683"/>
    </i>
    <i r="1">
      <x v="929"/>
    </i>
    <i r="1">
      <x v="931"/>
    </i>
    <i r="1">
      <x v="1176"/>
    </i>
    <i r="1">
      <x v="1286"/>
    </i>
    <i>
      <x v="175"/>
    </i>
    <i r="1">
      <x v="1128"/>
    </i>
    <i>
      <x v="176"/>
    </i>
    <i r="1">
      <x v="917"/>
    </i>
    <i>
      <x v="177"/>
    </i>
    <i r="1">
      <x v="46"/>
    </i>
    <i>
      <x v="178"/>
    </i>
    <i r="1">
      <x v="402"/>
    </i>
    <i r="1">
      <x v="474"/>
    </i>
    <i r="1">
      <x v="542"/>
    </i>
    <i r="1">
      <x v="627"/>
    </i>
    <i r="1">
      <x v="773"/>
    </i>
    <i r="1">
      <x v="1233"/>
    </i>
    <i r="1">
      <x v="1277"/>
    </i>
    <i>
      <x v="179"/>
    </i>
    <i r="1">
      <x v="597"/>
    </i>
    <i r="1">
      <x v="626"/>
    </i>
    <i r="1">
      <x v="685"/>
    </i>
    <i>
      <x v="180"/>
    </i>
    <i r="1">
      <x v="37"/>
    </i>
    <i>
      <x v="181"/>
    </i>
    <i r="1">
      <x v="154"/>
    </i>
    <i r="1">
      <x v="155"/>
    </i>
    <i r="1">
      <x v="156"/>
    </i>
    <i r="1">
      <x v="157"/>
    </i>
    <i r="1">
      <x v="158"/>
    </i>
    <i r="1">
      <x v="163"/>
    </i>
    <i r="1">
      <x v="326"/>
    </i>
    <i r="1">
      <x v="332"/>
    </i>
    <i r="1">
      <x v="342"/>
    </i>
    <i r="1">
      <x v="480"/>
    </i>
    <i r="1">
      <x v="484"/>
    </i>
    <i r="1">
      <x v="760"/>
    </i>
    <i r="1">
      <x v="830"/>
    </i>
    <i r="1">
      <x v="857"/>
    </i>
    <i r="1">
      <x v="864"/>
    </i>
    <i r="1">
      <x v="1147"/>
    </i>
    <i r="1">
      <x v="1213"/>
    </i>
    <i r="1">
      <x v="1214"/>
    </i>
    <i r="1">
      <x v="1216"/>
    </i>
    <i r="1">
      <x v="1217"/>
    </i>
    <i r="1">
      <x v="1218"/>
    </i>
    <i r="1">
      <x v="1280"/>
    </i>
    <i r="1">
      <x v="1282"/>
    </i>
    <i r="1">
      <x v="1283"/>
    </i>
    <i>
      <x v="182"/>
    </i>
    <i r="1">
      <x v="190"/>
    </i>
    <i r="1">
      <x v="191"/>
    </i>
    <i r="1">
      <x v="473"/>
    </i>
    <i r="1">
      <x v="853"/>
    </i>
    <i r="1">
      <x v="854"/>
    </i>
    <i r="1">
      <x v="855"/>
    </i>
    <i r="1">
      <x v="858"/>
    </i>
    <i r="1">
      <x v="859"/>
    </i>
    <i r="1">
      <x v="860"/>
    </i>
    <i r="1">
      <x v="861"/>
    </i>
    <i r="1">
      <x v="1225"/>
    </i>
    <i r="1">
      <x v="1284"/>
    </i>
    <i>
      <x v="183"/>
    </i>
    <i r="1">
      <x v="41"/>
    </i>
    <i r="1">
      <x v="271"/>
    </i>
    <i r="1">
      <x v="273"/>
    </i>
    <i r="1">
      <x v="279"/>
    </i>
    <i r="1">
      <x v="362"/>
    </i>
    <i r="1">
      <x v="423"/>
    </i>
    <i r="1">
      <x v="496"/>
    </i>
    <i r="1">
      <x v="507"/>
    </i>
    <i r="1">
      <x v="645"/>
    </i>
    <i r="1">
      <x v="687"/>
    </i>
    <i r="1">
      <x v="688"/>
    </i>
    <i r="1">
      <x v="689"/>
    </i>
    <i r="1">
      <x v="772"/>
    </i>
    <i r="1">
      <x v="856"/>
    </i>
    <i r="1">
      <x v="870"/>
    </i>
    <i r="1">
      <x v="892"/>
    </i>
    <i r="1">
      <x v="961"/>
    </i>
    <i r="1">
      <x v="1021"/>
    </i>
    <i r="1">
      <x v="1082"/>
    </i>
    <i r="1">
      <x v="1126"/>
    </i>
    <i r="1">
      <x v="1234"/>
    </i>
    <i r="1">
      <x v="1287"/>
    </i>
    <i>
      <x v="184"/>
    </i>
    <i r="1">
      <x v="47"/>
    </i>
    <i r="1">
      <x v="1079"/>
    </i>
    <i r="1">
      <x v="1080"/>
    </i>
    <i>
      <x v="185"/>
    </i>
    <i r="1">
      <x v="415"/>
    </i>
    <i>
      <x v="186"/>
    </i>
    <i r="1">
      <x v="94"/>
    </i>
    <i r="1">
      <x v="416"/>
    </i>
    <i r="1">
      <x v="417"/>
    </i>
    <i r="1">
      <x v="867"/>
    </i>
    <i>
      <x v="187"/>
    </i>
    <i r="1">
      <x v="43"/>
    </i>
    <i r="1">
      <x v="412"/>
    </i>
    <i r="1">
      <x v="414"/>
    </i>
    <i r="1">
      <x v="452"/>
    </i>
    <i r="1">
      <x v="554"/>
    </i>
    <i r="1">
      <x v="555"/>
    </i>
    <i r="1">
      <x v="611"/>
    </i>
    <i r="1">
      <x v="1142"/>
    </i>
    <i>
      <x v="188"/>
    </i>
    <i r="1">
      <x v="391"/>
    </i>
    <i r="1">
      <x v="749"/>
    </i>
    <i>
      <x v="189"/>
    </i>
    <i r="1">
      <x v="33"/>
    </i>
    <i r="1">
      <x v="34"/>
    </i>
    <i r="1">
      <x v="133"/>
    </i>
    <i r="1">
      <x v="418"/>
    </i>
    <i r="1">
      <x v="556"/>
    </i>
    <i r="1">
      <x v="602"/>
    </i>
    <i>
      <x v="190"/>
    </i>
    <i r="1">
      <x v="532"/>
    </i>
    <i r="1">
      <x v="615"/>
    </i>
    <i r="1">
      <x v="919"/>
    </i>
    <i>
      <x v="191"/>
    </i>
    <i r="1">
      <x v="142"/>
    </i>
    <i r="1">
      <x v="143"/>
    </i>
    <i r="1">
      <x v="144"/>
    </i>
    <i r="1">
      <x v="145"/>
    </i>
    <i r="1">
      <x v="529"/>
    </i>
    <i r="1">
      <x v="604"/>
    </i>
    <i r="1">
      <x v="614"/>
    </i>
    <i r="1">
      <x v="691"/>
    </i>
    <i r="1">
      <x v="941"/>
    </i>
    <i r="1">
      <x v="1136"/>
    </i>
    <i r="1">
      <x v="1157"/>
    </i>
    <i r="1">
      <x v="1227"/>
    </i>
    <i>
      <x v="192"/>
    </i>
    <i r="1">
      <x v="151"/>
    </i>
    <i r="1">
      <x v="390"/>
    </i>
    <i r="1">
      <x v="413"/>
    </i>
    <i r="1">
      <x v="530"/>
    </i>
    <i r="1">
      <x v="531"/>
    </i>
    <i r="1">
      <x v="569"/>
    </i>
    <i r="1">
      <x v="571"/>
    </i>
    <i r="1">
      <x v="616"/>
    </i>
    <i r="1">
      <x v="637"/>
    </i>
    <i r="1">
      <x v="722"/>
    </i>
    <i r="1">
      <x v="775"/>
    </i>
    <i>
      <x v="193"/>
    </i>
    <i r="1">
      <x v="408"/>
    </i>
    <i>
      <x v="194"/>
    </i>
    <i r="1">
      <x v="458"/>
    </i>
    <i>
      <x v="195"/>
    </i>
    <i r="1">
      <x v="266"/>
    </i>
    <i r="1">
      <x v="726"/>
    </i>
    <i>
      <x v="196"/>
    </i>
    <i r="1">
      <x v="303"/>
    </i>
    <i>
      <x v="197"/>
    </i>
    <i r="1">
      <x v="302"/>
    </i>
    <i>
      <x v="198"/>
    </i>
    <i r="1">
      <x v="300"/>
    </i>
    <i r="1">
      <x v="301"/>
    </i>
    <i>
      <x v="199"/>
    </i>
    <i r="1">
      <x v="270"/>
    </i>
    <i>
      <x v="200"/>
    </i>
    <i r="1">
      <x v="912"/>
    </i>
    <i>
      <x v="201"/>
    </i>
    <i r="1">
      <x v="309"/>
    </i>
    <i r="1">
      <x v="310"/>
    </i>
    <i r="1">
      <x v="311"/>
    </i>
    <i r="1">
      <x v="315"/>
    </i>
    <i r="1">
      <x v="317"/>
    </i>
    <i r="1">
      <x v="720"/>
    </i>
    <i r="1">
      <x v="721"/>
    </i>
    <i>
      <x v="202"/>
    </i>
    <i r="1">
      <x v="4"/>
    </i>
    <i r="1">
      <x v="320"/>
    </i>
    <i>
      <x v="203"/>
    </i>
    <i r="1">
      <x v="308"/>
    </i>
    <i r="1">
      <x v="316"/>
    </i>
    <i r="1">
      <x v="318"/>
    </i>
    <i r="1">
      <x v="319"/>
    </i>
    <i>
      <x v="204"/>
    </i>
    <i r="1">
      <x v="840"/>
    </i>
    <i r="1">
      <x v="841"/>
    </i>
    <i>
      <x v="205"/>
    </i>
    <i r="1">
      <x v="288"/>
    </i>
    <i>
      <x v="206"/>
    </i>
    <i r="1">
      <x v="313"/>
    </i>
    <i r="1">
      <x v="314"/>
    </i>
    <i>
      <x v="207"/>
    </i>
    <i r="1">
      <x v="839"/>
    </i>
    <i r="1">
      <x v="883"/>
    </i>
    <i>
      <x v="208"/>
    </i>
    <i r="1">
      <x v="838"/>
    </i>
    <i r="1">
      <x v="884"/>
    </i>
    <i>
      <x v="209"/>
    </i>
    <i r="1">
      <x v="842"/>
    </i>
    <i r="1">
      <x v="843"/>
    </i>
    <i r="1">
      <x v="845"/>
    </i>
    <i>
      <x v="210"/>
    </i>
    <i r="1">
      <x v="422"/>
    </i>
    <i>
      <x v="211"/>
    </i>
    <i r="1">
      <x v="1337"/>
    </i>
    <i t="grand">
      <x/>
    </i>
  </rowItems>
  <colFields count="1">
    <field x="-2"/>
  </colFields>
  <colItems count="2">
    <i>
      <x/>
    </i>
    <i i="1">
      <x v="1"/>
    </i>
  </colItems>
  <dataFields count="2">
    <dataField name="Count of category" fld="2" subtotal="count" baseField="0" baseItem="0"/>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54376C-C6EC-334D-B8BF-EA0578CACA6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numFmtId="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category" fld="2" subtotal="count" baseField="0" baseItem="0"/>
    <dataField name="Sum of rating_count" fld="10" baseField="0" baseItem="0"/>
  </dataField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1C811-32E3-B342-B248-A5792BBBC943}"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41" firstHeaderRow="1" firstDataRow="1" firstDataCol="1"/>
  <pivotFields count="24">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9"/>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26"/>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61"/>
    </i>
    <i>
      <x v="633"/>
    </i>
    <i>
      <x v="406"/>
    </i>
    <i>
      <x v="663"/>
    </i>
    <i>
      <x v="363"/>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27"/>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8"/>
    </i>
    <i>
      <x v="516"/>
    </i>
    <i>
      <x v="480"/>
    </i>
    <i>
      <x v="409"/>
    </i>
    <i>
      <x v="364"/>
    </i>
    <i>
      <x v="518"/>
    </i>
    <i>
      <x v="374"/>
    </i>
    <i>
      <x v="519"/>
    </i>
    <i>
      <x v="475"/>
    </i>
    <i>
      <x v="526"/>
    </i>
    <i>
      <x v="585"/>
    </i>
    <i>
      <x v="456"/>
    </i>
    <i>
      <x v="589"/>
    </i>
    <i>
      <x v="539"/>
    </i>
    <i>
      <x v="621"/>
    </i>
    <i>
      <x v="347"/>
    </i>
    <i>
      <x v="628"/>
    </i>
    <i>
      <x v="357"/>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8"/>
    </i>
    <i>
      <x v="1157"/>
    </i>
    <i>
      <x v="1230"/>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5"/>
    </i>
    <i>
      <x v="602"/>
    </i>
    <i>
      <x v="385"/>
    </i>
    <i>
      <x v="551"/>
    </i>
    <i>
      <x v="457"/>
    </i>
    <i>
      <x v="430"/>
    </i>
    <i>
      <x v="386"/>
    </i>
    <i>
      <x v="632"/>
    </i>
    <i>
      <x v="389"/>
    </i>
    <i>
      <x v="652"/>
    </i>
    <i>
      <x v="465"/>
    </i>
    <i>
      <x v="553"/>
    </i>
    <i>
      <x v="473"/>
    </i>
    <i>
      <x v="428"/>
    </i>
    <i>
      <x v="476"/>
    </i>
    <i>
      <x v="432"/>
    </i>
    <i>
      <x v="483"/>
    </i>
    <i>
      <x v="435"/>
    </i>
    <i>
      <x v="484"/>
    </i>
    <i>
      <x v="634"/>
    </i>
    <i>
      <x v="485"/>
    </i>
    <i>
      <x v="651"/>
    </i>
    <i>
      <x v="367"/>
    </i>
    <i>
      <x v="654"/>
    </i>
    <i>
      <x v="488"/>
    </i>
    <i>
      <x v="356"/>
    </i>
    <i>
      <x v="492"/>
    </i>
    <i>
      <x v="560"/>
    </i>
    <i>
      <x v="496"/>
    </i>
    <i>
      <x v="378"/>
    </i>
    <i>
      <x v="512"/>
    </i>
    <i>
      <x v="429"/>
    </i>
    <i>
      <x v="521"/>
    </i>
    <i>
      <x v="431"/>
    </i>
    <i>
      <x v="522"/>
    </i>
    <i>
      <x v="433"/>
    </i>
    <i>
      <x v="527"/>
    </i>
    <i>
      <x v="608"/>
    </i>
    <i>
      <x v="528"/>
    </i>
    <i>
      <x v="626"/>
    </i>
    <i>
      <x v="416"/>
    </i>
    <i>
      <x v="360"/>
    </i>
    <i>
      <x v="530"/>
    </i>
    <i>
      <x v="635"/>
    </i>
    <i>
      <x v="532"/>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125"/>
    </i>
    <i>
      <x v="1286"/>
    </i>
    <i>
      <x v="1255"/>
    </i>
    <i>
      <x v="1299"/>
    </i>
    <i>
      <x v="1256"/>
    </i>
    <i>
      <x v="1212"/>
    </i>
    <i>
      <x v="1126"/>
    </i>
    <i>
      <x v="1164"/>
    </i>
    <i>
      <x v="1011"/>
    </i>
    <i>
      <x v="1047"/>
    </i>
    <i>
      <x v="1078"/>
    </i>
    <i>
      <x v="1043"/>
    </i>
    <i>
      <x v="1046"/>
    </i>
    <i>
      <x v="1169"/>
    </i>
    <i>
      <x v="1079"/>
    </i>
    <i>
      <x v="1293"/>
    </i>
    <i>
      <x v="1045"/>
    </i>
    <i>
      <x v="1160"/>
    </i>
    <i>
      <x v="1232"/>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0"/>
    </i>
    <i>
      <x v="629"/>
    </i>
    <i>
      <x v="478"/>
    </i>
    <i>
      <x v="536"/>
    </i>
    <i>
      <x v="400"/>
    </i>
    <i>
      <x v="540"/>
    </i>
    <i>
      <x v="598"/>
    </i>
    <i>
      <x v="362"/>
    </i>
    <i>
      <x v="390"/>
    </i>
    <i>
      <x v="490"/>
    </i>
    <i>
      <x v="464"/>
    </i>
    <i>
      <x v="466"/>
    </i>
    <i>
      <x v="450"/>
    </i>
    <i>
      <x v="661"/>
    </i>
    <i>
      <x v="592"/>
    </i>
    <i>
      <x v="550"/>
    </i>
    <i>
      <x v="605"/>
    </i>
    <i>
      <x v="493"/>
    </i>
    <i>
      <x v="615"/>
    </i>
    <i>
      <x v="470"/>
    </i>
    <i>
      <x v="625"/>
    </i>
    <i>
      <x v="498"/>
    </i>
    <i>
      <x v="462"/>
    </i>
    <i>
      <x v="559"/>
    </i>
    <i>
      <x v="336"/>
    </i>
    <i>
      <x v="501"/>
    </i>
    <i>
      <x v="341"/>
    </i>
    <i>
      <x v="342"/>
    </i>
    <i>
      <x v="365"/>
    </i>
    <i>
      <x v="503"/>
    </i>
    <i>
      <x v="591"/>
    </i>
    <i>
      <x v="563"/>
    </i>
    <i>
      <x v="524"/>
    </i>
    <i>
      <x v="564"/>
    </i>
    <i>
      <x v="354"/>
    </i>
    <i>
      <x v="504"/>
    </i>
    <i>
      <x v="607"/>
    </i>
    <i>
      <x v="566"/>
    </i>
    <i>
      <x v="611"/>
    </i>
    <i>
      <x v="427"/>
    </i>
    <i>
      <x v="616"/>
    </i>
    <i>
      <x v="340"/>
    </i>
    <i>
      <x v="623"/>
    </i>
    <i>
      <x v="578"/>
    </i>
    <i>
      <x v="461"/>
    </i>
    <i>
      <x v="579"/>
    </i>
    <i>
      <x v="630"/>
    </i>
    <i>
      <x v="580"/>
    </i>
    <i>
      <x v="531"/>
    </i>
    <i>
      <x v="581"/>
    </i>
    <i>
      <x v="534"/>
    </i>
    <i>
      <x v="582"/>
    </i>
    <i>
      <x v="643"/>
    </i>
    <i>
      <x v="583"/>
    </i>
    <i>
      <x v="337"/>
    </i>
    <i>
      <x v="653"/>
    </i>
    <i>
      <x v="373"/>
    </i>
    <i>
      <x v="655"/>
    </i>
    <i>
      <x v="546"/>
    </i>
    <i>
      <x v="355"/>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02"/>
    </i>
    <i>
      <x v="537"/>
    </i>
    <i>
      <x v="641"/>
    </i>
    <i>
      <x v="508"/>
    </i>
    <i>
      <x v="576"/>
    </i>
    <i>
      <x v="588"/>
    </i>
    <i>
      <x v="666"/>
    </i>
    <i>
      <x v="509"/>
    </i>
    <i>
      <x v="499"/>
    </i>
    <i>
      <x v="491"/>
    </i>
    <i>
      <x v="440"/>
    </i>
    <i>
      <x v="421"/>
    </i>
    <i>
      <x v="442"/>
    </i>
    <i>
      <x v="597"/>
    </i>
    <i>
      <x v="335"/>
    </i>
    <i>
      <x v="513"/>
    </i>
    <i>
      <x v="446"/>
    </i>
    <i>
      <x v="599"/>
    </i>
    <i>
      <x v="436"/>
    </i>
    <i>
      <x v="352"/>
    </i>
    <i>
      <x v="570"/>
    </i>
    <i>
      <x v="338"/>
    </i>
    <i>
      <x v="640"/>
    </i>
    <i>
      <x v="412"/>
    </i>
    <i>
      <x v="642"/>
    </i>
    <i>
      <x v="609"/>
    </i>
    <i>
      <x v="646"/>
    </i>
    <i>
      <x v="610"/>
    </i>
    <i>
      <x v="648"/>
    </i>
    <i>
      <x v="413"/>
    </i>
    <i>
      <x v="575"/>
    </i>
    <i>
      <x v="344"/>
    </i>
    <i>
      <x v="577"/>
    </i>
    <i>
      <x v="520"/>
    </i>
    <i>
      <x v="443"/>
    </i>
    <i>
      <x v="394"/>
    </i>
    <i>
      <x v="445"/>
    </i>
    <i>
      <x v="448"/>
    </i>
    <i>
      <x v="447"/>
    </i>
    <i>
      <x v="408"/>
    </i>
    <i>
      <x v="627"/>
    </i>
    <i>
      <x v="4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022"/>
    </i>
    <i>
      <x v="1297"/>
    </i>
    <i>
      <x v="1231"/>
    </i>
    <i>
      <x v="1298"/>
    </i>
    <i>
      <x v="1101"/>
    </i>
    <i>
      <x v="1142"/>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43"/>
    </i>
    <i>
      <x v="556"/>
    </i>
    <i>
      <x v="452"/>
    </i>
    <i>
      <x v="449"/>
    </i>
    <i>
      <x v="471"/>
    </i>
    <i>
      <x v="392"/>
    </i>
    <i>
      <x v="554"/>
    </i>
    <i>
      <x v="510"/>
    </i>
    <i>
      <x v="606"/>
    </i>
    <i>
      <x v="645"/>
    </i>
    <i>
      <x v="366"/>
    </i>
    <i>
      <x v="398"/>
    </i>
    <i>
      <x v="594"/>
    </i>
    <i>
      <x v="600"/>
    </i>
    <i>
      <x v="444"/>
    </i>
    <i>
      <x v="507"/>
    </i>
    <i>
      <x v="569"/>
    </i>
    <i>
      <x v="603"/>
    </i>
    <i>
      <x v="538"/>
    </i>
    <i>
      <x v="604"/>
    </i>
    <i>
      <x v="417"/>
    </i>
    <i>
      <x v="593"/>
    </i>
    <i>
      <x v="404"/>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05"/>
    </i>
    <i>
      <x v="1290"/>
    </i>
    <i>
      <x v="1220"/>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8"/>
    </i>
    <i>
      <x v="549"/>
    </i>
    <i>
      <x v="349"/>
    </i>
    <i>
      <x v="613"/>
    </i>
    <i>
      <x v="407"/>
    </i>
    <i>
      <x v="572"/>
    </i>
    <i>
      <x v="658"/>
    </i>
    <i>
      <x v="506"/>
    </i>
    <i>
      <x v="612"/>
    </i>
    <i>
      <x v="482"/>
    </i>
    <i>
      <x v="395"/>
    </i>
    <i>
      <x v="403"/>
    </i>
    <i>
      <x v="555"/>
    </i>
    <i>
      <x v="387"/>
    </i>
    <i>
      <x v="601"/>
    </i>
    <i>
      <x v="636"/>
    </i>
    <i>
      <x v="339"/>
    </i>
    <i>
      <x v="418"/>
    </i>
    <i>
      <x v="638"/>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659"/>
    </i>
    <i>
      <x v="350"/>
    </i>
    <i>
      <x v="617"/>
    </i>
    <i>
      <x v="455"/>
    </i>
    <i>
      <x v="639"/>
    </i>
    <i>
      <x v="596"/>
    </i>
    <i>
      <x v="147"/>
    </i>
    <i>
      <x v="153"/>
    </i>
    <i>
      <x v="279"/>
    </i>
    <i>
      <x v="57"/>
    </i>
    <i>
      <x v="262"/>
    </i>
    <i>
      <x v="202"/>
    </i>
    <i>
      <x v="255"/>
    </i>
    <i>
      <x v="15"/>
    </i>
    <i>
      <x v="56"/>
    </i>
    <i>
      <x v="180"/>
    </i>
    <i>
      <x v="61"/>
    </i>
    <i>
      <x v="439"/>
    </i>
    <i>
      <x v="1225"/>
    </i>
    <i>
      <x v="1284"/>
    </i>
    <i>
      <x v="1282"/>
    </i>
    <i>
      <x v="1287"/>
    </i>
    <i>
      <x v="1307"/>
    </i>
    <i>
      <x v="1312"/>
    </i>
    <i>
      <x v="1156"/>
    </i>
    <i>
      <x v="1098"/>
    </i>
    <i>
      <x v="1137"/>
    </i>
    <i>
      <x v="1316"/>
    </i>
    <i>
      <x v="1229"/>
    </i>
    <i>
      <x v="1162"/>
    </i>
    <i>
      <x v="1223"/>
    </i>
    <i>
      <x v="943"/>
    </i>
    <i>
      <x v="673"/>
    </i>
    <i>
      <x v="753"/>
    </i>
    <i>
      <x v="676"/>
    </i>
    <i>
      <x v="677"/>
    </i>
    <i>
      <x v="401"/>
    </i>
    <i>
      <x v="657"/>
    </i>
    <i>
      <x v="515"/>
    </i>
    <i>
      <x v="614"/>
    </i>
    <i>
      <x v="393"/>
    </i>
    <i>
      <x v="568"/>
    </i>
    <i>
      <x v="463"/>
    </i>
    <i>
      <x v="468"/>
    </i>
    <i>
      <x v="351"/>
    </i>
    <i>
      <x v="545"/>
    </i>
    <i>
      <x v="146"/>
    </i>
    <i>
      <x v="9"/>
    </i>
    <i>
      <x v="264"/>
    </i>
    <i>
      <x v="164"/>
    </i>
    <i>
      <x v="10"/>
    </i>
    <i>
      <x v="151"/>
    </i>
    <i>
      <x v="1088"/>
    </i>
    <i>
      <x v="1309"/>
    </i>
    <i>
      <x v="1311"/>
    </i>
    <i>
      <x v="1153"/>
    </i>
    <i>
      <x v="1306"/>
    </i>
    <i>
      <x v="1318"/>
    </i>
    <i>
      <x v="1329"/>
    </i>
    <i>
      <x v="955"/>
    </i>
    <i>
      <x v="783"/>
    </i>
    <i>
      <x v="802"/>
    </i>
    <i>
      <x v="707"/>
    </i>
    <i>
      <x v="892"/>
    </i>
    <i>
      <x v="618"/>
    </i>
    <i>
      <x v="650"/>
    </i>
    <i>
      <x v="500"/>
    </i>
    <i>
      <x v="620"/>
    </i>
    <i>
      <x v="467"/>
    </i>
    <i>
      <x v="525"/>
    </i>
    <i>
      <x v="544"/>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6DA12A-14CD-0A43-9D32-DF4407307BC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3">
    <i>
      <x/>
    </i>
    <i i="1">
      <x v="1"/>
    </i>
    <i i="2">
      <x v="2"/>
    </i>
  </colItems>
  <dataFields count="3">
    <dataField name="Count of category" fld="2" subtotal="count" baseField="0" baseItem="0"/>
    <dataField name="Average of actual_price" fld="4" subtotal="average" baseField="0" baseItem="0"/>
    <dataField name="Average of discounted_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B96C9-442A-8D43-8680-A958275FD85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1" firstHeaderRow="1" firstDataRow="1" firstDataCol="1"/>
  <pivotFields count="24">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6375F3-F0A1-3D4D-80FB-141786C620E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216" firstHeaderRow="1" firstDataRow="1" firstDataCol="1"/>
  <pivotFields count="21">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otential revenue "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6D548B-430E-764F-99DF-721788159A8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31" firstHeaderRow="1" firstDataRow="1" firstDataCol="1"/>
  <pivotFields count="21">
    <pivotField showAll="0"/>
    <pivotField dataField="1" showAll="0"/>
    <pivotField showAll="0"/>
    <pivotField showAll="0"/>
    <pivotField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5B9472-A6DF-0C45-9F13-58840E91C15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4">
    <pivotField showAll="0"/>
    <pivotField dataField="1" showAll="0"/>
    <pivotField showAll="0"/>
    <pivotField showAll="0"/>
    <pivotField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146ADD-73B6-C547-A968-EFA025AEF97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48" firstHeaderRow="1" firstDataRow="1" firstDataCol="1"/>
  <pivotFields count="21">
    <pivotField showAll="0"/>
    <pivotField dataField="1"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ED3B5D-0F44-C949-BA32-4DCC42E73E05}"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3:M9" firstHeaderRow="1" firstDataRow="1" firstDataCol="1"/>
  <pivotFields count="24">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73"/>
    </i>
    <i>
      <x v="72"/>
    </i>
    <i>
      <x v="98"/>
    </i>
    <i>
      <x v="1060"/>
    </i>
    <i>
      <x v="1058"/>
    </i>
    <i t="grand">
      <x/>
    </i>
  </rowItems>
  <colItems count="1">
    <i/>
  </colItems>
  <dataFields count="1">
    <dataField name="Max. of Rating score" fld="11" subtotal="max" baseField="0" baseItem="0"/>
  </dataFields>
  <chartFormats count="2">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404A52-D326-F241-98E7-1CF41A867B8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5" firstHeaderRow="1" firstDataRow="1" firstDataCol="1"/>
  <pivotFields count="24">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 percent convert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025C1D-D2B0-D54B-97A2-D61442EAD8F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6" firstHeaderRow="1" firstDataRow="1" firstDataCol="1"/>
  <pivotFields count="24">
    <pivotField showAll="0"/>
    <pivotField dataField="1" showAll="0"/>
    <pivotField showAll="0"/>
    <pivotField showAll="0"/>
    <pivotField showAll="0"/>
    <pivotField numFmtId="2" showAll="0"/>
    <pivotField numFmtId="2"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5F9A3E-8EAE-DB40-B3C0-67493AD12266}"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68" firstHeaderRow="0" firstDataRow="1" firstDataCol="1"/>
  <pivotFields count="24">
    <pivotField showAll="0"/>
    <pivotField showAll="0"/>
    <pivotField showAll="0"/>
    <pivotField dataField="1" showAll="0"/>
    <pivotField showAll="0"/>
    <pivotField numFmtId="2" showAll="0"/>
    <pivotField numFmtId="2" showAll="0"/>
    <pivotField showAll="0"/>
    <pivotField showAll="0"/>
    <pivotField dataField="1" showAll="0"/>
    <pivotField showAll="0"/>
    <pivotField showAll="0"/>
    <pivotField showAll="0"/>
    <pivotField axis="axisRow" showAll="0">
      <items count="1465">
        <item x="1462"/>
        <item x="1461"/>
        <item x="1460"/>
        <item x="1453"/>
        <item x="1454"/>
        <item x="1455"/>
        <item x="1456"/>
        <item x="1452"/>
        <item x="1457"/>
        <item x="1458"/>
        <item x="1451"/>
        <item x="1450"/>
        <item x="1448"/>
        <item x="1447"/>
        <item x="1446"/>
        <item x="1445"/>
        <item x="1449"/>
        <item x="1444"/>
        <item x="1440"/>
        <item x="1441"/>
        <item x="1443"/>
        <item x="1439"/>
        <item x="1438"/>
        <item x="1442"/>
        <item x="1437"/>
        <item x="1435"/>
        <item x="1436"/>
        <item x="1434"/>
        <item x="1433"/>
        <item x="1432"/>
        <item x="1429"/>
        <item x="1430"/>
        <item x="1426"/>
        <item x="1427"/>
        <item x="1431"/>
        <item x="1425"/>
        <item x="1424"/>
        <item x="1423"/>
        <item x="1428"/>
        <item x="1422"/>
        <item x="1421"/>
        <item x="1420"/>
        <item x="1416"/>
        <item x="1417"/>
        <item x="1418"/>
        <item x="1419"/>
        <item x="1407"/>
        <item x="1391"/>
        <item x="1405"/>
        <item x="1406"/>
        <item x="1392"/>
        <item x="1404"/>
        <item x="1390"/>
        <item x="1395"/>
        <item x="1396"/>
        <item x="1393"/>
        <item x="1394"/>
        <item x="1398"/>
        <item x="1397"/>
        <item x="1403"/>
        <item x="1389"/>
        <item x="1400"/>
        <item x="1401"/>
        <item x="1409"/>
        <item x="1399"/>
        <item x="1402"/>
        <item x="1408"/>
        <item x="1410"/>
        <item x="1388"/>
        <item x="1411"/>
        <item x="1413"/>
        <item x="1412"/>
        <item x="1376"/>
        <item x="1375"/>
        <item x="1377"/>
        <item x="1415"/>
        <item x="1414"/>
        <item x="1356"/>
        <item x="1380"/>
        <item x="1357"/>
        <item x="1385"/>
        <item x="1374"/>
        <item x="1381"/>
        <item x="1382"/>
        <item x="1383"/>
        <item x="1384"/>
        <item x="1378"/>
        <item x="1362"/>
        <item x="1361"/>
        <item x="1355"/>
        <item x="1360"/>
        <item x="1359"/>
        <item x="1379"/>
        <item x="1386"/>
        <item x="1358"/>
        <item x="1387"/>
        <item x="1354"/>
        <item x="1353"/>
        <item x="1363"/>
        <item x="1364"/>
        <item x="1349"/>
        <item x="1351"/>
        <item x="1350"/>
        <item x="1352"/>
        <item x="1345"/>
        <item x="1310"/>
        <item x="1309"/>
        <item x="1348"/>
        <item x="1347"/>
        <item x="1312"/>
        <item x="1311"/>
        <item x="1346"/>
        <item x="1313"/>
        <item x="1326"/>
        <item x="1341"/>
        <item x="1325"/>
        <item x="1336"/>
        <item x="1324"/>
        <item x="1337"/>
        <item x="1320"/>
        <item x="1338"/>
        <item x="1339"/>
        <item x="1321"/>
        <item x="1340"/>
        <item x="1332"/>
        <item x="1370"/>
        <item x="1331"/>
        <item x="1330"/>
        <item x="1342"/>
        <item x="1335"/>
        <item x="1322"/>
        <item x="1343"/>
        <item x="1371"/>
        <item x="1323"/>
        <item x="1333"/>
        <item x="1372"/>
        <item x="1334"/>
        <item x="1327"/>
        <item x="1301"/>
        <item x="1373"/>
        <item x="1369"/>
        <item x="1328"/>
        <item x="1300"/>
        <item x="1344"/>
        <item x="1329"/>
        <item x="1319"/>
        <item x="1307"/>
        <item x="1299"/>
        <item x="1303"/>
        <item x="1306"/>
        <item x="1318"/>
        <item x="1302"/>
        <item x="1368"/>
        <item x="1367"/>
        <item x="1317"/>
        <item x="1308"/>
        <item x="1365"/>
        <item x="1366"/>
        <item x="1305"/>
        <item x="1304"/>
        <item x="1314"/>
        <item x="1316"/>
        <item x="1315"/>
        <item x="1231"/>
        <item x="1232"/>
        <item x="1233"/>
        <item x="1227"/>
        <item x="1230"/>
        <item x="1228"/>
        <item x="1229"/>
        <item x="1293"/>
        <item x="1294"/>
        <item x="1236"/>
        <item x="1295"/>
        <item x="1234"/>
        <item x="1296"/>
        <item x="1239"/>
        <item x="1235"/>
        <item x="1298"/>
        <item x="1238"/>
        <item x="1297"/>
        <item x="1237"/>
        <item x="1240"/>
        <item x="1241"/>
        <item x="1243"/>
        <item x="1225"/>
        <item x="1224"/>
        <item x="1242"/>
        <item x="1226"/>
        <item x="1217"/>
        <item x="1218"/>
        <item x="1244"/>
        <item x="1219"/>
        <item x="1206"/>
        <item x="1207"/>
        <item x="1284"/>
        <item x="1221"/>
        <item x="1220"/>
        <item x="1203"/>
        <item x="1205"/>
        <item x="1204"/>
        <item x="1285"/>
        <item x="1222"/>
        <item x="1216"/>
        <item x="1210"/>
        <item x="1208"/>
        <item x="1209"/>
        <item x="1202"/>
        <item x="1268"/>
        <item x="1211"/>
        <item x="1276"/>
        <item x="1277"/>
        <item x="1283"/>
        <item x="1246"/>
        <item x="1245"/>
        <item x="1214"/>
        <item x="1292"/>
        <item x="1215"/>
        <item x="1290"/>
        <item x="1281"/>
        <item x="1269"/>
        <item x="1291"/>
        <item x="1278"/>
        <item x="1279"/>
        <item x="1282"/>
        <item x="1223"/>
        <item x="1280"/>
        <item x="1270"/>
        <item x="1289"/>
        <item x="1201"/>
        <item x="1213"/>
        <item x="1212"/>
        <item x="1200"/>
        <item x="1248"/>
        <item x="1247"/>
        <item x="1199"/>
        <item x="1197"/>
        <item x="1198"/>
        <item x="1271"/>
        <item x="1196"/>
        <item x="1249"/>
        <item x="1250"/>
        <item x="1190"/>
        <item x="1195"/>
        <item x="1193"/>
        <item x="1251"/>
        <item x="1194"/>
        <item x="1189"/>
        <item x="1272"/>
        <item x="1188"/>
        <item x="1266"/>
        <item x="1275"/>
        <item x="1187"/>
        <item x="1274"/>
        <item x="1273"/>
        <item x="1192"/>
        <item x="1191"/>
        <item x="1185"/>
        <item x="1186"/>
        <item x="1184"/>
        <item x="1252"/>
        <item x="1267"/>
        <item x="1253"/>
        <item x="1254"/>
        <item x="1255"/>
        <item x="1258"/>
        <item x="1256"/>
        <item x="1257"/>
        <item x="1264"/>
        <item x="1263"/>
        <item x="1261"/>
        <item x="1265"/>
        <item x="1262"/>
        <item x="1129"/>
        <item x="1121"/>
        <item x="1134"/>
        <item x="1133"/>
        <item x="1137"/>
        <item x="1135"/>
        <item x="1132"/>
        <item x="1138"/>
        <item x="1136"/>
        <item x="1128"/>
        <item x="1259"/>
        <item x="1183"/>
        <item x="1130"/>
        <item x="1260"/>
        <item x="1131"/>
        <item x="1111"/>
        <item x="1287"/>
        <item x="1120"/>
        <item x="1109"/>
        <item x="1108"/>
        <item x="1127"/>
        <item x="1126"/>
        <item x="1286"/>
        <item x="1122"/>
        <item x="1123"/>
        <item x="1124"/>
        <item x="1125"/>
        <item x="1145"/>
        <item x="1110"/>
        <item x="1139"/>
        <item x="1140"/>
        <item x="1141"/>
        <item x="1114"/>
        <item x="1116"/>
        <item x="1115"/>
        <item x="1180"/>
        <item x="1179"/>
        <item x="1106"/>
        <item x="1170"/>
        <item x="1171"/>
        <item x="1144"/>
        <item x="1168"/>
        <item x="1181"/>
        <item x="1169"/>
        <item x="1117"/>
        <item x="1167"/>
        <item x="1172"/>
        <item x="1173"/>
        <item x="1288"/>
        <item x="1107"/>
        <item x="1143"/>
        <item x="1146"/>
        <item x="1113"/>
        <item x="1119"/>
        <item x="1112"/>
        <item x="1118"/>
        <item x="1174"/>
        <item x="1166"/>
        <item x="1152"/>
        <item x="1178"/>
        <item x="1153"/>
        <item x="1142"/>
        <item x="1177"/>
        <item x="1100"/>
        <item x="1182"/>
        <item x="1151"/>
        <item x="1150"/>
        <item x="1175"/>
        <item x="1149"/>
        <item x="1056"/>
        <item x="1101"/>
        <item x="1055"/>
        <item x="1148"/>
        <item x="1102"/>
        <item x="1105"/>
        <item x="1099"/>
        <item x="1147"/>
        <item x="1045"/>
        <item x="1061"/>
        <item x="1059"/>
        <item x="1165"/>
        <item x="1176"/>
        <item x="1070"/>
        <item x="1094"/>
        <item x="1103"/>
        <item x="1097"/>
        <item x="1104"/>
        <item x="1054"/>
        <item x="1053"/>
        <item x="1092"/>
        <item x="1098"/>
        <item x="1060"/>
        <item x="1051"/>
        <item x="1052"/>
        <item x="1093"/>
        <item x="1058"/>
        <item x="1091"/>
        <item x="1044"/>
        <item x="1043"/>
        <item x="1071"/>
        <item x="1072"/>
        <item x="1046"/>
        <item x="1096"/>
        <item x="1057"/>
        <item x="1095"/>
        <item x="1074"/>
        <item x="1042"/>
        <item x="1064"/>
        <item x="1065"/>
        <item x="1047"/>
        <item x="1090"/>
        <item x="1048"/>
        <item x="1161"/>
        <item x="1073"/>
        <item x="1063"/>
        <item x="1049"/>
        <item x="1066"/>
        <item x="1159"/>
        <item x="1062"/>
        <item x="1083"/>
        <item x="1081"/>
        <item x="1082"/>
        <item x="1069"/>
        <item x="1160"/>
        <item x="1068"/>
        <item x="1050"/>
        <item x="1036"/>
        <item x="1040"/>
        <item x="1035"/>
        <item x="1041"/>
        <item x="1067"/>
        <item x="1084"/>
        <item x="1085"/>
        <item x="1038"/>
        <item x="1164"/>
        <item x="1039"/>
        <item x="1034"/>
        <item x="1075"/>
        <item x="1163"/>
        <item x="1162"/>
        <item x="1026"/>
        <item x="1025"/>
        <item x="1024"/>
        <item x="1037"/>
        <item x="1087"/>
        <item x="1086"/>
        <item x="1031"/>
        <item x="1032"/>
        <item x="1089"/>
        <item x="1154"/>
        <item x="1088"/>
        <item x="1033"/>
        <item x="1080"/>
        <item x="1076"/>
        <item x="1077"/>
        <item x="1158"/>
        <item x="1157"/>
        <item x="1079"/>
        <item x="1155"/>
        <item x="1022"/>
        <item x="1156"/>
        <item x="1023"/>
        <item x="1021"/>
        <item x="1078"/>
        <item x="1030"/>
        <item x="1029"/>
        <item x="1019"/>
        <item x="1028"/>
        <item x="1027"/>
        <item x="1020"/>
        <item x="1018"/>
        <item x="1012"/>
        <item x="1011"/>
        <item x="1016"/>
        <item x="1013"/>
        <item x="1017"/>
        <item x="1015"/>
        <item x="1014"/>
        <item x="1010"/>
        <item x="1009"/>
        <item x="1000"/>
        <item x="1001"/>
        <item x="1008"/>
        <item x="635"/>
        <item x="1002"/>
        <item x="637"/>
        <item x="636"/>
        <item x="634"/>
        <item x="644"/>
        <item x="642"/>
        <item x="645"/>
        <item x="999"/>
        <item x="631"/>
        <item x="633"/>
        <item x="643"/>
        <item x="640"/>
        <item x="998"/>
        <item x="632"/>
        <item x="639"/>
        <item x="641"/>
        <item x="623"/>
        <item x="638"/>
        <item x="622"/>
        <item x="621"/>
        <item x="1007"/>
        <item x="630"/>
        <item x="615"/>
        <item x="620"/>
        <item x="1004"/>
        <item x="625"/>
        <item x="624"/>
        <item x="613"/>
        <item x="614"/>
        <item x="647"/>
        <item x="649"/>
        <item x="1006"/>
        <item x="612"/>
        <item x="1005"/>
        <item x="646"/>
        <item x="619"/>
        <item x="616"/>
        <item x="629"/>
        <item x="626"/>
        <item x="618"/>
        <item x="1003"/>
        <item x="628"/>
        <item x="648"/>
        <item x="611"/>
        <item x="962"/>
        <item x="617"/>
        <item x="609"/>
        <item x="591"/>
        <item x="597"/>
        <item x="655"/>
        <item x="650"/>
        <item x="610"/>
        <item x="592"/>
        <item x="627"/>
        <item x="607"/>
        <item x="606"/>
        <item x="963"/>
        <item x="608"/>
        <item x="587"/>
        <item x="964"/>
        <item x="600"/>
        <item x="605"/>
        <item x="598"/>
        <item x="599"/>
        <item x="656"/>
        <item x="596"/>
        <item x="651"/>
        <item x="595"/>
        <item x="603"/>
        <item x="589"/>
        <item x="594"/>
        <item x="593"/>
        <item x="984"/>
        <item x="604"/>
        <item x="959"/>
        <item x="960"/>
        <item x="983"/>
        <item x="585"/>
        <item x="961"/>
        <item x="601"/>
        <item x="584"/>
        <item x="590"/>
        <item x="654"/>
        <item x="588"/>
        <item x="602"/>
        <item x="652"/>
        <item x="965"/>
        <item x="586"/>
        <item x="659"/>
        <item x="952"/>
        <item x="658"/>
        <item x="657"/>
        <item x="997"/>
        <item x="950"/>
        <item x="653"/>
        <item x="995"/>
        <item x="583"/>
        <item x="996"/>
        <item x="949"/>
        <item x="582"/>
        <item x="666"/>
        <item x="581"/>
        <item x="665"/>
        <item x="951"/>
        <item x="660"/>
        <item x="664"/>
        <item x="719"/>
        <item x="668"/>
        <item x="720"/>
        <item x="955"/>
        <item x="982"/>
        <item x="716"/>
        <item x="948"/>
        <item x="663"/>
        <item x="981"/>
        <item x="714"/>
        <item x="662"/>
        <item x="661"/>
        <item x="698"/>
        <item x="715"/>
        <item x="717"/>
        <item x="718"/>
        <item x="992"/>
        <item x="699"/>
        <item x="669"/>
        <item x="993"/>
        <item x="994"/>
        <item x="679"/>
        <item x="966"/>
        <item x="674"/>
        <item x="678"/>
        <item x="721"/>
        <item x="677"/>
        <item x="696"/>
        <item x="685"/>
        <item x="956"/>
        <item x="670"/>
        <item x="954"/>
        <item x="947"/>
        <item x="980"/>
        <item x="958"/>
        <item x="957"/>
        <item x="986"/>
        <item x="671"/>
        <item x="703"/>
        <item x="953"/>
        <item x="712"/>
        <item x="673"/>
        <item x="713"/>
        <item x="697"/>
        <item x="711"/>
        <item x="672"/>
        <item x="991"/>
        <item x="969"/>
        <item x="723"/>
        <item x="701"/>
        <item x="724"/>
        <item x="702"/>
        <item x="680"/>
        <item x="722"/>
        <item x="985"/>
        <item x="676"/>
        <item x="970"/>
        <item x="700"/>
        <item x="990"/>
        <item x="968"/>
        <item x="725"/>
        <item x="580"/>
        <item x="681"/>
        <item x="706"/>
        <item x="675"/>
        <item x="726"/>
        <item x="682"/>
        <item x="736"/>
        <item x="683"/>
        <item x="989"/>
        <item x="667"/>
        <item x="988"/>
        <item x="684"/>
        <item x="737"/>
        <item x="707"/>
        <item x="987"/>
        <item x="945"/>
        <item x="976"/>
        <item x="734"/>
        <item x="705"/>
        <item x="946"/>
        <item x="738"/>
        <item x="967"/>
        <item x="833"/>
        <item x="694"/>
        <item x="733"/>
        <item x="686"/>
        <item x="688"/>
        <item x="832"/>
        <item x="739"/>
        <item x="695"/>
        <item x="727"/>
        <item x="687"/>
        <item x="690"/>
        <item x="732"/>
        <item x="735"/>
        <item x="704"/>
        <item x="691"/>
        <item x="728"/>
        <item x="579"/>
        <item x="729"/>
        <item x="853"/>
        <item x="693"/>
        <item x="692"/>
        <item x="689"/>
        <item x="578"/>
        <item x="710"/>
        <item x="730"/>
        <item x="979"/>
        <item x="830"/>
        <item x="831"/>
        <item x="577"/>
        <item x="977"/>
        <item x="576"/>
        <item x="857"/>
        <item x="854"/>
        <item x="978"/>
        <item x="709"/>
        <item x="708"/>
        <item x="731"/>
        <item x="829"/>
        <item x="944"/>
        <item x="971"/>
        <item x="838"/>
        <item x="834"/>
        <item x="835"/>
        <item x="575"/>
        <item x="828"/>
        <item x="840"/>
        <item x="841"/>
        <item x="867"/>
        <item x="942"/>
        <item x="808"/>
        <item x="943"/>
        <item x="544"/>
        <item x="812"/>
        <item x="807"/>
        <item x="805"/>
        <item x="856"/>
        <item x="855"/>
        <item x="811"/>
        <item x="564"/>
        <item x="806"/>
        <item x="836"/>
        <item x="810"/>
        <item x="542"/>
        <item x="740"/>
        <item x="545"/>
        <item x="565"/>
        <item x="839"/>
        <item x="573"/>
        <item x="574"/>
        <item x="813"/>
        <item x="543"/>
        <item x="827"/>
        <item x="865"/>
        <item x="538"/>
        <item x="567"/>
        <item x="866"/>
        <item x="804"/>
        <item x="566"/>
        <item x="975"/>
        <item x="572"/>
        <item x="803"/>
        <item x="837"/>
        <item x="809"/>
        <item x="741"/>
        <item x="852"/>
        <item x="849"/>
        <item x="563"/>
        <item x="864"/>
        <item x="851"/>
        <item x="826"/>
        <item x="539"/>
        <item x="815"/>
        <item x="858"/>
        <item x="850"/>
        <item x="570"/>
        <item x="529"/>
        <item x="569"/>
        <item x="571"/>
        <item x="568"/>
        <item x="886"/>
        <item x="537"/>
        <item x="541"/>
        <item x="744"/>
        <item x="536"/>
        <item x="535"/>
        <item x="824"/>
        <item x="562"/>
        <item x="742"/>
        <item x="822"/>
        <item x="825"/>
        <item x="941"/>
        <item x="885"/>
        <item x="743"/>
        <item x="533"/>
        <item x="814"/>
        <item x="848"/>
        <item x="531"/>
        <item x="530"/>
        <item x="532"/>
        <item x="940"/>
        <item x="817"/>
        <item x="778"/>
        <item x="540"/>
        <item x="818"/>
        <item x="816"/>
        <item x="528"/>
        <item x="819"/>
        <item x="859"/>
        <item x="527"/>
        <item x="863"/>
        <item x="780"/>
        <item x="550"/>
        <item x="772"/>
        <item x="756"/>
        <item x="862"/>
        <item x="939"/>
        <item x="534"/>
        <item x="972"/>
        <item x="779"/>
        <item x="549"/>
        <item x="561"/>
        <item x="821"/>
        <item x="938"/>
        <item x="755"/>
        <item x="974"/>
        <item x="757"/>
        <item x="761"/>
        <item x="760"/>
        <item x="759"/>
        <item x="937"/>
        <item x="823"/>
        <item x="548"/>
        <item x="846"/>
        <item x="843"/>
        <item x="844"/>
        <item x="845"/>
        <item x="936"/>
        <item x="777"/>
        <item x="847"/>
        <item x="526"/>
        <item x="860"/>
        <item x="523"/>
        <item x="525"/>
        <item x="842"/>
        <item x="747"/>
        <item x="868"/>
        <item x="820"/>
        <item x="524"/>
        <item x="973"/>
        <item x="887"/>
        <item x="745"/>
        <item x="754"/>
        <item x="802"/>
        <item x="753"/>
        <item x="752"/>
        <item x="861"/>
        <item x="801"/>
        <item x="776"/>
        <item x="746"/>
        <item x="750"/>
        <item x="771"/>
        <item x="748"/>
        <item x="770"/>
        <item x="758"/>
        <item x="560"/>
        <item x="749"/>
        <item x="522"/>
        <item x="884"/>
        <item x="762"/>
        <item x="773"/>
        <item x="799"/>
        <item x="558"/>
        <item x="800"/>
        <item x="491"/>
        <item x="751"/>
        <item x="547"/>
        <item x="492"/>
        <item x="559"/>
        <item x="929"/>
        <item x="883"/>
        <item x="521"/>
        <item x="930"/>
        <item x="931"/>
        <item x="876"/>
        <item x="932"/>
        <item x="793"/>
        <item x="934"/>
        <item x="878"/>
        <item x="546"/>
        <item x="769"/>
        <item x="781"/>
        <item x="763"/>
        <item x="490"/>
        <item x="935"/>
        <item x="489"/>
        <item x="765"/>
        <item x="551"/>
        <item x="877"/>
        <item x="927"/>
        <item x="552"/>
        <item x="768"/>
        <item x="775"/>
        <item x="928"/>
        <item x="924"/>
        <item x="891"/>
        <item x="926"/>
        <item x="798"/>
        <item x="794"/>
        <item x="764"/>
        <item x="869"/>
        <item x="882"/>
        <item x="774"/>
        <item x="797"/>
        <item x="766"/>
        <item x="870"/>
        <item x="881"/>
        <item x="880"/>
        <item x="555"/>
        <item x="519"/>
        <item x="553"/>
        <item x="554"/>
        <item x="767"/>
        <item x="879"/>
        <item x="557"/>
        <item x="556"/>
        <item x="888"/>
        <item x="795"/>
        <item x="520"/>
        <item x="790"/>
        <item x="923"/>
        <item x="789"/>
        <item x="933"/>
        <item x="488"/>
        <item x="796"/>
        <item x="518"/>
        <item x="478"/>
        <item x="788"/>
        <item x="514"/>
        <item x="782"/>
        <item x="480"/>
        <item x="792"/>
        <item x="479"/>
        <item x="506"/>
        <item x="922"/>
        <item x="487"/>
        <item x="486"/>
        <item x="494"/>
        <item x="493"/>
        <item x="495"/>
        <item x="477"/>
        <item x="505"/>
        <item x="925"/>
        <item x="496"/>
        <item x="482"/>
        <item x="481"/>
        <item x="517"/>
        <item x="515"/>
        <item x="513"/>
        <item x="791"/>
        <item x="504"/>
        <item x="463"/>
        <item x="462"/>
        <item x="485"/>
        <item x="461"/>
        <item x="875"/>
        <item x="874"/>
        <item x="893"/>
        <item x="516"/>
        <item x="889"/>
        <item x="497"/>
        <item x="483"/>
        <item x="890"/>
        <item x="500"/>
        <item x="499"/>
        <item x="900"/>
        <item x="907"/>
        <item x="895"/>
        <item x="484"/>
        <item x="498"/>
        <item x="460"/>
        <item x="503"/>
        <item x="502"/>
        <item x="510"/>
        <item x="501"/>
        <item x="509"/>
        <item x="787"/>
        <item x="512"/>
        <item x="511"/>
        <item x="894"/>
        <item x="457"/>
        <item x="456"/>
        <item x="901"/>
        <item x="904"/>
        <item x="785"/>
        <item x="916"/>
        <item x="902"/>
        <item x="903"/>
        <item x="914"/>
        <item x="783"/>
        <item x="913"/>
        <item x="897"/>
        <item x="892"/>
        <item x="455"/>
        <item x="458"/>
        <item x="469"/>
        <item x="899"/>
        <item x="476"/>
        <item x="906"/>
        <item x="471"/>
        <item x="784"/>
        <item x="786"/>
        <item x="507"/>
        <item x="508"/>
        <item x="454"/>
        <item x="450"/>
        <item x="470"/>
        <item x="405"/>
        <item x="909"/>
        <item x="908"/>
        <item x="448"/>
        <item x="452"/>
        <item x="406"/>
        <item x="915"/>
        <item x="917"/>
        <item x="451"/>
        <item x="449"/>
        <item x="453"/>
        <item x="403"/>
        <item x="464"/>
        <item x="475"/>
        <item x="459"/>
        <item x="388"/>
        <item x="896"/>
        <item x="912"/>
        <item x="390"/>
        <item x="389"/>
        <item x="391"/>
        <item x="474"/>
        <item x="473"/>
        <item x="407"/>
        <item x="898"/>
        <item x="920"/>
        <item x="402"/>
        <item x="472"/>
        <item x="401"/>
        <item x="404"/>
        <item x="905"/>
        <item x="386"/>
        <item x="400"/>
        <item x="466"/>
        <item x="399"/>
        <item x="408"/>
        <item x="398"/>
        <item x="468"/>
        <item x="387"/>
        <item x="394"/>
        <item x="383"/>
        <item x="911"/>
        <item x="446"/>
        <item x="467"/>
        <item x="445"/>
        <item x="465"/>
        <item x="382"/>
        <item x="444"/>
        <item x="393"/>
        <item x="384"/>
        <item x="910"/>
        <item x="447"/>
        <item x="392"/>
        <item x="919"/>
        <item x="396"/>
        <item x="381"/>
        <item x="918"/>
        <item x="443"/>
        <item x="442"/>
        <item x="397"/>
        <item x="379"/>
        <item x="385"/>
        <item x="378"/>
        <item x="377"/>
        <item x="395"/>
        <item x="376"/>
        <item x="441"/>
        <item x="440"/>
        <item x="872"/>
        <item x="380"/>
        <item x="871"/>
        <item x="415"/>
        <item x="192"/>
        <item x="231"/>
        <item x="175"/>
        <item x="191"/>
        <item x="190"/>
        <item x="439"/>
        <item x="232"/>
        <item x="410"/>
        <item x="193"/>
        <item x="409"/>
        <item x="375"/>
        <item x="233"/>
        <item x="421"/>
        <item x="438"/>
        <item x="414"/>
        <item x="230"/>
        <item x="420"/>
        <item x="437"/>
        <item x="188"/>
        <item x="873"/>
        <item x="921"/>
        <item x="419"/>
        <item x="176"/>
        <item x="413"/>
        <item x="189"/>
        <item x="418"/>
        <item x="412"/>
        <item x="411"/>
        <item x="417"/>
        <item x="178"/>
        <item x="430"/>
        <item x="177"/>
        <item x="203"/>
        <item x="179"/>
        <item x="431"/>
        <item x="204"/>
        <item x="432"/>
        <item x="208"/>
        <item x="221"/>
        <item x="187"/>
        <item x="207"/>
        <item x="201"/>
        <item x="433"/>
        <item x="185"/>
        <item x="374"/>
        <item x="229"/>
        <item x="228"/>
        <item x="436"/>
        <item x="186"/>
        <item x="206"/>
        <item x="435"/>
        <item x="220"/>
        <item x="195"/>
        <item x="434"/>
        <item x="194"/>
        <item x="416"/>
        <item x="422"/>
        <item x="429"/>
        <item x="219"/>
        <item x="184"/>
        <item x="373"/>
        <item x="180"/>
        <item x="202"/>
        <item x="225"/>
        <item x="224"/>
        <item x="223"/>
        <item x="222"/>
        <item x="205"/>
        <item x="424"/>
        <item x="183"/>
        <item x="336"/>
        <item x="428"/>
        <item x="427"/>
        <item x="426"/>
        <item x="182"/>
        <item x="425"/>
        <item x="196"/>
        <item x="197"/>
        <item x="181"/>
        <item x="226"/>
        <item x="423"/>
        <item x="234"/>
        <item x="227"/>
        <item x="209"/>
        <item x="198"/>
        <item x="200"/>
        <item x="199"/>
        <item x="218"/>
        <item x="214"/>
        <item x="372"/>
        <item x="371"/>
        <item x="235"/>
        <item x="213"/>
        <item x="370"/>
        <item x="337"/>
        <item x="211"/>
        <item x="329"/>
        <item x="335"/>
        <item x="369"/>
        <item x="210"/>
        <item x="162"/>
        <item x="215"/>
        <item x="156"/>
        <item x="163"/>
        <item x="155"/>
        <item x="331"/>
        <item x="236"/>
        <item x="339"/>
        <item x="242"/>
        <item x="244"/>
        <item x="330"/>
        <item x="217"/>
        <item x="326"/>
        <item x="243"/>
        <item x="216"/>
        <item x="164"/>
        <item x="328"/>
        <item x="327"/>
        <item x="161"/>
        <item x="325"/>
        <item x="338"/>
        <item x="212"/>
        <item x="159"/>
        <item x="158"/>
        <item x="246"/>
        <item x="160"/>
        <item x="237"/>
        <item x="157"/>
        <item x="240"/>
        <item x="238"/>
        <item x="241"/>
        <item x="334"/>
        <item x="368"/>
        <item x="239"/>
        <item x="346"/>
        <item x="332"/>
        <item x="165"/>
        <item x="340"/>
        <item x="154"/>
        <item x="152"/>
        <item x="167"/>
        <item x="174"/>
        <item x="143"/>
        <item x="367"/>
        <item x="144"/>
        <item x="366"/>
        <item x="170"/>
        <item x="247"/>
        <item x="248"/>
        <item x="245"/>
        <item x="171"/>
        <item x="333"/>
        <item x="169"/>
        <item x="168"/>
        <item x="145"/>
        <item x="345"/>
        <item x="343"/>
        <item x="344"/>
        <item x="166"/>
        <item x="153"/>
        <item x="147"/>
        <item x="148"/>
        <item x="172"/>
        <item x="262"/>
        <item x="347"/>
        <item x="348"/>
        <item x="342"/>
        <item x="151"/>
        <item x="173"/>
        <item x="150"/>
        <item x="149"/>
        <item x="253"/>
        <item x="365"/>
        <item x="117"/>
        <item x="250"/>
        <item x="146"/>
        <item x="349"/>
        <item x="263"/>
        <item x="254"/>
        <item x="249"/>
        <item x="341"/>
        <item x="261"/>
        <item x="252"/>
        <item x="351"/>
        <item x="354"/>
        <item x="251"/>
        <item x="141"/>
        <item x="353"/>
        <item x="140"/>
        <item x="352"/>
        <item x="142"/>
        <item x="355"/>
        <item x="139"/>
        <item x="357"/>
        <item x="350"/>
        <item x="260"/>
        <item x="356"/>
        <item x="116"/>
        <item x="115"/>
        <item x="318"/>
        <item x="259"/>
        <item x="118"/>
        <item x="364"/>
        <item x="363"/>
        <item x="316"/>
        <item x="358"/>
        <item x="264"/>
        <item x="362"/>
        <item x="361"/>
        <item x="119"/>
        <item x="317"/>
        <item x="258"/>
        <item x="315"/>
        <item x="319"/>
        <item x="255"/>
        <item x="314"/>
        <item x="359"/>
        <item x="320"/>
        <item x="321"/>
        <item x="360"/>
        <item x="313"/>
        <item x="256"/>
        <item x="275"/>
        <item x="257"/>
        <item x="120"/>
        <item x="270"/>
        <item x="138"/>
        <item x="273"/>
        <item x="272"/>
        <item x="274"/>
        <item x="269"/>
        <item x="135"/>
        <item x="132"/>
        <item x="134"/>
        <item x="268"/>
        <item x="130"/>
        <item x="136"/>
        <item x="271"/>
        <item x="112"/>
        <item x="108"/>
        <item x="133"/>
        <item x="109"/>
        <item x="114"/>
        <item x="131"/>
        <item x="113"/>
        <item x="322"/>
        <item x="121"/>
        <item x="128"/>
        <item x="276"/>
        <item x="324"/>
        <item x="137"/>
        <item x="129"/>
        <item x="267"/>
        <item x="323"/>
        <item x="107"/>
        <item x="265"/>
        <item x="127"/>
        <item x="277"/>
        <item x="111"/>
        <item x="110"/>
        <item x="96"/>
        <item x="124"/>
        <item x="123"/>
        <item x="106"/>
        <item x="122"/>
        <item x="126"/>
        <item x="125"/>
        <item x="278"/>
        <item x="266"/>
        <item x="102"/>
        <item x="105"/>
        <item x="279"/>
        <item x="103"/>
        <item x="282"/>
        <item x="101"/>
        <item x="280"/>
        <item x="97"/>
        <item x="104"/>
        <item x="281"/>
        <item x="312"/>
        <item x="90"/>
        <item x="89"/>
        <item x="33"/>
        <item x="98"/>
        <item x="100"/>
        <item x="99"/>
        <item x="310"/>
        <item x="306"/>
        <item x="31"/>
        <item x="305"/>
        <item x="95"/>
        <item x="307"/>
        <item x="311"/>
        <item x="94"/>
        <item x="32"/>
        <item x="91"/>
        <item x="93"/>
        <item x="43"/>
        <item x="92"/>
        <item x="34"/>
        <item x="41"/>
        <item x="44"/>
        <item x="309"/>
        <item x="42"/>
        <item x="71"/>
        <item x="72"/>
        <item x="45"/>
        <item x="308"/>
        <item x="85"/>
        <item x="73"/>
        <item x="76"/>
        <item x="86"/>
        <item x="78"/>
        <item x="35"/>
        <item x="75"/>
        <item x="74"/>
        <item x="82"/>
        <item x="77"/>
        <item x="81"/>
        <item x="304"/>
        <item x="79"/>
        <item x="300"/>
        <item x="84"/>
        <item x="87"/>
        <item x="30"/>
        <item x="80"/>
        <item x="37"/>
        <item x="295"/>
        <item x="88"/>
        <item x="15"/>
        <item x="294"/>
        <item x="14"/>
        <item x="297"/>
        <item x="70"/>
        <item x="296"/>
        <item x="298"/>
        <item x="38"/>
        <item x="2"/>
        <item x="36"/>
        <item x="13"/>
        <item x="299"/>
        <item x="1"/>
        <item x="40"/>
        <item x="303"/>
        <item x="39"/>
        <item x="60"/>
        <item x="83"/>
        <item x="293"/>
        <item x="292"/>
        <item x="0"/>
        <item x="29"/>
        <item x="47"/>
        <item x="46"/>
        <item x="302"/>
        <item x="5"/>
        <item x="59"/>
        <item x="28"/>
        <item x="69"/>
        <item x="68"/>
        <item x="67"/>
        <item x="66"/>
        <item x="22"/>
        <item x="26"/>
        <item x="4"/>
        <item x="53"/>
        <item x="54"/>
        <item x="55"/>
        <item x="23"/>
        <item x="19"/>
        <item x="3"/>
        <item x="301"/>
        <item x="18"/>
        <item x="57"/>
        <item x="48"/>
        <item x="27"/>
        <item x="16"/>
        <item x="21"/>
        <item x="56"/>
        <item x="17"/>
        <item x="20"/>
        <item x="24"/>
        <item x="12"/>
        <item x="58"/>
        <item x="25"/>
        <item x="52"/>
        <item x="7"/>
        <item x="11"/>
        <item x="6"/>
        <item x="291"/>
        <item x="283"/>
        <item x="50"/>
        <item x="51"/>
        <item x="10"/>
        <item x="49"/>
        <item x="284"/>
        <item x="61"/>
        <item x="290"/>
        <item x="9"/>
        <item x="8"/>
        <item x="62"/>
        <item x="288"/>
        <item x="64"/>
        <item x="65"/>
        <item x="289"/>
        <item x="285"/>
        <item x="63"/>
        <item x="287"/>
        <item x="286"/>
        <item x="1459"/>
        <item x="1463"/>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14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t="grand">
      <x/>
    </i>
  </rowItems>
  <colFields count="1">
    <field x="-2"/>
  </colFields>
  <colItems count="2">
    <i>
      <x/>
    </i>
    <i i="1">
      <x v="1"/>
    </i>
  </colItems>
  <dataFields count="2">
    <dataField name="Sum of discounted_price" fld="3" baseField="0" baseItem="0"/>
    <dataField name="Count of rating"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96EBAF-67F2-644A-A128-C1EDAD5494F2}" name="Table1" displayName="Table1" ref="A1:X1466" totalsRowShown="0">
  <autoFilter ref="A1:X1466" xr:uid="{1D96EBAF-67F2-644A-A128-C1EDAD5494F2}"/>
  <tableColumns count="24">
    <tableColumn id="1" xr3:uid="{017C17F6-4124-A64D-981C-EBD5AB4992DC}" name="product_id"/>
    <tableColumn id="2" xr3:uid="{92F89440-5EE0-234E-A81F-A8006B25CDCE}" name="product_name"/>
    <tableColumn id="3" xr3:uid="{56261FC6-2558-0C47-869D-9DD28BE84C41}" name="category"/>
    <tableColumn id="4" xr3:uid="{7F52A5A6-834D-5445-8EEF-E8FE589B2249}" name="discounted_price" dataDxfId="11"/>
    <tableColumn id="5" xr3:uid="{F3FE1447-0A53-8B4A-80A3-9F8C18901A6C}" name="actual_price" dataDxfId="10"/>
    <tableColumn id="6" xr3:uid="{FFA55CD7-C289-EB46-AACB-10ED949BF8DC}" name="discount_percentage" dataDxfId="9"/>
    <tableColumn id="19" xr3:uid="{C9354649-8735-BD43-ABBE-42133366F8A9}" name="discount percent converted" dataDxfId="8">
      <calculatedColumnFormula>F2*100</calculatedColumnFormula>
    </tableColumn>
    <tableColumn id="24" xr3:uid="{182A342D-4178-0043-A55C-C9D9BAED8E70}" name="high discount" dataDxfId="7">
      <calculatedColumnFormula>IF( 'structured data'!G2&gt;=50, "YES", "NO")</calculatedColumnFormula>
    </tableColumn>
    <tableColumn id="22" xr3:uid="{4F8AB402-59B0-0840-9C8F-48CDCD1D94D3}" name="PRICE RANGE BUCKET" dataDxfId="6">
      <calculatedColumnFormula>IF(C1&lt;200, "&lt; ₦200", IF(C1&lt;=500, "₦200–₦500", "&gt; ₦500"))</calculatedColumnFormula>
    </tableColumn>
    <tableColumn id="7" xr3:uid="{DD64BC1F-2F01-8C4D-8783-10ADAD645AD0}" name="rating"/>
    <tableColumn id="8" xr3:uid="{1C27255A-1A4B-9144-84C7-43F2A08DEFC4}" name="rating_count" dataDxfId="5" dataCellStyle="Comma"/>
    <tableColumn id="27" xr3:uid="{DBC6E21E-4691-2E4A-BD7A-222FC3484201}" name="Rating score" dataDxfId="4" dataCellStyle="Comma">
      <calculatedColumnFormula>Table1[[#This Row],[rating]]*LOG(Table1[[#This Row],[rating_count]]+1)</calculatedColumnFormula>
    </tableColumn>
    <tableColumn id="26" xr3:uid="{3626CC58-25E6-984F-9D85-67332641620D}" name="UNDER 1000 RATING" dataDxfId="3" dataCellStyle="Comma">
      <calculatedColumnFormula>IF(Table1[[#This Row],[rating_count]]&lt;1000,"YES","NO")</calculatedColumnFormula>
    </tableColumn>
    <tableColumn id="25" xr3:uid="{DE5D3CD1-92BE-F94E-A67D-237DDA4894F2}" name="correlation" dataDxfId="2" dataCellStyle="Comma">
      <calculatedColumnFormula>CORREL(J2:J1466,G2:G1466)</calculatedColumnFormula>
    </tableColumn>
    <tableColumn id="23" xr3:uid="{0C935F6F-B121-0840-81A2-4C7AED89E8D3}" name="Column1" dataDxfId="1" dataCellStyle="Comma">
      <calculatedColumnFormula>J2*LOG(K2+1)</calculatedColumnFormula>
    </tableColumn>
    <tableColumn id="21" xr3:uid="{9E2AF3CA-F8A7-F24F-B533-D701E402963B}" name="potential revenue " dataDxfId="0" dataCellStyle="Comma">
      <calculatedColumnFormula>E2*K2</calculatedColumnFormula>
    </tableColumn>
    <tableColumn id="9" xr3:uid="{0EE0E68E-7F0F-6744-AF57-86AFBC3F90A5}" name="about_product"/>
    <tableColumn id="10" xr3:uid="{37A49E8F-8D7E-DF46-B7DC-D1642DD8877E}" name="user_id"/>
    <tableColumn id="11" xr3:uid="{E988DD09-73EF-6344-B885-B12FBA5824FC}" name="user_name"/>
    <tableColumn id="12" xr3:uid="{BFB919A3-9E54-B048-88E2-6449F55E4AF6}" name="review_id"/>
    <tableColumn id="13" xr3:uid="{6F3278CC-B9CB-DD45-BBC8-8A83844253D1}" name="review_title"/>
    <tableColumn id="14" xr3:uid="{847F4D66-4B2F-DB48-BBFA-11193985A203}" name="review_content"/>
    <tableColumn id="15" xr3:uid="{520B8A97-62B0-5F46-8BF9-1EB3E469F8BB}" name="img_link"/>
    <tableColumn id="16" xr3:uid="{7D923C78-9FF7-A54B-B7C3-D82BEB9C7241}" name="product_link"/>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1.xml"/><Relationship Id="rId4"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sqref="A1:XFD1048576"/>
    </sheetView>
  </sheetViews>
  <sheetFormatPr defaultColWidth="11.5" defaultRowHeight="16" x14ac:dyDescent="0.4"/>
  <cols>
    <col min="8" max="8" width="11.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BA413-11BF-4A48-861F-A64658283DE6}">
  <dimension ref="A1:X1466"/>
  <sheetViews>
    <sheetView topLeftCell="A2" workbookViewId="0">
      <selection activeCell="A2" sqref="A2"/>
    </sheetView>
  </sheetViews>
  <sheetFormatPr defaultColWidth="11.5" defaultRowHeight="16" x14ac:dyDescent="0.4"/>
  <cols>
    <col min="1" max="1" width="12.1640625" customWidth="1"/>
    <col min="2" max="2" width="15.33203125" customWidth="1"/>
    <col min="4" max="4" width="17.6640625" customWidth="1"/>
    <col min="5" max="5" width="13.6640625" customWidth="1"/>
    <col min="6" max="8" width="21" style="5" customWidth="1"/>
    <col min="9" max="9" width="21" style="8" customWidth="1"/>
    <col min="11" max="15" width="15.1640625" style="4" customWidth="1"/>
    <col min="16" max="16" width="15.1640625" style="7" customWidth="1"/>
    <col min="17" max="17" width="15.33203125" customWidth="1"/>
    <col min="19" max="19" width="12.6640625" customWidth="1"/>
    <col min="21" max="21" width="13" customWidth="1"/>
    <col min="22" max="22" width="16" customWidth="1"/>
    <col min="24" max="24" width="13.6640625" customWidth="1"/>
  </cols>
  <sheetData>
    <row r="1" spans="1:24" x14ac:dyDescent="0.4">
      <c r="A1" t="s">
        <v>0</v>
      </c>
      <c r="B1" t="s">
        <v>1</v>
      </c>
      <c r="C1" t="s">
        <v>2</v>
      </c>
      <c r="D1" t="s">
        <v>3</v>
      </c>
      <c r="E1" t="s">
        <v>4</v>
      </c>
      <c r="F1" s="5" t="s">
        <v>5</v>
      </c>
      <c r="G1" s="6" t="s">
        <v>13076</v>
      </c>
      <c r="H1" s="6" t="s">
        <v>13092</v>
      </c>
      <c r="I1" s="8" t="s">
        <v>13078</v>
      </c>
      <c r="J1" t="s">
        <v>6</v>
      </c>
      <c r="K1" s="4" t="s">
        <v>7</v>
      </c>
      <c r="L1" s="4" t="s">
        <v>13101</v>
      </c>
      <c r="M1" s="4" t="s">
        <v>13100</v>
      </c>
      <c r="N1" s="4" t="s">
        <v>13098</v>
      </c>
      <c r="O1" s="4" t="s">
        <v>13075</v>
      </c>
      <c r="P1" s="7" t="s">
        <v>13077</v>
      </c>
      <c r="Q1" t="s">
        <v>8</v>
      </c>
      <c r="R1" t="s">
        <v>9</v>
      </c>
      <c r="S1" t="s">
        <v>10</v>
      </c>
      <c r="T1" t="s">
        <v>11</v>
      </c>
      <c r="U1" t="s">
        <v>12</v>
      </c>
      <c r="V1" t="s">
        <v>13</v>
      </c>
      <c r="W1" t="s">
        <v>14</v>
      </c>
      <c r="X1" t="s">
        <v>15</v>
      </c>
    </row>
    <row r="2" spans="1:24" x14ac:dyDescent="0.4">
      <c r="A2" t="s">
        <v>16</v>
      </c>
      <c r="B2" t="s">
        <v>17</v>
      </c>
      <c r="C2" t="s">
        <v>18</v>
      </c>
      <c r="D2">
        <v>399</v>
      </c>
      <c r="E2" s="2">
        <v>1099</v>
      </c>
      <c r="F2" s="5">
        <v>0.64</v>
      </c>
      <c r="G2" s="5">
        <f t="shared" ref="G2:G65" si="0">F2*100</f>
        <v>64</v>
      </c>
      <c r="H2" s="5" t="str">
        <f>IF( 'structured data'!G2&gt;=50, "YES", "NO")</f>
        <v>YES</v>
      </c>
      <c r="I2" s="8" t="str">
        <f>IF(D2&lt;200, "&lt; ₦200", IF(D2&lt;=500, "₦200–₦500", "&gt; ₦500"))</f>
        <v>₦200–₦500</v>
      </c>
      <c r="J2">
        <v>4.2</v>
      </c>
      <c r="K2" s="4">
        <v>24269</v>
      </c>
      <c r="L2" s="4">
        <f>Table1[[#This Row],[rating]]*LOG(Table1[[#This Row],[rating_count]]+1)</f>
        <v>18.417293060594126</v>
      </c>
      <c r="M2" s="4" t="str">
        <f>IF(Table1[[#This Row],[rating_count]]&lt;1000,"YES","NO")</f>
        <v>NO</v>
      </c>
      <c r="N2" s="4">
        <f t="shared" ref="N2:N65" si="1">CORREL(J2:J1466,G2:G1466)</f>
        <v>-0.15537543972693085</v>
      </c>
      <c r="O2" s="4">
        <f t="shared" ref="O2:O65" si="2">J2*LOG(K2+1)</f>
        <v>18.417293060594126</v>
      </c>
      <c r="P2" s="7">
        <f t="shared" ref="P2:P65" si="3">E2*K2</f>
        <v>26671631</v>
      </c>
      <c r="Q2" t="s">
        <v>19</v>
      </c>
      <c r="R2" t="s">
        <v>20</v>
      </c>
      <c r="S2" t="s">
        <v>21</v>
      </c>
      <c r="T2" t="s">
        <v>22</v>
      </c>
      <c r="U2" t="s">
        <v>23</v>
      </c>
      <c r="V2" t="s">
        <v>24</v>
      </c>
      <c r="W2" t="s">
        <v>25</v>
      </c>
      <c r="X2" t="s">
        <v>26</v>
      </c>
    </row>
    <row r="3" spans="1:24" x14ac:dyDescent="0.4">
      <c r="A3" t="s">
        <v>27</v>
      </c>
      <c r="B3" t="s">
        <v>28</v>
      </c>
      <c r="C3" t="s">
        <v>18</v>
      </c>
      <c r="D3">
        <v>199</v>
      </c>
      <c r="E3">
        <v>349</v>
      </c>
      <c r="F3" s="5">
        <v>0.43</v>
      </c>
      <c r="G3" s="5">
        <f t="shared" si="0"/>
        <v>43</v>
      </c>
      <c r="H3" s="5" t="str">
        <f>IF( 'structured data'!G3&gt;=50, "YES", "NO")</f>
        <v>NO</v>
      </c>
      <c r="I3" s="8" t="str">
        <f t="shared" ref="I3:I65" si="4">IF(C2&lt;200, "&lt; ₦200", IF(C2&lt;=500, "₦200–₦500", "&gt; ₦500"))</f>
        <v>&gt; ₦500</v>
      </c>
      <c r="J3">
        <v>4</v>
      </c>
      <c r="K3" s="4">
        <v>43994</v>
      </c>
      <c r="L3" s="4">
        <f>Table1[[#This Row],[rating]]*LOG(Table1[[#This Row],[rating_count]]+1)</f>
        <v>18.573613288144934</v>
      </c>
      <c r="M3" s="4" t="str">
        <f>IF(Table1[[#This Row],[rating_count]]&lt;1000,"YES","NO")</f>
        <v>NO</v>
      </c>
      <c r="N3" s="4">
        <f t="shared" si="1"/>
        <v>-0.15559493878411798</v>
      </c>
      <c r="O3" s="4">
        <f t="shared" si="2"/>
        <v>18.573613288144934</v>
      </c>
      <c r="P3" s="7">
        <f t="shared" si="3"/>
        <v>15353906</v>
      </c>
      <c r="Q3" t="s">
        <v>29</v>
      </c>
      <c r="R3" t="s">
        <v>30</v>
      </c>
      <c r="S3" t="s">
        <v>31</v>
      </c>
      <c r="T3" t="s">
        <v>32</v>
      </c>
      <c r="U3" t="s">
        <v>33</v>
      </c>
      <c r="V3" t="s">
        <v>34</v>
      </c>
      <c r="W3" t="s">
        <v>35</v>
      </c>
      <c r="X3" t="s">
        <v>36</v>
      </c>
    </row>
    <row r="4" spans="1:24" x14ac:dyDescent="0.4">
      <c r="A4" t="s">
        <v>37</v>
      </c>
      <c r="B4" t="s">
        <v>38</v>
      </c>
      <c r="C4" t="s">
        <v>18</v>
      </c>
      <c r="D4">
        <v>199</v>
      </c>
      <c r="E4" s="2">
        <v>1899</v>
      </c>
      <c r="F4" s="5">
        <v>0.9</v>
      </c>
      <c r="G4" s="5">
        <f t="shared" si="0"/>
        <v>90</v>
      </c>
      <c r="H4" s="5" t="str">
        <f>IF( 'structured data'!G4&gt;=50, "YES", "NO")</f>
        <v>YES</v>
      </c>
      <c r="I4" s="8" t="str">
        <f>IF(C3&lt;200, "&lt; ₦200", IF(C3&lt;=500, "₦200–₦500", "&gt; ₦500"))</f>
        <v>&gt; ₦500</v>
      </c>
      <c r="J4">
        <v>3.9</v>
      </c>
      <c r="K4" s="4">
        <v>7928</v>
      </c>
      <c r="L4" s="4">
        <f>Table1[[#This Row],[rating]]*LOG(Table1[[#This Row],[rating_count]]+1)</f>
        <v>15.206951829620355</v>
      </c>
      <c r="M4" s="4" t="s">
        <v>13093</v>
      </c>
      <c r="N4" s="4">
        <f t="shared" si="1"/>
        <v>-0.15565250304915873</v>
      </c>
      <c r="O4" s="4">
        <f t="shared" si="2"/>
        <v>15.206951829620355</v>
      </c>
      <c r="P4" s="7">
        <f t="shared" si="3"/>
        <v>15055272</v>
      </c>
      <c r="Q4" t="s">
        <v>39</v>
      </c>
      <c r="R4" t="s">
        <v>40</v>
      </c>
      <c r="S4" t="s">
        <v>41</v>
      </c>
      <c r="T4" t="s">
        <v>42</v>
      </c>
      <c r="U4" t="s">
        <v>43</v>
      </c>
      <c r="V4" t="s">
        <v>44</v>
      </c>
      <c r="W4" t="s">
        <v>45</v>
      </c>
      <c r="X4" t="s">
        <v>46</v>
      </c>
    </row>
    <row r="5" spans="1:24" x14ac:dyDescent="0.4">
      <c r="A5" t="s">
        <v>47</v>
      </c>
      <c r="B5" t="s">
        <v>48</v>
      </c>
      <c r="C5" t="s">
        <v>18</v>
      </c>
      <c r="D5">
        <v>329</v>
      </c>
      <c r="E5">
        <v>699</v>
      </c>
      <c r="F5" s="5">
        <v>0.53</v>
      </c>
      <c r="G5" s="5">
        <f t="shared" si="0"/>
        <v>53</v>
      </c>
      <c r="H5" s="5" t="str">
        <f>IF( 'structured data'!G5&gt;=50, "YES", "NO")</f>
        <v>YES</v>
      </c>
      <c r="I5" s="8" t="str">
        <f>IF(D2&lt;200, "&lt; ₦200", IF(D2&lt;=500, "₦200–₦500", "&gt; ₦500"))</f>
        <v>₦200–₦500</v>
      </c>
      <c r="J5">
        <v>4.2</v>
      </c>
      <c r="K5" s="4">
        <v>94363</v>
      </c>
      <c r="L5" s="4">
        <f>Table1[[#This Row],[rating]]*LOG(Table1[[#This Row],[rating_count]]+1)</f>
        <v>20.894186636117791</v>
      </c>
      <c r="M5" s="4" t="str">
        <f>IF(Table1[[#This Row],[rating_count]]&lt;1000,"YES","NO")</f>
        <v>NO</v>
      </c>
      <c r="N5" s="4">
        <f t="shared" si="1"/>
        <v>-0.154977687462308</v>
      </c>
      <c r="O5" s="4">
        <f t="shared" si="2"/>
        <v>20.894186636117791</v>
      </c>
      <c r="P5" s="7">
        <f t="shared" si="3"/>
        <v>65959737</v>
      </c>
      <c r="Q5" t="s">
        <v>49</v>
      </c>
      <c r="R5" t="s">
        <v>50</v>
      </c>
      <c r="S5" t="s">
        <v>51</v>
      </c>
      <c r="T5" t="s">
        <v>52</v>
      </c>
      <c r="U5" t="s">
        <v>53</v>
      </c>
      <c r="V5" t="s">
        <v>54</v>
      </c>
      <c r="W5" t="s">
        <v>55</v>
      </c>
      <c r="X5" t="s">
        <v>56</v>
      </c>
    </row>
    <row r="6" spans="1:24" x14ac:dyDescent="0.4">
      <c r="A6" t="s">
        <v>57</v>
      </c>
      <c r="B6" t="s">
        <v>58</v>
      </c>
      <c r="C6" t="s">
        <v>18</v>
      </c>
      <c r="D6">
        <v>154</v>
      </c>
      <c r="E6">
        <v>399</v>
      </c>
      <c r="F6" s="5">
        <v>0.61</v>
      </c>
      <c r="G6" s="5">
        <f t="shared" si="0"/>
        <v>61</v>
      </c>
      <c r="H6" s="5" t="str">
        <f>IF( 'structured data'!G6&gt;=50, "YES", "NO")</f>
        <v>YES</v>
      </c>
      <c r="I6" s="8" t="str">
        <f>IF(D2&lt;200, "&lt; ₦200", IF(D2&lt;=500, "₦200–₦500", "&gt; ₦500"))</f>
        <v>₦200–₦500</v>
      </c>
      <c r="J6">
        <v>4.2</v>
      </c>
      <c r="K6" s="4">
        <v>16905</v>
      </c>
      <c r="L6" s="4">
        <f>Table1[[#This Row],[rating]]*LOG(Table1[[#This Row],[rating_count]]+1)</f>
        <v>17.757771631486456</v>
      </c>
      <c r="M6" s="4" t="str">
        <f>IF(Table1[[#This Row],[rating_count]]&lt;1000,"YES","NO")</f>
        <v>NO</v>
      </c>
      <c r="N6" s="4">
        <f t="shared" si="1"/>
        <v>-0.15504728953227331</v>
      </c>
      <c r="O6" s="4">
        <f t="shared" si="2"/>
        <v>17.757771631486456</v>
      </c>
      <c r="P6" s="7">
        <f t="shared" si="3"/>
        <v>6745095</v>
      </c>
      <c r="Q6" t="s">
        <v>59</v>
      </c>
      <c r="R6" t="s">
        <v>60</v>
      </c>
      <c r="S6" t="s">
        <v>61</v>
      </c>
      <c r="T6" t="s">
        <v>62</v>
      </c>
      <c r="U6" t="s">
        <v>63</v>
      </c>
      <c r="V6" t="s">
        <v>13023</v>
      </c>
      <c r="W6" t="s">
        <v>64</v>
      </c>
      <c r="X6" t="s">
        <v>65</v>
      </c>
    </row>
    <row r="7" spans="1:24" x14ac:dyDescent="0.4">
      <c r="A7" t="s">
        <v>66</v>
      </c>
      <c r="B7" t="s">
        <v>67</v>
      </c>
      <c r="C7" t="s">
        <v>18</v>
      </c>
      <c r="D7">
        <v>149</v>
      </c>
      <c r="E7" s="2">
        <v>1000</v>
      </c>
      <c r="F7" s="5">
        <v>0.85</v>
      </c>
      <c r="G7" s="5">
        <f t="shared" si="0"/>
        <v>85</v>
      </c>
      <c r="H7" s="5" t="str">
        <f>IF( 'structured data'!G7&gt;=50, "YES", "NO")</f>
        <v>YES</v>
      </c>
      <c r="I7" s="8" t="str">
        <f t="shared" si="4"/>
        <v>&gt; ₦500</v>
      </c>
      <c r="J7">
        <v>3.9</v>
      </c>
      <c r="K7" s="4">
        <v>24871</v>
      </c>
      <c r="L7" s="4">
        <f>Table1[[#This Row],[rating]]*LOG(Table1[[#This Row],[rating_count]]+1)</f>
        <v>17.143271765237028</v>
      </c>
      <c r="M7" s="4" t="str">
        <f>IF(Table1[[#This Row],[rating_count]]&lt;1000,"YES","NO")</f>
        <v>NO</v>
      </c>
      <c r="N7" s="4">
        <f t="shared" si="1"/>
        <v>-0.15522381208233038</v>
      </c>
      <c r="O7" s="4">
        <f t="shared" si="2"/>
        <v>17.143271765237028</v>
      </c>
      <c r="P7" s="7">
        <f t="shared" si="3"/>
        <v>24871000</v>
      </c>
      <c r="Q7" t="s">
        <v>68</v>
      </c>
      <c r="R7" t="s">
        <v>69</v>
      </c>
      <c r="S7" t="s">
        <v>70</v>
      </c>
      <c r="T7" t="s">
        <v>71</v>
      </c>
      <c r="U7" t="s">
        <v>72</v>
      </c>
      <c r="V7" t="s">
        <v>73</v>
      </c>
      <c r="W7" t="s">
        <v>74</v>
      </c>
      <c r="X7" t="s">
        <v>75</v>
      </c>
    </row>
    <row r="8" spans="1:24" x14ac:dyDescent="0.4">
      <c r="A8" t="s">
        <v>76</v>
      </c>
      <c r="B8" t="s">
        <v>77</v>
      </c>
      <c r="C8" t="s">
        <v>18</v>
      </c>
      <c r="D8">
        <v>176.63</v>
      </c>
      <c r="E8">
        <v>499</v>
      </c>
      <c r="F8" s="5">
        <v>0.65</v>
      </c>
      <c r="G8" s="5">
        <f t="shared" si="0"/>
        <v>65</v>
      </c>
      <c r="H8" s="5" t="str">
        <f>IF( 'structured data'!G8&gt;=50, "YES", "NO")</f>
        <v>YES</v>
      </c>
      <c r="I8" s="8" t="str">
        <f t="shared" si="4"/>
        <v>&gt; ₦500</v>
      </c>
      <c r="J8">
        <v>4.0999999999999996</v>
      </c>
      <c r="K8" s="4">
        <v>15188</v>
      </c>
      <c r="L8" s="4">
        <f>Table1[[#This Row],[rating]]*LOG(Table1[[#This Row],[rating_count]]+1)</f>
        <v>17.144269646636662</v>
      </c>
      <c r="M8" s="4" t="str">
        <f>IF(Table1[[#This Row],[rating_count]]&lt;1000,"YES","NO")</f>
        <v>NO</v>
      </c>
      <c r="N8" s="4">
        <f t="shared" si="1"/>
        <v>-0.15460861870140105</v>
      </c>
      <c r="O8" s="4">
        <f t="shared" si="2"/>
        <v>17.144269646636662</v>
      </c>
      <c r="P8" s="7">
        <f t="shared" si="3"/>
        <v>7578812</v>
      </c>
      <c r="Q8" t="s">
        <v>78</v>
      </c>
      <c r="R8" t="s">
        <v>79</v>
      </c>
      <c r="S8" t="s">
        <v>80</v>
      </c>
      <c r="T8" t="s">
        <v>81</v>
      </c>
      <c r="U8" t="s">
        <v>82</v>
      </c>
      <c r="V8" t="s">
        <v>83</v>
      </c>
      <c r="W8" t="s">
        <v>84</v>
      </c>
      <c r="X8" t="s">
        <v>85</v>
      </c>
    </row>
    <row r="9" spans="1:24" x14ac:dyDescent="0.4">
      <c r="A9" t="s">
        <v>86</v>
      </c>
      <c r="B9" t="s">
        <v>87</v>
      </c>
      <c r="C9" t="s">
        <v>18</v>
      </c>
      <c r="D9">
        <v>229</v>
      </c>
      <c r="E9">
        <v>299</v>
      </c>
      <c r="F9" s="5">
        <v>0.23</v>
      </c>
      <c r="G9" s="5">
        <f t="shared" si="0"/>
        <v>23</v>
      </c>
      <c r="H9" s="5" t="str">
        <f>IF( 'structured data'!G9&gt;=50, "YES", "NO")</f>
        <v>NO</v>
      </c>
      <c r="I9" s="8" t="str">
        <f t="shared" si="4"/>
        <v>&gt; ₦500</v>
      </c>
      <c r="J9">
        <v>4.3</v>
      </c>
      <c r="K9" s="4">
        <v>30411</v>
      </c>
      <c r="L9" s="4">
        <f>Table1[[#This Row],[rating]]*LOG(Table1[[#This Row],[rating_count]]+1)</f>
        <v>19.277093421803279</v>
      </c>
      <c r="M9" s="4" t="str">
        <f>IF(Table1[[#This Row],[rating_count]]&lt;1000,"YES","NO")</f>
        <v>NO</v>
      </c>
      <c r="N9" s="4">
        <f t="shared" si="1"/>
        <v>-0.15464911634317866</v>
      </c>
      <c r="O9" s="4">
        <f t="shared" si="2"/>
        <v>19.277093421803279</v>
      </c>
      <c r="P9" s="7">
        <f t="shared" si="3"/>
        <v>9092889</v>
      </c>
      <c r="Q9" t="s">
        <v>88</v>
      </c>
      <c r="R9" t="s">
        <v>89</v>
      </c>
      <c r="S9" t="s">
        <v>90</v>
      </c>
      <c r="T9" t="s">
        <v>91</v>
      </c>
      <c r="U9" t="s">
        <v>92</v>
      </c>
      <c r="V9" t="s">
        <v>93</v>
      </c>
      <c r="W9" t="s">
        <v>94</v>
      </c>
      <c r="X9" t="s">
        <v>95</v>
      </c>
    </row>
    <row r="10" spans="1:24" x14ac:dyDescent="0.4">
      <c r="A10" t="s">
        <v>96</v>
      </c>
      <c r="B10" t="s">
        <v>97</v>
      </c>
      <c r="C10" t="s">
        <v>98</v>
      </c>
      <c r="D10">
        <v>499</v>
      </c>
      <c r="E10">
        <v>999</v>
      </c>
      <c r="F10" s="5">
        <v>0.5</v>
      </c>
      <c r="G10" s="5">
        <f t="shared" si="0"/>
        <v>50</v>
      </c>
      <c r="H10" s="5" t="str">
        <f>IF( 'structured data'!G10&gt;=50, "YES", "NO")</f>
        <v>YES</v>
      </c>
      <c r="I10" s="8" t="str">
        <f t="shared" si="4"/>
        <v>&gt; ₦500</v>
      </c>
      <c r="J10">
        <v>4.2</v>
      </c>
      <c r="K10" s="4">
        <v>179691</v>
      </c>
      <c r="L10" s="4">
        <f>Table1[[#This Row],[rating]]*LOG(Table1[[#This Row],[rating_count]]+1)</f>
        <v>22.069020718407405</v>
      </c>
      <c r="M10" s="4" t="str">
        <f>IF(Table1[[#This Row],[rating_count]]&lt;1000,"YES","NO")</f>
        <v>NO</v>
      </c>
      <c r="N10" s="4">
        <f t="shared" si="1"/>
        <v>-0.15419885544512077</v>
      </c>
      <c r="O10" s="4">
        <f t="shared" si="2"/>
        <v>22.069020718407405</v>
      </c>
      <c r="P10" s="7">
        <f t="shared" si="3"/>
        <v>179511309</v>
      </c>
      <c r="Q10" t="s">
        <v>99</v>
      </c>
      <c r="R10" t="s">
        <v>100</v>
      </c>
      <c r="S10" t="s">
        <v>101</v>
      </c>
      <c r="T10" t="s">
        <v>102</v>
      </c>
      <c r="U10" t="s">
        <v>103</v>
      </c>
      <c r="V10" t="s">
        <v>104</v>
      </c>
      <c r="W10" t="s">
        <v>105</v>
      </c>
      <c r="X10" t="s">
        <v>106</v>
      </c>
    </row>
    <row r="11" spans="1:24" x14ac:dyDescent="0.4">
      <c r="A11" t="s">
        <v>107</v>
      </c>
      <c r="B11" t="s">
        <v>108</v>
      </c>
      <c r="C11" t="s">
        <v>18</v>
      </c>
      <c r="D11">
        <v>199</v>
      </c>
      <c r="E11">
        <v>299</v>
      </c>
      <c r="F11" s="5">
        <v>0.33</v>
      </c>
      <c r="G11" s="5">
        <f t="shared" si="0"/>
        <v>33</v>
      </c>
      <c r="H11" s="5" t="str">
        <f>IF( 'structured data'!G11&gt;=50, "YES", "NO")</f>
        <v>NO</v>
      </c>
      <c r="I11" s="8" t="str">
        <f t="shared" si="4"/>
        <v>&gt; ₦500</v>
      </c>
      <c r="J11">
        <v>4</v>
      </c>
      <c r="K11" s="4">
        <v>43994</v>
      </c>
      <c r="L11" s="4">
        <f>Table1[[#This Row],[rating]]*LOG(Table1[[#This Row],[rating_count]]+1)</f>
        <v>18.573613288144934</v>
      </c>
      <c r="M11" s="4" t="str">
        <f>IF(Table1[[#This Row],[rating_count]]&lt;1000,"YES","NO")</f>
        <v>NO</v>
      </c>
      <c r="N11" s="4">
        <f t="shared" si="1"/>
        <v>-0.15423267067794239</v>
      </c>
      <c r="O11" s="4">
        <f t="shared" si="2"/>
        <v>18.573613288144934</v>
      </c>
      <c r="P11" s="7">
        <f t="shared" si="3"/>
        <v>13154206</v>
      </c>
      <c r="Q11" t="s">
        <v>109</v>
      </c>
      <c r="R11" t="s">
        <v>30</v>
      </c>
      <c r="S11" t="s">
        <v>31</v>
      </c>
      <c r="T11" t="s">
        <v>32</v>
      </c>
      <c r="U11" t="s">
        <v>33</v>
      </c>
      <c r="V11" t="s">
        <v>34</v>
      </c>
      <c r="W11" t="s">
        <v>110</v>
      </c>
      <c r="X11" t="s">
        <v>111</v>
      </c>
    </row>
    <row r="12" spans="1:24" x14ac:dyDescent="0.4">
      <c r="A12" t="s">
        <v>112</v>
      </c>
      <c r="B12" t="s">
        <v>113</v>
      </c>
      <c r="C12" t="s">
        <v>18</v>
      </c>
      <c r="D12">
        <v>154</v>
      </c>
      <c r="E12">
        <v>339</v>
      </c>
      <c r="F12" s="5">
        <v>0.55000000000000004</v>
      </c>
      <c r="G12" s="5">
        <f t="shared" si="0"/>
        <v>55.000000000000007</v>
      </c>
      <c r="H12" s="5" t="str">
        <f>IF( 'structured data'!G12&gt;=50, "YES", "NO")</f>
        <v>YES</v>
      </c>
      <c r="I12" s="8" t="str">
        <f t="shared" si="4"/>
        <v>&gt; ₦500</v>
      </c>
      <c r="J12">
        <v>4.3</v>
      </c>
      <c r="K12" s="4">
        <v>13391</v>
      </c>
      <c r="L12" s="4">
        <f>Table1[[#This Row],[rating]]*LOG(Table1[[#This Row],[rating_count]]+1)</f>
        <v>17.745435394791496</v>
      </c>
      <c r="M12" s="4" t="str">
        <f>IF(Table1[[#This Row],[rating_count]]&lt;1000,"YES","NO")</f>
        <v>NO</v>
      </c>
      <c r="N12" s="4">
        <f t="shared" si="1"/>
        <v>-0.15441663940474004</v>
      </c>
      <c r="O12" s="4">
        <f t="shared" si="2"/>
        <v>17.745435394791496</v>
      </c>
      <c r="P12" s="7">
        <f t="shared" si="3"/>
        <v>4539549</v>
      </c>
      <c r="Q12" t="s">
        <v>114</v>
      </c>
      <c r="R12" t="s">
        <v>115</v>
      </c>
      <c r="S12" t="s">
        <v>116</v>
      </c>
      <c r="T12" t="s">
        <v>117</v>
      </c>
      <c r="U12" t="s">
        <v>118</v>
      </c>
      <c r="V12" t="s">
        <v>119</v>
      </c>
      <c r="W12" t="s">
        <v>120</v>
      </c>
      <c r="X12" t="s">
        <v>121</v>
      </c>
    </row>
    <row r="13" spans="1:24" x14ac:dyDescent="0.4">
      <c r="A13" t="s">
        <v>122</v>
      </c>
      <c r="B13" t="s">
        <v>123</v>
      </c>
      <c r="C13" t="s">
        <v>18</v>
      </c>
      <c r="D13">
        <v>299</v>
      </c>
      <c r="E13">
        <v>799</v>
      </c>
      <c r="F13" s="5">
        <v>0.63</v>
      </c>
      <c r="G13" s="5">
        <f t="shared" si="0"/>
        <v>63</v>
      </c>
      <c r="H13" s="5" t="str">
        <f>IF( 'structured data'!G13&gt;=50, "YES", "NO")</f>
        <v>YES</v>
      </c>
      <c r="I13" s="8" t="str">
        <f t="shared" si="4"/>
        <v>&gt; ₦500</v>
      </c>
      <c r="J13">
        <v>4.2</v>
      </c>
      <c r="K13" s="4">
        <v>94363</v>
      </c>
      <c r="L13" s="4">
        <f>Table1[[#This Row],[rating]]*LOG(Table1[[#This Row],[rating_count]]+1)</f>
        <v>20.894186636117791</v>
      </c>
      <c r="M13" s="4" t="str">
        <f>IF(Table1[[#This Row],[rating_count]]&lt;1000,"YES","NO")</f>
        <v>NO</v>
      </c>
      <c r="N13" s="4">
        <f t="shared" si="1"/>
        <v>-0.15461134494745665</v>
      </c>
      <c r="O13" s="4">
        <f t="shared" si="2"/>
        <v>20.894186636117791</v>
      </c>
      <c r="P13" s="7">
        <f t="shared" si="3"/>
        <v>75396037</v>
      </c>
      <c r="Q13" t="s">
        <v>124</v>
      </c>
      <c r="R13" t="s">
        <v>50</v>
      </c>
      <c r="S13" t="s">
        <v>51</v>
      </c>
      <c r="T13" t="s">
        <v>52</v>
      </c>
      <c r="U13" t="s">
        <v>53</v>
      </c>
      <c r="V13" t="s">
        <v>54</v>
      </c>
      <c r="W13" t="s">
        <v>125</v>
      </c>
      <c r="X13" t="s">
        <v>126</v>
      </c>
    </row>
    <row r="14" spans="1:24" x14ac:dyDescent="0.4">
      <c r="A14" t="s">
        <v>127</v>
      </c>
      <c r="B14" t="s">
        <v>128</v>
      </c>
      <c r="C14" t="s">
        <v>129</v>
      </c>
      <c r="D14">
        <v>219</v>
      </c>
      <c r="E14">
        <v>700</v>
      </c>
      <c r="F14" s="5">
        <v>0.69</v>
      </c>
      <c r="G14" s="5">
        <f t="shared" si="0"/>
        <v>69</v>
      </c>
      <c r="H14" s="5" t="str">
        <f>IF( 'structured data'!G14&gt;=50, "YES", "NO")</f>
        <v>YES</v>
      </c>
      <c r="I14" s="8" t="str">
        <f t="shared" si="4"/>
        <v>&gt; ₦500</v>
      </c>
      <c r="J14">
        <v>4.4000000000000004</v>
      </c>
      <c r="K14" s="4">
        <v>426973</v>
      </c>
      <c r="L14" s="4">
        <f>Table1[[#This Row],[rating]]*LOG(Table1[[#This Row],[rating_count]]+1)</f>
        <v>24.773766292261403</v>
      </c>
      <c r="M14" s="4" t="str">
        <f>IF(Table1[[#This Row],[rating_count]]&lt;1000,"YES","NO")</f>
        <v>NO</v>
      </c>
      <c r="N14" s="4">
        <f t="shared" si="1"/>
        <v>-0.1548181209708491</v>
      </c>
      <c r="O14" s="4">
        <f t="shared" si="2"/>
        <v>24.773766292261403</v>
      </c>
      <c r="P14" s="7">
        <f t="shared" si="3"/>
        <v>298881100</v>
      </c>
      <c r="Q14" t="s">
        <v>130</v>
      </c>
      <c r="R14" t="s">
        <v>131</v>
      </c>
      <c r="S14" t="s">
        <v>132</v>
      </c>
      <c r="T14" t="s">
        <v>133</v>
      </c>
      <c r="U14" t="s">
        <v>134</v>
      </c>
      <c r="V14" t="s">
        <v>135</v>
      </c>
      <c r="W14" t="s">
        <v>136</v>
      </c>
      <c r="X14" t="s">
        <v>137</v>
      </c>
    </row>
    <row r="15" spans="1:24" x14ac:dyDescent="0.4">
      <c r="A15" t="s">
        <v>138</v>
      </c>
      <c r="B15" t="s">
        <v>139</v>
      </c>
      <c r="C15" t="s">
        <v>18</v>
      </c>
      <c r="D15">
        <v>350</v>
      </c>
      <c r="E15">
        <v>899</v>
      </c>
      <c r="F15" s="5">
        <v>0.61</v>
      </c>
      <c r="G15" s="5">
        <f t="shared" si="0"/>
        <v>61</v>
      </c>
      <c r="H15" s="5" t="str">
        <f>IF( 'structured data'!G15&gt;=50, "YES", "NO")</f>
        <v>YES</v>
      </c>
      <c r="I15" s="8" t="str">
        <f t="shared" si="4"/>
        <v>&gt; ₦500</v>
      </c>
      <c r="J15">
        <v>4.2</v>
      </c>
      <c r="K15" s="4">
        <v>2262</v>
      </c>
      <c r="L15" s="4">
        <f>Table1[[#This Row],[rating]]*LOG(Table1[[#This Row],[rating_count]]+1)</f>
        <v>14.08967512660986</v>
      </c>
      <c r="M15" s="4" t="str">
        <f>IF(Table1[[#This Row],[rating_count]]&lt;1000,"YES","NO")</f>
        <v>NO</v>
      </c>
      <c r="N15" s="4">
        <f t="shared" si="1"/>
        <v>-0.15563496091963638</v>
      </c>
      <c r="O15" s="4">
        <f t="shared" si="2"/>
        <v>14.08967512660986</v>
      </c>
      <c r="P15" s="7">
        <f t="shared" si="3"/>
        <v>2033538</v>
      </c>
      <c r="Q15" t="s">
        <v>140</v>
      </c>
      <c r="R15" t="s">
        <v>141</v>
      </c>
      <c r="S15" t="s">
        <v>142</v>
      </c>
      <c r="T15" t="s">
        <v>143</v>
      </c>
      <c r="U15" t="s">
        <v>144</v>
      </c>
      <c r="V15" t="s">
        <v>145</v>
      </c>
      <c r="W15" t="s">
        <v>146</v>
      </c>
      <c r="X15" t="s">
        <v>147</v>
      </c>
    </row>
    <row r="16" spans="1:24" x14ac:dyDescent="0.4">
      <c r="A16" t="s">
        <v>148</v>
      </c>
      <c r="B16" t="s">
        <v>149</v>
      </c>
      <c r="C16" t="s">
        <v>18</v>
      </c>
      <c r="D16">
        <v>159</v>
      </c>
      <c r="E16">
        <v>399</v>
      </c>
      <c r="F16" s="5">
        <v>0.6</v>
      </c>
      <c r="G16" s="5">
        <f t="shared" si="0"/>
        <v>60</v>
      </c>
      <c r="H16" s="5" t="str">
        <f>IF( 'structured data'!G16&gt;=50, "YES", "NO")</f>
        <v>YES</v>
      </c>
      <c r="I16" s="8" t="str">
        <f t="shared" si="4"/>
        <v>&gt; ₦500</v>
      </c>
      <c r="J16">
        <v>4.0999999999999996</v>
      </c>
      <c r="K16" s="4">
        <v>4768</v>
      </c>
      <c r="L16" s="4">
        <f>Table1[[#This Row],[rating]]*LOG(Table1[[#This Row],[rating_count]]+1)</f>
        <v>15.081552021978855</v>
      </c>
      <c r="M16" s="4" t="str">
        <f>IF(Table1[[#This Row],[rating_count]]&lt;1000,"YES","NO")</f>
        <v>NO</v>
      </c>
      <c r="N16" s="4">
        <f t="shared" si="1"/>
        <v>-0.15581377688560732</v>
      </c>
      <c r="O16" s="4">
        <f t="shared" si="2"/>
        <v>15.081552021978855</v>
      </c>
      <c r="P16" s="7">
        <f t="shared" si="3"/>
        <v>1902432</v>
      </c>
      <c r="Q16" t="s">
        <v>59</v>
      </c>
      <c r="R16" t="s">
        <v>150</v>
      </c>
      <c r="S16" t="s">
        <v>151</v>
      </c>
      <c r="T16" t="s">
        <v>152</v>
      </c>
      <c r="U16" t="s">
        <v>153</v>
      </c>
      <c r="V16" t="s">
        <v>154</v>
      </c>
      <c r="W16" t="s">
        <v>155</v>
      </c>
      <c r="X16" t="s">
        <v>156</v>
      </c>
    </row>
    <row r="17" spans="1:24" x14ac:dyDescent="0.4">
      <c r="A17" t="s">
        <v>157</v>
      </c>
      <c r="B17" t="s">
        <v>158</v>
      </c>
      <c r="C17" t="s">
        <v>18</v>
      </c>
      <c r="D17">
        <v>349</v>
      </c>
      <c r="E17">
        <v>399</v>
      </c>
      <c r="F17" s="5">
        <v>0.13</v>
      </c>
      <c r="G17" s="5">
        <f t="shared" si="0"/>
        <v>13</v>
      </c>
      <c r="H17" s="5" t="str">
        <f>IF( 'structured data'!G17&gt;=50, "YES", "NO")</f>
        <v>NO</v>
      </c>
      <c r="I17" s="8" t="str">
        <f t="shared" si="4"/>
        <v>&gt; ₦500</v>
      </c>
      <c r="J17">
        <v>4.4000000000000004</v>
      </c>
      <c r="K17" s="4">
        <v>18757</v>
      </c>
      <c r="L17" s="4">
        <f>Table1[[#This Row],[rating]]*LOG(Table1[[#This Row],[rating_count]]+1)</f>
        <v>18.802020738703291</v>
      </c>
      <c r="M17" s="4" t="str">
        <f>IF(Table1[[#This Row],[rating_count]]&lt;1000,"YES","NO")</f>
        <v>NO</v>
      </c>
      <c r="N17" s="4">
        <f t="shared" si="1"/>
        <v>-0.15583673186943292</v>
      </c>
      <c r="O17" s="4">
        <f t="shared" si="2"/>
        <v>18.802020738703291</v>
      </c>
      <c r="P17" s="7">
        <f t="shared" si="3"/>
        <v>7484043</v>
      </c>
      <c r="Q17" t="s">
        <v>159</v>
      </c>
      <c r="R17" t="s">
        <v>160</v>
      </c>
      <c r="S17" t="s">
        <v>161</v>
      </c>
      <c r="T17" t="s">
        <v>162</v>
      </c>
      <c r="U17" t="s">
        <v>163</v>
      </c>
      <c r="V17" t="s">
        <v>164</v>
      </c>
      <c r="W17" t="s">
        <v>165</v>
      </c>
      <c r="X17" t="s">
        <v>166</v>
      </c>
    </row>
    <row r="18" spans="1:24" x14ac:dyDescent="0.4">
      <c r="A18" t="s">
        <v>167</v>
      </c>
      <c r="B18" t="s">
        <v>168</v>
      </c>
      <c r="C18" t="s">
        <v>169</v>
      </c>
      <c r="D18" s="2">
        <v>13999</v>
      </c>
      <c r="E18" s="2">
        <v>24999</v>
      </c>
      <c r="F18" s="5">
        <v>0.44</v>
      </c>
      <c r="G18" s="5">
        <f t="shared" si="0"/>
        <v>44</v>
      </c>
      <c r="H18" s="5" t="str">
        <f>IF( 'structured data'!G18&gt;=50, "YES", "NO")</f>
        <v>NO</v>
      </c>
      <c r="I18" s="8" t="str">
        <f t="shared" si="4"/>
        <v>&gt; ₦500</v>
      </c>
      <c r="J18">
        <v>4.2</v>
      </c>
      <c r="K18" s="4">
        <v>32840</v>
      </c>
      <c r="L18" s="4">
        <f>Table1[[#This Row],[rating]]*LOG(Table1[[#This Row],[rating_count]]+1)</f>
        <v>18.968948765776688</v>
      </c>
      <c r="M18" s="4" t="str">
        <f>IF(Table1[[#This Row],[rating_count]]&lt;1000,"YES","NO")</f>
        <v>NO</v>
      </c>
      <c r="N18" s="4">
        <f t="shared" si="1"/>
        <v>-0.15488434148959362</v>
      </c>
      <c r="O18" s="4">
        <f t="shared" si="2"/>
        <v>18.968948765776688</v>
      </c>
      <c r="P18" s="7">
        <f t="shared" si="3"/>
        <v>820967160</v>
      </c>
      <c r="Q18" t="s">
        <v>170</v>
      </c>
      <c r="R18" t="s">
        <v>171</v>
      </c>
      <c r="S18" t="s">
        <v>172</v>
      </c>
      <c r="T18" t="s">
        <v>173</v>
      </c>
      <c r="U18" t="s">
        <v>174</v>
      </c>
      <c r="V18" t="s">
        <v>175</v>
      </c>
      <c r="W18" t="s">
        <v>176</v>
      </c>
      <c r="X18" t="s">
        <v>177</v>
      </c>
    </row>
    <row r="19" spans="1:24" x14ac:dyDescent="0.4">
      <c r="A19" t="s">
        <v>178</v>
      </c>
      <c r="B19" t="s">
        <v>179</v>
      </c>
      <c r="C19" t="s">
        <v>18</v>
      </c>
      <c r="D19">
        <v>249</v>
      </c>
      <c r="E19">
        <v>399</v>
      </c>
      <c r="F19" s="5">
        <v>0.38</v>
      </c>
      <c r="G19" s="5">
        <f t="shared" si="0"/>
        <v>38</v>
      </c>
      <c r="H19" s="5" t="str">
        <f>IF( 'structured data'!G19&gt;=50, "YES", "NO")</f>
        <v>NO</v>
      </c>
      <c r="I19" s="8" t="str">
        <f t="shared" si="4"/>
        <v>&gt; ₦500</v>
      </c>
      <c r="J19">
        <v>4</v>
      </c>
      <c r="K19" s="4">
        <v>43994</v>
      </c>
      <c r="L19" s="4">
        <f>Table1[[#This Row],[rating]]*LOG(Table1[[#This Row],[rating_count]]+1)</f>
        <v>18.573613288144934</v>
      </c>
      <c r="M19" s="4" t="str">
        <f>IF(Table1[[#This Row],[rating_count]]&lt;1000,"YES","NO")</f>
        <v>NO</v>
      </c>
      <c r="N19" s="4">
        <f t="shared" si="1"/>
        <v>-0.15485137868266161</v>
      </c>
      <c r="O19" s="4">
        <f t="shared" si="2"/>
        <v>18.573613288144934</v>
      </c>
      <c r="P19" s="7">
        <f t="shared" si="3"/>
        <v>17553606</v>
      </c>
      <c r="Q19" t="s">
        <v>180</v>
      </c>
      <c r="R19" t="s">
        <v>30</v>
      </c>
      <c r="S19" t="s">
        <v>31</v>
      </c>
      <c r="T19" t="s">
        <v>32</v>
      </c>
      <c r="U19" t="s">
        <v>33</v>
      </c>
      <c r="V19" t="s">
        <v>34</v>
      </c>
      <c r="W19" t="s">
        <v>181</v>
      </c>
      <c r="X19" t="s">
        <v>182</v>
      </c>
    </row>
    <row r="20" spans="1:24" x14ac:dyDescent="0.4">
      <c r="A20" t="s">
        <v>183</v>
      </c>
      <c r="B20" t="s">
        <v>184</v>
      </c>
      <c r="C20" t="s">
        <v>18</v>
      </c>
      <c r="D20">
        <v>199</v>
      </c>
      <c r="E20">
        <v>499</v>
      </c>
      <c r="F20" s="5">
        <v>0.6</v>
      </c>
      <c r="G20" s="5">
        <f t="shared" si="0"/>
        <v>60</v>
      </c>
      <c r="H20" s="5" t="str">
        <f>IF( 'structured data'!G20&gt;=50, "YES", "NO")</f>
        <v>YES</v>
      </c>
      <c r="I20" s="8" t="str">
        <f t="shared" si="4"/>
        <v>&gt; ₦500</v>
      </c>
      <c r="J20">
        <v>4.0999999999999996</v>
      </c>
      <c r="K20" s="4">
        <v>13045</v>
      </c>
      <c r="L20" s="4">
        <f>Table1[[#This Row],[rating]]*LOG(Table1[[#This Row],[rating_count]]+1)</f>
        <v>16.873457234164519</v>
      </c>
      <c r="M20" s="4" t="str">
        <f>IF(Table1[[#This Row],[rating_count]]&lt;1000,"YES","NO")</f>
        <v>NO</v>
      </c>
      <c r="N20" s="4">
        <f t="shared" si="1"/>
        <v>-0.15496844472665405</v>
      </c>
      <c r="O20" s="4">
        <f t="shared" si="2"/>
        <v>16.873457234164519</v>
      </c>
      <c r="P20" s="7">
        <f t="shared" si="3"/>
        <v>6509455</v>
      </c>
      <c r="Q20" t="s">
        <v>185</v>
      </c>
      <c r="R20" t="s">
        <v>186</v>
      </c>
      <c r="S20" t="s">
        <v>187</v>
      </c>
      <c r="T20" t="s">
        <v>188</v>
      </c>
      <c r="U20" t="s">
        <v>189</v>
      </c>
      <c r="V20" t="s">
        <v>190</v>
      </c>
      <c r="W20" t="s">
        <v>191</v>
      </c>
      <c r="X20" t="s">
        <v>192</v>
      </c>
    </row>
    <row r="21" spans="1:24" x14ac:dyDescent="0.4">
      <c r="A21" t="s">
        <v>193</v>
      </c>
      <c r="B21" t="s">
        <v>194</v>
      </c>
      <c r="C21" t="s">
        <v>169</v>
      </c>
      <c r="D21" s="2">
        <v>13490</v>
      </c>
      <c r="E21" s="2">
        <v>21990</v>
      </c>
      <c r="F21" s="5">
        <v>0.39</v>
      </c>
      <c r="G21" s="5">
        <f t="shared" si="0"/>
        <v>39</v>
      </c>
      <c r="H21" s="5" t="str">
        <f>IF( 'structured data'!G21&gt;=50, "YES", "NO")</f>
        <v>NO</v>
      </c>
      <c r="I21" s="8" t="str">
        <f t="shared" si="4"/>
        <v>&gt; ₦500</v>
      </c>
      <c r="J21">
        <v>4.3</v>
      </c>
      <c r="K21" s="4">
        <v>11976</v>
      </c>
      <c r="L21" s="4">
        <f>Table1[[#This Row],[rating]]*LOG(Table1[[#This Row],[rating_count]]+1)</f>
        <v>17.536896613088036</v>
      </c>
      <c r="M21" s="4" t="str">
        <f>IF(Table1[[#This Row],[rating_count]]&lt;1000,"YES","NO")</f>
        <v>NO</v>
      </c>
      <c r="N21" s="4">
        <f t="shared" si="1"/>
        <v>-0.1549915658271806</v>
      </c>
      <c r="O21" s="4">
        <f t="shared" si="2"/>
        <v>17.536896613088036</v>
      </c>
      <c r="P21" s="7">
        <f t="shared" si="3"/>
        <v>263352240</v>
      </c>
      <c r="Q21" t="s">
        <v>195</v>
      </c>
      <c r="R21" t="s">
        <v>196</v>
      </c>
      <c r="S21" t="s">
        <v>197</v>
      </c>
      <c r="T21" t="s">
        <v>198</v>
      </c>
      <c r="U21" t="s">
        <v>199</v>
      </c>
      <c r="V21" t="s">
        <v>200</v>
      </c>
      <c r="W21" t="s">
        <v>201</v>
      </c>
      <c r="X21" t="s">
        <v>202</v>
      </c>
    </row>
    <row r="22" spans="1:24" x14ac:dyDescent="0.4">
      <c r="A22" t="s">
        <v>203</v>
      </c>
      <c r="B22" t="s">
        <v>204</v>
      </c>
      <c r="C22" t="s">
        <v>18</v>
      </c>
      <c r="D22">
        <v>970</v>
      </c>
      <c r="E22" s="2">
        <v>1799</v>
      </c>
      <c r="F22" s="5">
        <v>0.46</v>
      </c>
      <c r="G22" s="5">
        <f t="shared" si="0"/>
        <v>46</v>
      </c>
      <c r="H22" s="5" t="str">
        <f>IF( 'structured data'!G22&gt;=50, "YES", "NO")</f>
        <v>NO</v>
      </c>
      <c r="I22" s="8" t="str">
        <f t="shared" si="4"/>
        <v>&gt; ₦500</v>
      </c>
      <c r="J22">
        <v>4.5</v>
      </c>
      <c r="K22" s="4">
        <v>815</v>
      </c>
      <c r="L22" s="4">
        <f>Table1[[#This Row],[rating]]*LOG(Table1[[#This Row],[rating_count]]+1)</f>
        <v>13.102605714392375</v>
      </c>
      <c r="M22" s="4" t="str">
        <f>IF(Table1[[#This Row],[rating_count]]&lt;1000,"YES","NO")</f>
        <v>YES</v>
      </c>
      <c r="N22" s="4">
        <f t="shared" si="1"/>
        <v>-0.15483375521253637</v>
      </c>
      <c r="O22" s="4">
        <f t="shared" si="2"/>
        <v>13.102605714392375</v>
      </c>
      <c r="P22" s="7">
        <f t="shared" si="3"/>
        <v>1466185</v>
      </c>
      <c r="Q22" t="s">
        <v>205</v>
      </c>
      <c r="R22" t="s">
        <v>206</v>
      </c>
      <c r="S22" t="s">
        <v>207</v>
      </c>
      <c r="T22" t="s">
        <v>208</v>
      </c>
      <c r="U22" t="s">
        <v>209</v>
      </c>
      <c r="V22" t="s">
        <v>210</v>
      </c>
      <c r="W22" t="s">
        <v>211</v>
      </c>
      <c r="X22" t="s">
        <v>212</v>
      </c>
    </row>
    <row r="23" spans="1:24" x14ac:dyDescent="0.4">
      <c r="A23" t="s">
        <v>213</v>
      </c>
      <c r="B23" t="s">
        <v>214</v>
      </c>
      <c r="C23" t="s">
        <v>129</v>
      </c>
      <c r="D23">
        <v>279</v>
      </c>
      <c r="E23">
        <v>499</v>
      </c>
      <c r="F23" s="5">
        <v>0.44</v>
      </c>
      <c r="G23" s="5">
        <f t="shared" si="0"/>
        <v>44</v>
      </c>
      <c r="H23" s="5" t="str">
        <f>IF( 'structured data'!G23&gt;=50, "YES", "NO")</f>
        <v>NO</v>
      </c>
      <c r="I23" s="8" t="str">
        <f t="shared" si="4"/>
        <v>&gt; ₦500</v>
      </c>
      <c r="J23">
        <v>3.7</v>
      </c>
      <c r="K23" s="4">
        <v>10962</v>
      </c>
      <c r="L23" s="4">
        <f>Table1[[#This Row],[rating]]*LOG(Table1[[#This Row],[rating_count]]+1)</f>
        <v>14.947738832201676</v>
      </c>
      <c r="M23" s="4" t="str">
        <f>IF(Table1[[#This Row],[rating_count]]&lt;1000,"YES","NO")</f>
        <v>NO</v>
      </c>
      <c r="N23" s="4">
        <f t="shared" si="1"/>
        <v>-0.15486410602849562</v>
      </c>
      <c r="O23" s="4">
        <f t="shared" si="2"/>
        <v>14.947738832201676</v>
      </c>
      <c r="P23" s="7">
        <f t="shared" si="3"/>
        <v>5470038</v>
      </c>
      <c r="Q23" t="s">
        <v>215</v>
      </c>
      <c r="R23" t="s">
        <v>216</v>
      </c>
      <c r="S23" t="s">
        <v>217</v>
      </c>
      <c r="T23" t="s">
        <v>218</v>
      </c>
      <c r="U23" t="s">
        <v>219</v>
      </c>
      <c r="V23" t="s">
        <v>220</v>
      </c>
      <c r="W23" t="s">
        <v>221</v>
      </c>
      <c r="X23" t="s">
        <v>222</v>
      </c>
    </row>
    <row r="24" spans="1:24" x14ac:dyDescent="0.4">
      <c r="A24" t="s">
        <v>223</v>
      </c>
      <c r="B24" t="s">
        <v>224</v>
      </c>
      <c r="C24" t="s">
        <v>169</v>
      </c>
      <c r="D24" s="2">
        <v>13490</v>
      </c>
      <c r="E24" s="2">
        <v>22900</v>
      </c>
      <c r="F24" s="5">
        <v>0.41</v>
      </c>
      <c r="G24" s="5">
        <f t="shared" si="0"/>
        <v>41</v>
      </c>
      <c r="H24" s="5" t="str">
        <f>IF( 'structured data'!G24&gt;=50, "YES", "NO")</f>
        <v>NO</v>
      </c>
      <c r="I24" s="8" t="str">
        <f t="shared" si="4"/>
        <v>&gt; ₦500</v>
      </c>
      <c r="J24">
        <v>4.3</v>
      </c>
      <c r="K24" s="4">
        <v>16299</v>
      </c>
      <c r="L24" s="4">
        <f>Table1[[#This Row],[rating]]*LOG(Table1[[#This Row],[rating_count]]+1)</f>
        <v>18.112406698937018</v>
      </c>
      <c r="M24" s="4" t="str">
        <f>IF(Table1[[#This Row],[rating_count]]&lt;1000,"YES","NO")</f>
        <v>NO</v>
      </c>
      <c r="N24" s="4">
        <f t="shared" si="1"/>
        <v>-0.15512078328674969</v>
      </c>
      <c r="O24" s="4">
        <f t="shared" si="2"/>
        <v>18.112406698937018</v>
      </c>
      <c r="P24" s="7">
        <f t="shared" si="3"/>
        <v>373247100</v>
      </c>
      <c r="Q24" t="s">
        <v>225</v>
      </c>
      <c r="R24" t="s">
        <v>226</v>
      </c>
      <c r="S24" t="s">
        <v>227</v>
      </c>
      <c r="T24" t="s">
        <v>228</v>
      </c>
      <c r="U24" t="s">
        <v>229</v>
      </c>
      <c r="V24" t="s">
        <v>230</v>
      </c>
      <c r="W24" t="s">
        <v>231</v>
      </c>
      <c r="X24" t="s">
        <v>232</v>
      </c>
    </row>
    <row r="25" spans="1:24" x14ac:dyDescent="0.4">
      <c r="A25" t="s">
        <v>233</v>
      </c>
      <c r="B25" t="s">
        <v>234</v>
      </c>
      <c r="C25" t="s">
        <v>18</v>
      </c>
      <c r="D25">
        <v>59</v>
      </c>
      <c r="E25">
        <v>199</v>
      </c>
      <c r="F25" s="5">
        <v>0.7</v>
      </c>
      <c r="G25" s="5">
        <f t="shared" si="0"/>
        <v>70</v>
      </c>
      <c r="H25" s="5" t="str">
        <f>IF( 'structured data'!G25&gt;=50, "YES", "NO")</f>
        <v>YES</v>
      </c>
      <c r="I25" s="8" t="str">
        <f t="shared" si="4"/>
        <v>&gt; ₦500</v>
      </c>
      <c r="J25">
        <v>4</v>
      </c>
      <c r="K25" s="4">
        <v>9378</v>
      </c>
      <c r="L25" s="4">
        <f>Table1[[#This Row],[rating]]*LOG(Table1[[#This Row],[rating_count]]+1)</f>
        <v>15.888626143437975</v>
      </c>
      <c r="M25" s="4" t="str">
        <f>IF(Table1[[#This Row],[rating_count]]&lt;1000,"YES","NO")</f>
        <v>NO</v>
      </c>
      <c r="N25" s="4">
        <f t="shared" si="1"/>
        <v>-0.15500368962620567</v>
      </c>
      <c r="O25" s="4">
        <f t="shared" si="2"/>
        <v>15.888626143437975</v>
      </c>
      <c r="P25" s="7">
        <f t="shared" si="3"/>
        <v>1866222</v>
      </c>
      <c r="Q25" t="s">
        <v>235</v>
      </c>
      <c r="R25" t="s">
        <v>236</v>
      </c>
      <c r="S25" t="s">
        <v>237</v>
      </c>
      <c r="T25" t="s">
        <v>238</v>
      </c>
      <c r="U25" t="s">
        <v>239</v>
      </c>
      <c r="V25" t="s">
        <v>240</v>
      </c>
      <c r="W25" t="s">
        <v>241</v>
      </c>
      <c r="X25" t="s">
        <v>242</v>
      </c>
    </row>
    <row r="26" spans="1:24" x14ac:dyDescent="0.4">
      <c r="A26" t="s">
        <v>243</v>
      </c>
      <c r="B26" t="s">
        <v>244</v>
      </c>
      <c r="C26" t="s">
        <v>169</v>
      </c>
      <c r="D26" s="2">
        <v>11499</v>
      </c>
      <c r="E26" s="2">
        <v>19990</v>
      </c>
      <c r="F26" s="5">
        <v>0.42</v>
      </c>
      <c r="G26" s="5">
        <f t="shared" si="0"/>
        <v>42</v>
      </c>
      <c r="H26" s="5" t="str">
        <f>IF( 'structured data'!G26&gt;=50, "YES", "NO")</f>
        <v>NO</v>
      </c>
      <c r="I26" s="8" t="str">
        <f t="shared" si="4"/>
        <v>&gt; ₦500</v>
      </c>
      <c r="J26">
        <v>4.3</v>
      </c>
      <c r="K26" s="4">
        <v>4703</v>
      </c>
      <c r="L26" s="4">
        <f>Table1[[#This Row],[rating]]*LOG(Table1[[#This Row],[rating_count]]+1)</f>
        <v>15.791609446192753</v>
      </c>
      <c r="M26" s="4" t="str">
        <f>IF(Table1[[#This Row],[rating_count]]&lt;1000,"YES","NO")</f>
        <v>NO</v>
      </c>
      <c r="N26" s="4">
        <f t="shared" si="1"/>
        <v>-0.15483289631243036</v>
      </c>
      <c r="O26" s="4">
        <f t="shared" si="2"/>
        <v>15.791609446192753</v>
      </c>
      <c r="P26" s="7">
        <f t="shared" si="3"/>
        <v>94012970</v>
      </c>
      <c r="Q26" t="s">
        <v>245</v>
      </c>
      <c r="R26" t="s">
        <v>246</v>
      </c>
      <c r="S26" t="s">
        <v>247</v>
      </c>
      <c r="T26" t="s">
        <v>248</v>
      </c>
      <c r="U26" t="s">
        <v>249</v>
      </c>
      <c r="V26" t="s">
        <v>13024</v>
      </c>
      <c r="W26" t="s">
        <v>250</v>
      </c>
      <c r="X26" t="s">
        <v>251</v>
      </c>
    </row>
    <row r="27" spans="1:24" x14ac:dyDescent="0.4">
      <c r="A27" t="s">
        <v>252</v>
      </c>
      <c r="B27" t="s">
        <v>253</v>
      </c>
      <c r="C27" t="s">
        <v>129</v>
      </c>
      <c r="D27">
        <v>199</v>
      </c>
      <c r="E27">
        <v>699</v>
      </c>
      <c r="F27" s="5">
        <v>0.72</v>
      </c>
      <c r="G27" s="5">
        <f t="shared" si="0"/>
        <v>72</v>
      </c>
      <c r="H27" s="5" t="str">
        <f>IF( 'structured data'!G27&gt;=50, "YES", "NO")</f>
        <v>YES</v>
      </c>
      <c r="I27" s="8" t="str">
        <f t="shared" si="4"/>
        <v>&gt; ₦500</v>
      </c>
      <c r="J27">
        <v>4.2</v>
      </c>
      <c r="K27" s="4">
        <v>12153</v>
      </c>
      <c r="L27" s="4">
        <f>Table1[[#This Row],[rating]]*LOG(Table1[[#This Row],[rating_count]]+1)</f>
        <v>17.155820774447452</v>
      </c>
      <c r="M27" s="4" t="str">
        <f>IF(Table1[[#This Row],[rating_count]]&lt;1000,"YES","NO")</f>
        <v>NO</v>
      </c>
      <c r="N27" s="4">
        <f t="shared" si="1"/>
        <v>-0.15473683160646004</v>
      </c>
      <c r="O27" s="4">
        <f t="shared" si="2"/>
        <v>17.155820774447452</v>
      </c>
      <c r="P27" s="7">
        <f t="shared" si="3"/>
        <v>8494947</v>
      </c>
      <c r="Q27" t="s">
        <v>254</v>
      </c>
      <c r="R27" t="s">
        <v>255</v>
      </c>
      <c r="S27" t="s">
        <v>256</v>
      </c>
      <c r="T27" t="s">
        <v>257</v>
      </c>
      <c r="U27" t="s">
        <v>258</v>
      </c>
      <c r="V27" t="s">
        <v>259</v>
      </c>
      <c r="W27" t="s">
        <v>260</v>
      </c>
      <c r="X27" t="s">
        <v>261</v>
      </c>
    </row>
    <row r="28" spans="1:24" x14ac:dyDescent="0.4">
      <c r="A28" t="s">
        <v>262</v>
      </c>
      <c r="B28" t="s">
        <v>263</v>
      </c>
      <c r="C28" t="s">
        <v>169</v>
      </c>
      <c r="D28" s="2">
        <v>14999</v>
      </c>
      <c r="E28" s="2">
        <v>19999</v>
      </c>
      <c r="F28" s="5">
        <v>0.25</v>
      </c>
      <c r="G28" s="5">
        <f t="shared" si="0"/>
        <v>25</v>
      </c>
      <c r="H28" s="5" t="str">
        <f>IF( 'structured data'!G28&gt;=50, "YES", "NO")</f>
        <v>NO</v>
      </c>
      <c r="I28" s="8" t="str">
        <f t="shared" si="4"/>
        <v>&gt; ₦500</v>
      </c>
      <c r="J28">
        <v>4.2</v>
      </c>
      <c r="K28" s="4">
        <v>34899</v>
      </c>
      <c r="L28" s="4">
        <f>Table1[[#This Row],[rating]]*LOG(Table1[[#This Row],[rating_count]]+1)</f>
        <v>19.079866793228554</v>
      </c>
      <c r="M28" s="4" t="str">
        <f>IF(Table1[[#This Row],[rating_count]]&lt;1000,"YES","NO")</f>
        <v>NO</v>
      </c>
      <c r="N28" s="4">
        <f t="shared" si="1"/>
        <v>-0.15509066984087377</v>
      </c>
      <c r="O28" s="4">
        <f t="shared" si="2"/>
        <v>19.079866793228554</v>
      </c>
      <c r="P28" s="7">
        <f t="shared" si="3"/>
        <v>697945101</v>
      </c>
      <c r="Q28" t="s">
        <v>264</v>
      </c>
      <c r="R28" t="s">
        <v>265</v>
      </c>
      <c r="S28" t="s">
        <v>266</v>
      </c>
      <c r="T28" t="s">
        <v>267</v>
      </c>
      <c r="U28" t="s">
        <v>268</v>
      </c>
      <c r="V28" t="s">
        <v>269</v>
      </c>
      <c r="W28" t="s">
        <v>270</v>
      </c>
      <c r="X28" t="s">
        <v>271</v>
      </c>
    </row>
    <row r="29" spans="1:24" x14ac:dyDescent="0.4">
      <c r="A29" t="s">
        <v>272</v>
      </c>
      <c r="B29" t="s">
        <v>273</v>
      </c>
      <c r="C29" t="s">
        <v>18</v>
      </c>
      <c r="D29">
        <v>299</v>
      </c>
      <c r="E29">
        <v>399</v>
      </c>
      <c r="F29" s="5">
        <v>0.25</v>
      </c>
      <c r="G29" s="5">
        <f t="shared" si="0"/>
        <v>25</v>
      </c>
      <c r="H29" s="5" t="str">
        <f>IF( 'structured data'!G29&gt;=50, "YES", "NO")</f>
        <v>NO</v>
      </c>
      <c r="I29" s="8" t="str">
        <f t="shared" si="4"/>
        <v>&gt; ₦500</v>
      </c>
      <c r="J29">
        <v>4</v>
      </c>
      <c r="K29" s="4">
        <v>2766</v>
      </c>
      <c r="L29" s="4">
        <f>Table1[[#This Row],[rating]]*LOG(Table1[[#This Row],[rating_count]]+1)</f>
        <v>13.768036636563808</v>
      </c>
      <c r="M29" s="4" t="str">
        <f>IF(Table1[[#This Row],[rating_count]]&lt;1000,"YES","NO")</f>
        <v>NO</v>
      </c>
      <c r="N29" s="4">
        <f t="shared" si="1"/>
        <v>-0.15489715958798136</v>
      </c>
      <c r="O29" s="4">
        <f t="shared" si="2"/>
        <v>13.768036636563808</v>
      </c>
      <c r="P29" s="7">
        <f t="shared" si="3"/>
        <v>1103634</v>
      </c>
      <c r="Q29" t="s">
        <v>274</v>
      </c>
      <c r="R29" t="s">
        <v>275</v>
      </c>
      <c r="S29" t="s">
        <v>276</v>
      </c>
      <c r="T29" t="s">
        <v>277</v>
      </c>
      <c r="U29" t="s">
        <v>278</v>
      </c>
      <c r="V29" t="s">
        <v>279</v>
      </c>
      <c r="W29" t="s">
        <v>280</v>
      </c>
      <c r="X29" t="s">
        <v>281</v>
      </c>
    </row>
    <row r="30" spans="1:24" x14ac:dyDescent="0.4">
      <c r="A30" t="s">
        <v>282</v>
      </c>
      <c r="B30" t="s">
        <v>283</v>
      </c>
      <c r="C30" t="s">
        <v>18</v>
      </c>
      <c r="D30">
        <v>970</v>
      </c>
      <c r="E30" s="2">
        <v>1999</v>
      </c>
      <c r="F30" s="5">
        <v>0.51</v>
      </c>
      <c r="G30" s="5">
        <f t="shared" si="0"/>
        <v>51</v>
      </c>
      <c r="H30" s="5" t="str">
        <f>IF( 'structured data'!G30&gt;=50, "YES", "NO")</f>
        <v>YES</v>
      </c>
      <c r="I30" s="8" t="str">
        <f t="shared" si="4"/>
        <v>&gt; ₦500</v>
      </c>
      <c r="J30">
        <v>4.4000000000000004</v>
      </c>
      <c r="K30" s="4">
        <v>184</v>
      </c>
      <c r="L30" s="4">
        <f>Table1[[#This Row],[rating]]*LOG(Table1[[#This Row],[rating_count]]+1)</f>
        <v>9.9755556049732608</v>
      </c>
      <c r="M30" s="4" t="str">
        <f>IF(Table1[[#This Row],[rating_count]]&lt;1000,"YES","NO")</f>
        <v>YES</v>
      </c>
      <c r="N30" s="4">
        <f t="shared" si="1"/>
        <v>-0.15519815827904571</v>
      </c>
      <c r="O30" s="4">
        <f t="shared" si="2"/>
        <v>9.9755556049732608</v>
      </c>
      <c r="P30" s="7">
        <f t="shared" si="3"/>
        <v>367816</v>
      </c>
      <c r="Q30" t="s">
        <v>284</v>
      </c>
      <c r="R30" t="s">
        <v>285</v>
      </c>
      <c r="S30" t="s">
        <v>286</v>
      </c>
      <c r="T30" t="s">
        <v>287</v>
      </c>
      <c r="U30" t="s">
        <v>288</v>
      </c>
      <c r="V30" t="s">
        <v>289</v>
      </c>
      <c r="W30" t="s">
        <v>290</v>
      </c>
      <c r="X30" t="s">
        <v>291</v>
      </c>
    </row>
    <row r="31" spans="1:24" x14ac:dyDescent="0.4">
      <c r="A31" t="s">
        <v>292</v>
      </c>
      <c r="B31" t="s">
        <v>293</v>
      </c>
      <c r="C31" t="s">
        <v>18</v>
      </c>
      <c r="D31">
        <v>299</v>
      </c>
      <c r="E31">
        <v>999</v>
      </c>
      <c r="F31" s="5">
        <v>0.7</v>
      </c>
      <c r="G31" s="5">
        <f t="shared" si="0"/>
        <v>70</v>
      </c>
      <c r="H31" s="5" t="str">
        <f>IF( 'structured data'!G31&gt;=50, "YES", "NO")</f>
        <v>YES</v>
      </c>
      <c r="I31" s="8" t="str">
        <f t="shared" si="4"/>
        <v>&gt; ₦500</v>
      </c>
      <c r="J31">
        <v>4.3</v>
      </c>
      <c r="K31" s="4">
        <v>20850</v>
      </c>
      <c r="L31" s="4">
        <f>Table1[[#This Row],[rating]]*LOG(Table1[[#This Row],[rating_count]]+1)</f>
        <v>18.572245619611905</v>
      </c>
      <c r="M31" s="4" t="str">
        <f>IF(Table1[[#This Row],[rating_count]]&lt;1000,"YES","NO")</f>
        <v>NO</v>
      </c>
      <c r="N31" s="4">
        <f t="shared" si="1"/>
        <v>-0.15536987503907335</v>
      </c>
      <c r="O31" s="4">
        <f t="shared" si="2"/>
        <v>18.572245619611905</v>
      </c>
      <c r="P31" s="7">
        <f t="shared" si="3"/>
        <v>20829150</v>
      </c>
      <c r="Q31" t="s">
        <v>294</v>
      </c>
      <c r="R31" t="s">
        <v>295</v>
      </c>
      <c r="S31" t="s">
        <v>296</v>
      </c>
      <c r="T31" t="s">
        <v>297</v>
      </c>
      <c r="U31" t="s">
        <v>298</v>
      </c>
      <c r="V31" t="s">
        <v>299</v>
      </c>
      <c r="W31" t="s">
        <v>300</v>
      </c>
      <c r="X31" t="s">
        <v>301</v>
      </c>
    </row>
    <row r="32" spans="1:24" x14ac:dyDescent="0.4">
      <c r="A32" t="s">
        <v>302</v>
      </c>
      <c r="B32" t="s">
        <v>303</v>
      </c>
      <c r="C32" t="s">
        <v>18</v>
      </c>
      <c r="D32">
        <v>199</v>
      </c>
      <c r="E32">
        <v>750</v>
      </c>
      <c r="F32" s="5">
        <v>0.73</v>
      </c>
      <c r="G32" s="5">
        <f t="shared" si="0"/>
        <v>73</v>
      </c>
      <c r="H32" s="5" t="str">
        <f>IF( 'structured data'!G32&gt;=50, "YES", "NO")</f>
        <v>YES</v>
      </c>
      <c r="I32" s="8" t="str">
        <f t="shared" si="4"/>
        <v>&gt; ₦500</v>
      </c>
      <c r="J32">
        <v>4.5</v>
      </c>
      <c r="K32" s="4">
        <v>74976</v>
      </c>
      <c r="L32" s="4">
        <f>Table1[[#This Row],[rating]]*LOG(Table1[[#This Row],[rating_count]]+1)</f>
        <v>21.937176266962119</v>
      </c>
      <c r="M32" s="4" t="str">
        <f>IF(Table1[[#This Row],[rating_count]]&lt;1000,"YES","NO")</f>
        <v>NO</v>
      </c>
      <c r="N32" s="4">
        <f t="shared" si="1"/>
        <v>-0.15595632582448637</v>
      </c>
      <c r="O32" s="4">
        <f t="shared" si="2"/>
        <v>21.937176266962119</v>
      </c>
      <c r="P32" s="7">
        <f t="shared" si="3"/>
        <v>56232000</v>
      </c>
      <c r="Q32" t="s">
        <v>304</v>
      </c>
      <c r="R32" t="s">
        <v>305</v>
      </c>
      <c r="S32" t="s">
        <v>306</v>
      </c>
      <c r="T32" t="s">
        <v>307</v>
      </c>
      <c r="U32" t="s">
        <v>308</v>
      </c>
      <c r="V32" t="s">
        <v>309</v>
      </c>
      <c r="W32" t="s">
        <v>310</v>
      </c>
      <c r="X32" t="s">
        <v>311</v>
      </c>
    </row>
    <row r="33" spans="1:24" x14ac:dyDescent="0.4">
      <c r="A33" t="s">
        <v>312</v>
      </c>
      <c r="B33" t="s">
        <v>313</v>
      </c>
      <c r="C33" t="s">
        <v>18</v>
      </c>
      <c r="D33">
        <v>179</v>
      </c>
      <c r="E33">
        <v>499</v>
      </c>
      <c r="F33" s="5">
        <v>0.64</v>
      </c>
      <c r="G33" s="5">
        <f t="shared" si="0"/>
        <v>64</v>
      </c>
      <c r="H33" s="5" t="str">
        <f>IF( 'structured data'!G33&gt;=50, "YES", "NO")</f>
        <v>YES</v>
      </c>
      <c r="I33" s="8" t="str">
        <f t="shared" si="4"/>
        <v>&gt; ₦500</v>
      </c>
      <c r="J33">
        <v>4</v>
      </c>
      <c r="K33" s="4">
        <v>1934</v>
      </c>
      <c r="L33" s="4">
        <f>Table1[[#This Row],[rating]]*LOG(Table1[[#This Row],[rating_count]]+1)</f>
        <v>13.146723877419721</v>
      </c>
      <c r="M33" s="4" t="str">
        <f>IF(Table1[[#This Row],[rating_count]]&lt;1000,"YES","NO")</f>
        <v>NO</v>
      </c>
      <c r="N33" s="4">
        <f t="shared" si="1"/>
        <v>-0.15726335468743011</v>
      </c>
      <c r="O33" s="4">
        <f t="shared" si="2"/>
        <v>13.146723877419721</v>
      </c>
      <c r="P33" s="7">
        <f t="shared" si="3"/>
        <v>965066</v>
      </c>
      <c r="Q33" t="s">
        <v>314</v>
      </c>
      <c r="R33" t="s">
        <v>315</v>
      </c>
      <c r="S33" t="s">
        <v>316</v>
      </c>
      <c r="T33" t="s">
        <v>317</v>
      </c>
      <c r="U33" t="s">
        <v>13025</v>
      </c>
      <c r="V33" t="s">
        <v>13026</v>
      </c>
      <c r="W33" t="s">
        <v>318</v>
      </c>
      <c r="X33" t="s">
        <v>319</v>
      </c>
    </row>
    <row r="34" spans="1:24" x14ac:dyDescent="0.4">
      <c r="A34" t="s">
        <v>320</v>
      </c>
      <c r="B34" t="s">
        <v>321</v>
      </c>
      <c r="C34" t="s">
        <v>18</v>
      </c>
      <c r="D34">
        <v>389</v>
      </c>
      <c r="E34" s="2">
        <v>1099</v>
      </c>
      <c r="F34" s="5">
        <v>0.65</v>
      </c>
      <c r="G34" s="5">
        <f t="shared" si="0"/>
        <v>65</v>
      </c>
      <c r="H34" s="5" t="str">
        <f>IF( 'structured data'!G34&gt;=50, "YES", "NO")</f>
        <v>YES</v>
      </c>
      <c r="I34" s="8" t="str">
        <f t="shared" si="4"/>
        <v>&gt; ₦500</v>
      </c>
      <c r="J34">
        <v>4.3</v>
      </c>
      <c r="K34" s="4">
        <v>974</v>
      </c>
      <c r="L34" s="4">
        <f>Table1[[#This Row],[rating]]*LOG(Table1[[#This Row],[rating_count]]+1)</f>
        <v>12.852719847503709</v>
      </c>
      <c r="M34" s="4" t="str">
        <f>IF(Table1[[#This Row],[rating_count]]&lt;1000,"YES","NO")</f>
        <v>YES</v>
      </c>
      <c r="N34" s="4">
        <f t="shared" si="1"/>
        <v>-0.15712983044441281</v>
      </c>
      <c r="O34" s="4">
        <f t="shared" si="2"/>
        <v>12.852719847503709</v>
      </c>
      <c r="P34" s="7">
        <f t="shared" si="3"/>
        <v>1070426</v>
      </c>
      <c r="Q34" t="s">
        <v>322</v>
      </c>
      <c r="R34" t="s">
        <v>323</v>
      </c>
      <c r="S34" t="s">
        <v>324</v>
      </c>
      <c r="T34" t="s">
        <v>325</v>
      </c>
      <c r="U34" t="s">
        <v>326</v>
      </c>
      <c r="V34" t="s">
        <v>327</v>
      </c>
      <c r="W34" t="s">
        <v>328</v>
      </c>
      <c r="X34" t="s">
        <v>329</v>
      </c>
    </row>
    <row r="35" spans="1:24" x14ac:dyDescent="0.4">
      <c r="A35" t="s">
        <v>330</v>
      </c>
      <c r="B35" t="s">
        <v>331</v>
      </c>
      <c r="C35" t="s">
        <v>18</v>
      </c>
      <c r="D35">
        <v>599</v>
      </c>
      <c r="E35">
        <v>599</v>
      </c>
      <c r="F35" s="5">
        <v>0</v>
      </c>
      <c r="G35" s="5">
        <f t="shared" si="0"/>
        <v>0</v>
      </c>
      <c r="H35" s="5" t="str">
        <f>IF( 'structured data'!G35&gt;=50, "YES", "NO")</f>
        <v>NO</v>
      </c>
      <c r="I35" s="8" t="str">
        <f t="shared" si="4"/>
        <v>&gt; ₦500</v>
      </c>
      <c r="J35">
        <v>4.3</v>
      </c>
      <c r="K35" s="4">
        <v>355</v>
      </c>
      <c r="L35" s="4">
        <f>Table1[[#This Row],[rating]]*LOG(Table1[[#This Row],[rating_count]]+1)</f>
        <v>10.971234991283364</v>
      </c>
      <c r="M35" s="4" t="str">
        <f>IF(Table1[[#This Row],[rating_count]]&lt;1000,"YES","NO")</f>
        <v>YES</v>
      </c>
      <c r="N35" s="4">
        <f t="shared" si="1"/>
        <v>-0.15758449967953053</v>
      </c>
      <c r="O35" s="4">
        <f t="shared" si="2"/>
        <v>10.971234991283364</v>
      </c>
      <c r="P35" s="7">
        <f t="shared" si="3"/>
        <v>212645</v>
      </c>
      <c r="Q35" t="s">
        <v>332</v>
      </c>
      <c r="R35" t="s">
        <v>333</v>
      </c>
      <c r="S35" t="s">
        <v>334</v>
      </c>
      <c r="T35" t="s">
        <v>335</v>
      </c>
      <c r="U35" t="s">
        <v>336</v>
      </c>
      <c r="V35" t="s">
        <v>337</v>
      </c>
      <c r="W35" t="s">
        <v>338</v>
      </c>
      <c r="X35" t="s">
        <v>339</v>
      </c>
    </row>
    <row r="36" spans="1:24" x14ac:dyDescent="0.4">
      <c r="A36" t="s">
        <v>340</v>
      </c>
      <c r="B36" t="s">
        <v>341</v>
      </c>
      <c r="C36" t="s">
        <v>18</v>
      </c>
      <c r="D36">
        <v>199</v>
      </c>
      <c r="E36">
        <v>999</v>
      </c>
      <c r="F36" s="5">
        <v>0.8</v>
      </c>
      <c r="G36" s="5">
        <f t="shared" si="0"/>
        <v>80</v>
      </c>
      <c r="H36" s="5" t="str">
        <f>IF( 'structured data'!G36&gt;=50, "YES", "NO")</f>
        <v>YES</v>
      </c>
      <c r="I36" s="8" t="str">
        <f t="shared" si="4"/>
        <v>&gt; ₦500</v>
      </c>
      <c r="J36">
        <v>3.9</v>
      </c>
      <c r="K36" s="4">
        <v>1075</v>
      </c>
      <c r="L36" s="4">
        <f>Table1[[#This Row],[rating]]*LOG(Table1[[#This Row],[rating_count]]+1)</f>
        <v>11.824067858188444</v>
      </c>
      <c r="M36" s="4" t="str">
        <f>IF(Table1[[#This Row],[rating_count]]&lt;1000,"YES","NO")</f>
        <v>NO</v>
      </c>
      <c r="N36" s="4">
        <f t="shared" si="1"/>
        <v>-0.15680170503144061</v>
      </c>
      <c r="O36" s="4">
        <f t="shared" si="2"/>
        <v>11.824067858188444</v>
      </c>
      <c r="P36" s="7">
        <f t="shared" si="3"/>
        <v>1073925</v>
      </c>
      <c r="Q36" t="s">
        <v>342</v>
      </c>
      <c r="R36" t="s">
        <v>343</v>
      </c>
      <c r="S36" t="s">
        <v>344</v>
      </c>
      <c r="T36" t="s">
        <v>345</v>
      </c>
      <c r="U36" t="s">
        <v>346</v>
      </c>
      <c r="V36" t="s">
        <v>347</v>
      </c>
      <c r="W36" t="s">
        <v>348</v>
      </c>
      <c r="X36" t="s">
        <v>349</v>
      </c>
    </row>
    <row r="37" spans="1:24" x14ac:dyDescent="0.4">
      <c r="A37" t="s">
        <v>350</v>
      </c>
      <c r="B37" t="s">
        <v>351</v>
      </c>
      <c r="C37" t="s">
        <v>18</v>
      </c>
      <c r="D37">
        <v>99</v>
      </c>
      <c r="E37">
        <v>666.66</v>
      </c>
      <c r="F37" s="5">
        <v>0.85</v>
      </c>
      <c r="G37" s="5">
        <f t="shared" si="0"/>
        <v>85</v>
      </c>
      <c r="H37" s="5" t="str">
        <f>IF( 'structured data'!G37&gt;=50, "YES", "NO")</f>
        <v>YES</v>
      </c>
      <c r="I37" s="8" t="str">
        <f t="shared" si="4"/>
        <v>&gt; ₦500</v>
      </c>
      <c r="J37">
        <v>3.9</v>
      </c>
      <c r="K37" s="4">
        <v>24871</v>
      </c>
      <c r="L37" s="4">
        <f>Table1[[#This Row],[rating]]*LOG(Table1[[#This Row],[rating_count]]+1)</f>
        <v>17.143271765237028</v>
      </c>
      <c r="M37" s="4" t="str">
        <f>IF(Table1[[#This Row],[rating_count]]&lt;1000,"YES","NO")</f>
        <v>NO</v>
      </c>
      <c r="N37" s="4">
        <f t="shared" si="1"/>
        <v>-0.15625431054122543</v>
      </c>
      <c r="O37" s="4">
        <f t="shared" si="2"/>
        <v>17.143271765237028</v>
      </c>
      <c r="P37" s="7">
        <f t="shared" si="3"/>
        <v>16580500.859999999</v>
      </c>
      <c r="Q37" t="s">
        <v>352</v>
      </c>
      <c r="R37" t="s">
        <v>69</v>
      </c>
      <c r="S37" t="s">
        <v>70</v>
      </c>
      <c r="T37" t="s">
        <v>71</v>
      </c>
      <c r="U37" t="s">
        <v>72</v>
      </c>
      <c r="V37" t="s">
        <v>353</v>
      </c>
      <c r="W37" t="s">
        <v>354</v>
      </c>
      <c r="X37" t="s">
        <v>355</v>
      </c>
    </row>
    <row r="38" spans="1:24" x14ac:dyDescent="0.4">
      <c r="A38" t="s">
        <v>356</v>
      </c>
      <c r="B38" t="s">
        <v>357</v>
      </c>
      <c r="C38" t="s">
        <v>18</v>
      </c>
      <c r="D38">
        <v>899</v>
      </c>
      <c r="E38" s="2">
        <v>1900</v>
      </c>
      <c r="F38" s="5">
        <v>0.53</v>
      </c>
      <c r="G38" s="5">
        <f t="shared" si="0"/>
        <v>53</v>
      </c>
      <c r="H38" s="5" t="str">
        <f>IF( 'structured data'!G38&gt;=50, "YES", "NO")</f>
        <v>YES</v>
      </c>
      <c r="I38" s="8" t="str">
        <f t="shared" si="4"/>
        <v>&gt; ₦500</v>
      </c>
      <c r="J38">
        <v>4.4000000000000004</v>
      </c>
      <c r="K38" s="4">
        <v>13552</v>
      </c>
      <c r="L38" s="4">
        <f>Table1[[#This Row],[rating]]*LOG(Table1[[#This Row],[rating_count]]+1)</f>
        <v>18.180955928640998</v>
      </c>
      <c r="M38" s="4" t="str">
        <f>IF(Table1[[#This Row],[rating_count]]&lt;1000,"YES","NO")</f>
        <v>NO</v>
      </c>
      <c r="N38" s="4">
        <f t="shared" si="1"/>
        <v>-0.15563845311766758</v>
      </c>
      <c r="O38" s="4">
        <f t="shared" si="2"/>
        <v>18.180955928640998</v>
      </c>
      <c r="P38" s="7">
        <f t="shared" si="3"/>
        <v>25748800</v>
      </c>
      <c r="Q38" t="s">
        <v>358</v>
      </c>
      <c r="R38" t="s">
        <v>359</v>
      </c>
      <c r="S38" t="s">
        <v>360</v>
      </c>
      <c r="T38" t="s">
        <v>361</v>
      </c>
      <c r="U38" t="s">
        <v>362</v>
      </c>
      <c r="V38" t="s">
        <v>363</v>
      </c>
      <c r="W38" t="s">
        <v>364</v>
      </c>
      <c r="X38" t="s">
        <v>365</v>
      </c>
    </row>
    <row r="39" spans="1:24" x14ac:dyDescent="0.4">
      <c r="A39" t="s">
        <v>366</v>
      </c>
      <c r="B39" t="s">
        <v>367</v>
      </c>
      <c r="C39" t="s">
        <v>18</v>
      </c>
      <c r="D39">
        <v>199</v>
      </c>
      <c r="E39">
        <v>999</v>
      </c>
      <c r="F39" s="5">
        <v>0.8</v>
      </c>
      <c r="G39" s="5">
        <f t="shared" si="0"/>
        <v>80</v>
      </c>
      <c r="H39" s="5" t="str">
        <f>IF( 'structured data'!G39&gt;=50, "YES", "NO")</f>
        <v>YES</v>
      </c>
      <c r="I39" s="8" t="str">
        <f t="shared" si="4"/>
        <v>&gt; ₦500</v>
      </c>
      <c r="J39">
        <v>4</v>
      </c>
      <c r="K39" s="4">
        <v>576</v>
      </c>
      <c r="L39" s="4">
        <f>Table1[[#This Row],[rating]]*LOG(Table1[[#This Row],[rating_count]]+1)</f>
        <v>11.044703252622925</v>
      </c>
      <c r="M39" s="4" t="str">
        <f>IF(Table1[[#This Row],[rating_count]]&lt;1000,"YES","NO")</f>
        <v>YES</v>
      </c>
      <c r="N39" s="4">
        <f t="shared" si="1"/>
        <v>-0.15588380026157966</v>
      </c>
      <c r="O39" s="4">
        <f t="shared" si="2"/>
        <v>11.044703252622925</v>
      </c>
      <c r="P39" s="7">
        <f t="shared" si="3"/>
        <v>575424</v>
      </c>
      <c r="Q39" t="s">
        <v>368</v>
      </c>
      <c r="R39" t="s">
        <v>369</v>
      </c>
      <c r="S39" t="s">
        <v>370</v>
      </c>
      <c r="T39" t="s">
        <v>371</v>
      </c>
      <c r="U39" t="s">
        <v>372</v>
      </c>
      <c r="V39" t="s">
        <v>373</v>
      </c>
      <c r="W39" t="s">
        <v>374</v>
      </c>
      <c r="X39" t="s">
        <v>375</v>
      </c>
    </row>
    <row r="40" spans="1:24" x14ac:dyDescent="0.4">
      <c r="A40" t="s">
        <v>376</v>
      </c>
      <c r="B40" t="s">
        <v>377</v>
      </c>
      <c r="C40" t="s">
        <v>169</v>
      </c>
      <c r="D40" s="2">
        <v>32999</v>
      </c>
      <c r="E40" s="2">
        <v>45999</v>
      </c>
      <c r="F40" s="5">
        <v>0.28000000000000003</v>
      </c>
      <c r="G40" s="5">
        <f t="shared" si="0"/>
        <v>28.000000000000004</v>
      </c>
      <c r="H40" s="5" t="str">
        <f>IF( 'structured data'!G40&gt;=50, "YES", "NO")</f>
        <v>NO</v>
      </c>
      <c r="I40" s="8" t="str">
        <f t="shared" si="4"/>
        <v>&gt; ₦500</v>
      </c>
      <c r="J40">
        <v>4.2</v>
      </c>
      <c r="K40" s="4">
        <v>7298</v>
      </c>
      <c r="L40" s="4">
        <f>Table1[[#This Row],[rating]]*LOG(Table1[[#This Row],[rating_count]]+1)</f>
        <v>16.225706127332021</v>
      </c>
      <c r="M40" s="4" t="str">
        <f>IF(Table1[[#This Row],[rating_count]]&lt;1000,"YES","NO")</f>
        <v>NO</v>
      </c>
      <c r="N40" s="4">
        <f t="shared" si="1"/>
        <v>-0.15567340237342053</v>
      </c>
      <c r="O40" s="4">
        <f t="shared" si="2"/>
        <v>16.225706127332021</v>
      </c>
      <c r="P40" s="7">
        <f t="shared" si="3"/>
        <v>335700702</v>
      </c>
      <c r="Q40" t="s">
        <v>378</v>
      </c>
      <c r="R40" t="s">
        <v>379</v>
      </c>
      <c r="S40" t="s">
        <v>380</v>
      </c>
      <c r="T40" t="s">
        <v>381</v>
      </c>
      <c r="U40" t="s">
        <v>382</v>
      </c>
      <c r="V40" t="s">
        <v>383</v>
      </c>
      <c r="W40" t="s">
        <v>384</v>
      </c>
      <c r="X40" t="s">
        <v>385</v>
      </c>
    </row>
    <row r="41" spans="1:24" x14ac:dyDescent="0.4">
      <c r="A41" t="s">
        <v>386</v>
      </c>
      <c r="B41" t="s">
        <v>387</v>
      </c>
      <c r="C41" t="s">
        <v>18</v>
      </c>
      <c r="D41">
        <v>970</v>
      </c>
      <c r="E41" s="2">
        <v>1999</v>
      </c>
      <c r="F41" s="5">
        <v>0.51</v>
      </c>
      <c r="G41" s="5">
        <f t="shared" si="0"/>
        <v>51</v>
      </c>
      <c r="H41" s="5" t="str">
        <f>IF( 'structured data'!G41&gt;=50, "YES", "NO")</f>
        <v>YES</v>
      </c>
      <c r="I41" s="8" t="str">
        <f t="shared" si="4"/>
        <v>&gt; ₦500</v>
      </c>
      <c r="J41">
        <v>4.2</v>
      </c>
      <c r="K41" s="4">
        <v>462</v>
      </c>
      <c r="L41" s="4">
        <f>Table1[[#This Row],[rating]]*LOG(Table1[[#This Row],[rating_count]]+1)</f>
        <v>11.195440162275405</v>
      </c>
      <c r="M41" s="4" t="str">
        <f>IF(Table1[[#This Row],[rating_count]]&lt;1000,"YES","NO")</f>
        <v>YES</v>
      </c>
      <c r="N41" s="4">
        <f t="shared" si="1"/>
        <v>-0.15549753201199631</v>
      </c>
      <c r="O41" s="4">
        <f t="shared" si="2"/>
        <v>11.195440162275405</v>
      </c>
      <c r="P41" s="7">
        <f t="shared" si="3"/>
        <v>923538</v>
      </c>
      <c r="Q41" t="s">
        <v>388</v>
      </c>
      <c r="R41" t="s">
        <v>389</v>
      </c>
      <c r="S41" t="s">
        <v>390</v>
      </c>
      <c r="T41" t="s">
        <v>391</v>
      </c>
      <c r="U41" t="s">
        <v>392</v>
      </c>
      <c r="V41" t="s">
        <v>393</v>
      </c>
      <c r="W41" t="s">
        <v>394</v>
      </c>
      <c r="X41" t="s">
        <v>395</v>
      </c>
    </row>
    <row r="42" spans="1:24" x14ac:dyDescent="0.4">
      <c r="A42" t="s">
        <v>396</v>
      </c>
      <c r="B42" t="s">
        <v>397</v>
      </c>
      <c r="C42" t="s">
        <v>18</v>
      </c>
      <c r="D42">
        <v>209</v>
      </c>
      <c r="E42">
        <v>695</v>
      </c>
      <c r="F42" s="5">
        <v>0.7</v>
      </c>
      <c r="G42" s="5">
        <f t="shared" si="0"/>
        <v>70</v>
      </c>
      <c r="H42" s="5" t="str">
        <f>IF( 'structured data'!G42&gt;=50, "YES", "NO")</f>
        <v>YES</v>
      </c>
      <c r="I42" s="8" t="str">
        <f t="shared" si="4"/>
        <v>&gt; ₦500</v>
      </c>
      <c r="J42">
        <v>4.5</v>
      </c>
      <c r="K42" s="4">
        <v>107687</v>
      </c>
      <c r="L42" s="4">
        <f>Table1[[#This Row],[rating]]*LOG(Table1[[#This Row],[rating_count]]+1)</f>
        <v>22.644752900601059</v>
      </c>
      <c r="M42" s="4" t="str">
        <f>IF(Table1[[#This Row],[rating_count]]&lt;1000,"YES","NO")</f>
        <v>NO</v>
      </c>
      <c r="N42" s="4">
        <f t="shared" si="1"/>
        <v>-0.15554605540887495</v>
      </c>
      <c r="O42" s="4">
        <f t="shared" si="2"/>
        <v>22.644752900601059</v>
      </c>
      <c r="P42" s="7">
        <f t="shared" si="3"/>
        <v>74842465</v>
      </c>
      <c r="Q42" t="s">
        <v>398</v>
      </c>
      <c r="R42" t="s">
        <v>399</v>
      </c>
      <c r="S42" t="s">
        <v>400</v>
      </c>
      <c r="T42" t="s">
        <v>401</v>
      </c>
      <c r="U42" t="s">
        <v>402</v>
      </c>
      <c r="V42" t="s">
        <v>403</v>
      </c>
      <c r="W42" t="s">
        <v>404</v>
      </c>
      <c r="X42" t="s">
        <v>405</v>
      </c>
    </row>
    <row r="43" spans="1:24" x14ac:dyDescent="0.4">
      <c r="A43" t="s">
        <v>406</v>
      </c>
      <c r="B43" t="s">
        <v>407</v>
      </c>
      <c r="C43" t="s">
        <v>169</v>
      </c>
      <c r="D43" s="2">
        <v>19999</v>
      </c>
      <c r="E43" s="2">
        <v>34999</v>
      </c>
      <c r="F43" s="5">
        <v>0.43</v>
      </c>
      <c r="G43" s="5">
        <f t="shared" si="0"/>
        <v>43</v>
      </c>
      <c r="H43" s="5" t="str">
        <f>IF( 'structured data'!G43&gt;=50, "YES", "NO")</f>
        <v>NO</v>
      </c>
      <c r="I43" s="8" t="str">
        <f t="shared" si="4"/>
        <v>&gt; ₦500</v>
      </c>
      <c r="J43">
        <v>4.3</v>
      </c>
      <c r="K43" s="4">
        <v>27151</v>
      </c>
      <c r="L43" s="4">
        <f>Table1[[#This Row],[rating]]*LOG(Table1[[#This Row],[rating_count]]+1)</f>
        <v>19.06534784738648</v>
      </c>
      <c r="M43" s="4" t="str">
        <f>IF(Table1[[#This Row],[rating_count]]&lt;1000,"YES","NO")</f>
        <v>NO</v>
      </c>
      <c r="N43" s="4">
        <f t="shared" si="1"/>
        <v>-0.1567161064969359</v>
      </c>
      <c r="O43" s="4">
        <f t="shared" si="2"/>
        <v>19.06534784738648</v>
      </c>
      <c r="P43" s="7">
        <f t="shared" si="3"/>
        <v>950257849</v>
      </c>
      <c r="Q43" t="s">
        <v>408</v>
      </c>
      <c r="R43" t="s">
        <v>409</v>
      </c>
      <c r="S43" t="s">
        <v>410</v>
      </c>
      <c r="T43" t="s">
        <v>411</v>
      </c>
      <c r="U43" t="s">
        <v>412</v>
      </c>
      <c r="V43" t="s">
        <v>13027</v>
      </c>
      <c r="W43" t="s">
        <v>413</v>
      </c>
      <c r="X43" t="s">
        <v>414</v>
      </c>
    </row>
    <row r="44" spans="1:24" x14ac:dyDescent="0.4">
      <c r="A44" t="s">
        <v>415</v>
      </c>
      <c r="B44" t="s">
        <v>416</v>
      </c>
      <c r="C44" t="s">
        <v>18</v>
      </c>
      <c r="D44">
        <v>399</v>
      </c>
      <c r="E44" s="2">
        <v>1099</v>
      </c>
      <c r="F44" s="5">
        <v>0.64</v>
      </c>
      <c r="G44" s="5">
        <f t="shared" si="0"/>
        <v>64</v>
      </c>
      <c r="H44" s="5" t="str">
        <f>IF( 'structured data'!G44&gt;=50, "YES", "NO")</f>
        <v>YES</v>
      </c>
      <c r="I44" s="8" t="str">
        <f t="shared" si="4"/>
        <v>&gt; ₦500</v>
      </c>
      <c r="J44">
        <v>4.2</v>
      </c>
      <c r="K44" s="4">
        <v>24269</v>
      </c>
      <c r="L44" s="4">
        <f>Table1[[#This Row],[rating]]*LOG(Table1[[#This Row],[rating_count]]+1)</f>
        <v>18.417293060594126</v>
      </c>
      <c r="M44" s="4" t="str">
        <f>IF(Table1[[#This Row],[rating_count]]&lt;1000,"YES","NO")</f>
        <v>NO</v>
      </c>
      <c r="N44" s="4">
        <f t="shared" si="1"/>
        <v>-0.15664222228753336</v>
      </c>
      <c r="O44" s="4">
        <f t="shared" si="2"/>
        <v>18.417293060594126</v>
      </c>
      <c r="P44" s="7">
        <f t="shared" si="3"/>
        <v>26671631</v>
      </c>
      <c r="Q44" t="s">
        <v>417</v>
      </c>
      <c r="R44" t="s">
        <v>20</v>
      </c>
      <c r="S44" t="s">
        <v>21</v>
      </c>
      <c r="T44" t="s">
        <v>22</v>
      </c>
      <c r="U44" t="s">
        <v>23</v>
      </c>
      <c r="V44" t="s">
        <v>24</v>
      </c>
      <c r="W44" t="s">
        <v>418</v>
      </c>
      <c r="X44" t="s">
        <v>419</v>
      </c>
    </row>
    <row r="45" spans="1:24" x14ac:dyDescent="0.4">
      <c r="A45" t="s">
        <v>420</v>
      </c>
      <c r="B45" t="s">
        <v>421</v>
      </c>
      <c r="C45" t="s">
        <v>98</v>
      </c>
      <c r="D45">
        <v>999</v>
      </c>
      <c r="E45" s="2">
        <v>1599</v>
      </c>
      <c r="F45" s="5">
        <v>0.38</v>
      </c>
      <c r="G45" s="5">
        <f t="shared" si="0"/>
        <v>38</v>
      </c>
      <c r="H45" s="5" t="str">
        <f>IF( 'structured data'!G45&gt;=50, "YES", "NO")</f>
        <v>NO</v>
      </c>
      <c r="I45" s="8" t="str">
        <f t="shared" si="4"/>
        <v>&gt; ₦500</v>
      </c>
      <c r="J45">
        <v>4.3</v>
      </c>
      <c r="K45" s="4">
        <v>12093</v>
      </c>
      <c r="L45" s="4">
        <f>Table1[[#This Row],[rating]]*LOG(Table1[[#This Row],[rating_count]]+1)</f>
        <v>17.555050846360668</v>
      </c>
      <c r="M45" s="4" t="str">
        <f>IF(Table1[[#This Row],[rating_count]]&lt;1000,"YES","NO")</f>
        <v>NO</v>
      </c>
      <c r="N45" s="4">
        <f t="shared" si="1"/>
        <v>-0.15687419960040008</v>
      </c>
      <c r="O45" s="4">
        <f t="shared" si="2"/>
        <v>17.555050846360668</v>
      </c>
      <c r="P45" s="7">
        <f t="shared" si="3"/>
        <v>19336707</v>
      </c>
      <c r="Q45" t="s">
        <v>422</v>
      </c>
      <c r="R45" t="s">
        <v>423</v>
      </c>
      <c r="S45" t="s">
        <v>424</v>
      </c>
      <c r="T45" t="s">
        <v>425</v>
      </c>
      <c r="U45" t="s">
        <v>426</v>
      </c>
      <c r="V45" t="s">
        <v>427</v>
      </c>
      <c r="W45" t="s">
        <v>428</v>
      </c>
      <c r="X45" t="s">
        <v>429</v>
      </c>
    </row>
    <row r="46" spans="1:24" x14ac:dyDescent="0.4">
      <c r="A46" t="s">
        <v>430</v>
      </c>
      <c r="B46" t="s">
        <v>431</v>
      </c>
      <c r="C46" t="s">
        <v>18</v>
      </c>
      <c r="D46">
        <v>59</v>
      </c>
      <c r="E46">
        <v>199</v>
      </c>
      <c r="F46" s="5">
        <v>0.7</v>
      </c>
      <c r="G46" s="5">
        <f t="shared" si="0"/>
        <v>70</v>
      </c>
      <c r="H46" s="5" t="str">
        <f>IF( 'structured data'!G46&gt;=50, "YES", "NO")</f>
        <v>YES</v>
      </c>
      <c r="I46" s="8" t="str">
        <f t="shared" si="4"/>
        <v>&gt; ₦500</v>
      </c>
      <c r="J46">
        <v>4</v>
      </c>
      <c r="K46" s="4">
        <v>9378</v>
      </c>
      <c r="L46" s="4">
        <f>Table1[[#This Row],[rating]]*LOG(Table1[[#This Row],[rating_count]]+1)</f>
        <v>15.888626143437975</v>
      </c>
      <c r="M46" s="4" t="str">
        <f>IF(Table1[[#This Row],[rating_count]]&lt;1000,"YES","NO")</f>
        <v>NO</v>
      </c>
      <c r="N46" s="4">
        <f t="shared" si="1"/>
        <v>-0.15669469420251941</v>
      </c>
      <c r="O46" s="4">
        <f t="shared" si="2"/>
        <v>15.888626143437975</v>
      </c>
      <c r="P46" s="7">
        <f t="shared" si="3"/>
        <v>1866222</v>
      </c>
      <c r="Q46" t="s">
        <v>432</v>
      </c>
      <c r="R46" t="s">
        <v>236</v>
      </c>
      <c r="S46" t="s">
        <v>237</v>
      </c>
      <c r="T46" t="s">
        <v>238</v>
      </c>
      <c r="U46" t="s">
        <v>239</v>
      </c>
      <c r="V46" t="s">
        <v>240</v>
      </c>
      <c r="W46" t="s">
        <v>433</v>
      </c>
      <c r="X46" t="s">
        <v>434</v>
      </c>
    </row>
    <row r="47" spans="1:24" x14ac:dyDescent="0.4">
      <c r="A47" t="s">
        <v>435</v>
      </c>
      <c r="B47" t="s">
        <v>436</v>
      </c>
      <c r="C47" t="s">
        <v>18</v>
      </c>
      <c r="D47">
        <v>333</v>
      </c>
      <c r="E47">
        <v>999</v>
      </c>
      <c r="F47" s="5">
        <v>0.67</v>
      </c>
      <c r="G47" s="5">
        <f t="shared" si="0"/>
        <v>67</v>
      </c>
      <c r="H47" s="5" t="str">
        <f>IF( 'structured data'!G47&gt;=50, "YES", "NO")</f>
        <v>YES</v>
      </c>
      <c r="I47" s="8" t="str">
        <f t="shared" si="4"/>
        <v>&gt; ₦500</v>
      </c>
      <c r="J47">
        <v>3.3</v>
      </c>
      <c r="K47" s="4">
        <v>9792</v>
      </c>
      <c r="L47" s="4">
        <f>Table1[[#This Row],[rating]]*LOG(Table1[[#This Row],[rating_count]]+1)</f>
        <v>13.170021989870078</v>
      </c>
      <c r="M47" s="4" t="str">
        <f>IF(Table1[[#This Row],[rating_count]]&lt;1000,"YES","NO")</f>
        <v>NO</v>
      </c>
      <c r="N47" s="4">
        <f t="shared" si="1"/>
        <v>-0.15652620523809174</v>
      </c>
      <c r="O47" s="4">
        <f t="shared" si="2"/>
        <v>13.170021989870078</v>
      </c>
      <c r="P47" s="7">
        <f t="shared" si="3"/>
        <v>9782208</v>
      </c>
      <c r="Q47" t="s">
        <v>437</v>
      </c>
      <c r="R47" t="s">
        <v>438</v>
      </c>
      <c r="S47" t="s">
        <v>439</v>
      </c>
      <c r="T47" t="s">
        <v>440</v>
      </c>
      <c r="U47" t="s">
        <v>441</v>
      </c>
      <c r="V47" t="s">
        <v>442</v>
      </c>
      <c r="W47" t="s">
        <v>443</v>
      </c>
      <c r="X47" t="s">
        <v>444</v>
      </c>
    </row>
    <row r="48" spans="1:24" x14ac:dyDescent="0.4">
      <c r="A48" t="s">
        <v>445</v>
      </c>
      <c r="B48" t="s">
        <v>446</v>
      </c>
      <c r="C48" t="s">
        <v>98</v>
      </c>
      <c r="D48">
        <v>507</v>
      </c>
      <c r="E48" s="2">
        <v>1208</v>
      </c>
      <c r="F48" s="5">
        <v>0.57999999999999996</v>
      </c>
      <c r="G48" s="5">
        <f t="shared" si="0"/>
        <v>57.999999999999993</v>
      </c>
      <c r="H48" s="5" t="str">
        <f>IF( 'structured data'!G48&gt;=50, "YES", "NO")</f>
        <v>YES</v>
      </c>
      <c r="I48" s="8" t="str">
        <f t="shared" si="4"/>
        <v>&gt; ₦500</v>
      </c>
      <c r="J48">
        <v>4.0999999999999996</v>
      </c>
      <c r="K48" s="4">
        <v>8131</v>
      </c>
      <c r="L48" s="4">
        <f>Table1[[#This Row],[rating]]*LOG(Table1[[#This Row],[rating_count]]+1)</f>
        <v>16.031809216860601</v>
      </c>
      <c r="M48" s="4" t="str">
        <f>IF(Table1[[#This Row],[rating_count]]&lt;1000,"YES","NO")</f>
        <v>NO</v>
      </c>
      <c r="N48" s="4">
        <f t="shared" si="1"/>
        <v>-0.15525711489729874</v>
      </c>
      <c r="O48" s="4">
        <f t="shared" si="2"/>
        <v>16.031809216860601</v>
      </c>
      <c r="P48" s="7">
        <f t="shared" si="3"/>
        <v>9822248</v>
      </c>
      <c r="Q48" t="s">
        <v>447</v>
      </c>
      <c r="R48" t="s">
        <v>448</v>
      </c>
      <c r="S48" t="s">
        <v>449</v>
      </c>
      <c r="T48" t="s">
        <v>450</v>
      </c>
      <c r="U48" t="s">
        <v>451</v>
      </c>
      <c r="V48" t="s">
        <v>452</v>
      </c>
      <c r="W48" t="s">
        <v>453</v>
      </c>
      <c r="X48" t="s">
        <v>454</v>
      </c>
    </row>
    <row r="49" spans="1:24" x14ac:dyDescent="0.4">
      <c r="A49" t="s">
        <v>455</v>
      </c>
      <c r="B49" t="s">
        <v>456</v>
      </c>
      <c r="C49" t="s">
        <v>129</v>
      </c>
      <c r="D49">
        <v>309</v>
      </c>
      <c r="E49">
        <v>475</v>
      </c>
      <c r="F49" s="5">
        <v>0.35</v>
      </c>
      <c r="G49" s="5">
        <f t="shared" si="0"/>
        <v>35</v>
      </c>
      <c r="H49" s="5" t="str">
        <f>IF( 'structured data'!G49&gt;=50, "YES", "NO")</f>
        <v>NO</v>
      </c>
      <c r="I49" s="8" t="str">
        <f t="shared" si="4"/>
        <v>&gt; ₦500</v>
      </c>
      <c r="J49">
        <v>4.4000000000000004</v>
      </c>
      <c r="K49" s="4">
        <v>426973</v>
      </c>
      <c r="L49" s="4">
        <f>Table1[[#This Row],[rating]]*LOG(Table1[[#This Row],[rating_count]]+1)</f>
        <v>24.773766292261403</v>
      </c>
      <c r="M49" s="4" t="str">
        <f>IF(Table1[[#This Row],[rating_count]]&lt;1000,"YES","NO")</f>
        <v>NO</v>
      </c>
      <c r="N49" s="4">
        <f t="shared" si="1"/>
        <v>-0.15527640768569509</v>
      </c>
      <c r="O49" s="4">
        <f t="shared" si="2"/>
        <v>24.773766292261403</v>
      </c>
      <c r="P49" s="7">
        <f t="shared" si="3"/>
        <v>202812175</v>
      </c>
      <c r="Q49" t="s">
        <v>457</v>
      </c>
      <c r="R49" t="s">
        <v>131</v>
      </c>
      <c r="S49" t="s">
        <v>132</v>
      </c>
      <c r="T49" t="s">
        <v>133</v>
      </c>
      <c r="U49" t="s">
        <v>134</v>
      </c>
      <c r="V49" t="s">
        <v>135</v>
      </c>
      <c r="W49" t="s">
        <v>458</v>
      </c>
      <c r="X49" t="s">
        <v>459</v>
      </c>
    </row>
    <row r="50" spans="1:24" x14ac:dyDescent="0.4">
      <c r="A50" t="s">
        <v>460</v>
      </c>
      <c r="B50" t="s">
        <v>461</v>
      </c>
      <c r="C50" t="s">
        <v>462</v>
      </c>
      <c r="D50">
        <v>399</v>
      </c>
      <c r="E50">
        <v>999</v>
      </c>
      <c r="F50" s="5">
        <v>0.6</v>
      </c>
      <c r="G50" s="5">
        <f t="shared" si="0"/>
        <v>60</v>
      </c>
      <c r="H50" s="5" t="str">
        <f>IF( 'structured data'!G50&gt;=50, "YES", "NO")</f>
        <v>YES</v>
      </c>
      <c r="I50" s="8" t="str">
        <f t="shared" si="4"/>
        <v>&gt; ₦500</v>
      </c>
      <c r="J50">
        <v>3.6</v>
      </c>
      <c r="K50" s="4">
        <v>493</v>
      </c>
      <c r="L50" s="4">
        <f>Table1[[#This Row],[rating]]*LOG(Table1[[#This Row],[rating_count]]+1)</f>
        <v>9.6974170161251294</v>
      </c>
      <c r="M50" s="4" t="str">
        <f>IF(Table1[[#This Row],[rating_count]]&lt;1000,"YES","NO")</f>
        <v>YES</v>
      </c>
      <c r="N50" s="4">
        <f t="shared" si="1"/>
        <v>-0.15492966157908827</v>
      </c>
      <c r="O50" s="4">
        <f t="shared" si="2"/>
        <v>9.6974170161251294</v>
      </c>
      <c r="P50" s="7">
        <f t="shared" si="3"/>
        <v>492507</v>
      </c>
      <c r="Q50" t="s">
        <v>463</v>
      </c>
      <c r="R50" t="s">
        <v>464</v>
      </c>
      <c r="S50" t="s">
        <v>465</v>
      </c>
      <c r="T50" t="s">
        <v>466</v>
      </c>
      <c r="U50" t="s">
        <v>467</v>
      </c>
      <c r="V50" t="s">
        <v>468</v>
      </c>
      <c r="W50" t="s">
        <v>469</v>
      </c>
      <c r="X50" t="s">
        <v>470</v>
      </c>
    </row>
    <row r="51" spans="1:24" x14ac:dyDescent="0.4">
      <c r="A51" t="s">
        <v>471</v>
      </c>
      <c r="B51" t="s">
        <v>472</v>
      </c>
      <c r="C51" t="s">
        <v>18</v>
      </c>
      <c r="D51">
        <v>199</v>
      </c>
      <c r="E51">
        <v>395</v>
      </c>
      <c r="F51" s="5">
        <v>0.5</v>
      </c>
      <c r="G51" s="5">
        <f t="shared" si="0"/>
        <v>50</v>
      </c>
      <c r="H51" s="5" t="str">
        <f>IF( 'structured data'!G51&gt;=50, "YES", "NO")</f>
        <v>YES</v>
      </c>
      <c r="I51" s="8" t="str">
        <f t="shared" si="4"/>
        <v>&gt; ₦500</v>
      </c>
      <c r="J51">
        <v>4.2</v>
      </c>
      <c r="K51" s="4">
        <v>92595</v>
      </c>
      <c r="L51" s="4">
        <f>Table1[[#This Row],[rating]]*LOG(Table1[[#This Row],[rating_count]]+1)</f>
        <v>20.859687350274871</v>
      </c>
      <c r="M51" s="4" t="str">
        <f>IF(Table1[[#This Row],[rating_count]]&lt;1000,"YES","NO")</f>
        <v>NO</v>
      </c>
      <c r="N51" s="4">
        <f t="shared" si="1"/>
        <v>-0.15441642186848453</v>
      </c>
      <c r="O51" s="4">
        <f t="shared" si="2"/>
        <v>20.859687350274871</v>
      </c>
      <c r="P51" s="7">
        <f t="shared" si="3"/>
        <v>36575025</v>
      </c>
      <c r="Q51" t="s">
        <v>473</v>
      </c>
      <c r="R51" t="s">
        <v>474</v>
      </c>
      <c r="S51" t="s">
        <v>475</v>
      </c>
      <c r="T51" t="s">
        <v>476</v>
      </c>
      <c r="U51" t="s">
        <v>477</v>
      </c>
      <c r="V51" t="s">
        <v>478</v>
      </c>
      <c r="W51" t="s">
        <v>479</v>
      </c>
      <c r="X51" t="s">
        <v>480</v>
      </c>
    </row>
    <row r="52" spans="1:24" x14ac:dyDescent="0.4">
      <c r="A52" t="s">
        <v>481</v>
      </c>
      <c r="B52" t="s">
        <v>482</v>
      </c>
      <c r="C52" t="s">
        <v>98</v>
      </c>
      <c r="D52" s="2">
        <v>1199</v>
      </c>
      <c r="E52" s="2">
        <v>2199</v>
      </c>
      <c r="F52" s="5">
        <v>0.45</v>
      </c>
      <c r="G52" s="5">
        <f t="shared" si="0"/>
        <v>45</v>
      </c>
      <c r="H52" s="5" t="str">
        <f>IF( 'structured data'!G52&gt;=50, "YES", "NO")</f>
        <v>NO</v>
      </c>
      <c r="I52" s="8" t="str">
        <f t="shared" si="4"/>
        <v>&gt; ₦500</v>
      </c>
      <c r="J52">
        <v>4.4000000000000004</v>
      </c>
      <c r="K52" s="4">
        <v>24780</v>
      </c>
      <c r="L52" s="4">
        <f>Table1[[#This Row],[rating]]*LOG(Table1[[#This Row],[rating_count]]+1)</f>
        <v>19.334122841856107</v>
      </c>
      <c r="M52" s="4" t="str">
        <f>IF(Table1[[#This Row],[rating_count]]&lt;1000,"YES","NO")</f>
        <v>NO</v>
      </c>
      <c r="N52" s="4">
        <f t="shared" si="1"/>
        <v>-0.15445350769075816</v>
      </c>
      <c r="O52" s="4">
        <f t="shared" si="2"/>
        <v>19.334122841856107</v>
      </c>
      <c r="P52" s="7">
        <f t="shared" si="3"/>
        <v>54491220</v>
      </c>
      <c r="Q52" t="s">
        <v>483</v>
      </c>
      <c r="R52" t="s">
        <v>484</v>
      </c>
      <c r="S52" t="s">
        <v>485</v>
      </c>
      <c r="T52" t="s">
        <v>486</v>
      </c>
      <c r="U52" t="s">
        <v>487</v>
      </c>
      <c r="V52" t="s">
        <v>488</v>
      </c>
      <c r="W52" t="s">
        <v>489</v>
      </c>
      <c r="X52" t="s">
        <v>490</v>
      </c>
    </row>
    <row r="53" spans="1:24" x14ac:dyDescent="0.4">
      <c r="A53" t="s">
        <v>491</v>
      </c>
      <c r="B53" t="s">
        <v>492</v>
      </c>
      <c r="C53" t="s">
        <v>18</v>
      </c>
      <c r="D53">
        <v>179</v>
      </c>
      <c r="E53">
        <v>500</v>
      </c>
      <c r="F53" s="5">
        <v>0.64</v>
      </c>
      <c r="G53" s="5">
        <f t="shared" si="0"/>
        <v>64</v>
      </c>
      <c r="H53" s="5" t="str">
        <f>IF( 'structured data'!G53&gt;=50, "YES", "NO")</f>
        <v>YES</v>
      </c>
      <c r="I53" s="8" t="str">
        <f t="shared" si="4"/>
        <v>&gt; ₦500</v>
      </c>
      <c r="J53">
        <v>4.2</v>
      </c>
      <c r="K53" s="4">
        <v>92595</v>
      </c>
      <c r="L53" s="4">
        <f>Table1[[#This Row],[rating]]*LOG(Table1[[#This Row],[rating_count]]+1)</f>
        <v>20.859687350274871</v>
      </c>
      <c r="M53" s="4" t="str">
        <f>IF(Table1[[#This Row],[rating_count]]&lt;1000,"YES","NO")</f>
        <v>NO</v>
      </c>
      <c r="N53" s="4">
        <f t="shared" si="1"/>
        <v>-0.15442855947032871</v>
      </c>
      <c r="O53" s="4">
        <f t="shared" si="2"/>
        <v>20.859687350274871</v>
      </c>
      <c r="P53" s="7">
        <f t="shared" si="3"/>
        <v>46297500</v>
      </c>
      <c r="Q53" t="s">
        <v>493</v>
      </c>
      <c r="R53" t="s">
        <v>474</v>
      </c>
      <c r="S53" t="s">
        <v>475</v>
      </c>
      <c r="T53" t="s">
        <v>476</v>
      </c>
      <c r="U53" t="s">
        <v>477</v>
      </c>
      <c r="V53" t="s">
        <v>478</v>
      </c>
      <c r="W53" t="s">
        <v>494</v>
      </c>
      <c r="X53" t="s">
        <v>495</v>
      </c>
    </row>
    <row r="54" spans="1:24" x14ac:dyDescent="0.4">
      <c r="A54" t="s">
        <v>496</v>
      </c>
      <c r="B54" t="s">
        <v>497</v>
      </c>
      <c r="C54" t="s">
        <v>18</v>
      </c>
      <c r="D54">
        <v>799</v>
      </c>
      <c r="E54" s="2">
        <v>2100</v>
      </c>
      <c r="F54" s="5">
        <v>0.62</v>
      </c>
      <c r="G54" s="5">
        <f t="shared" si="0"/>
        <v>62</v>
      </c>
      <c r="H54" s="5" t="str">
        <f>IF( 'structured data'!G54&gt;=50, "YES", "NO")</f>
        <v>YES</v>
      </c>
      <c r="I54" s="8" t="str">
        <f t="shared" si="4"/>
        <v>&gt; ₦500</v>
      </c>
      <c r="J54">
        <v>4.3</v>
      </c>
      <c r="K54" s="4">
        <v>8188</v>
      </c>
      <c r="L54" s="4">
        <f>Table1[[#This Row],[rating]]*LOG(Table1[[#This Row],[rating_count]]+1)</f>
        <v>16.82689274578831</v>
      </c>
      <c r="M54" s="4" t="str">
        <f>IF(Table1[[#This Row],[rating_count]]&lt;1000,"YES","NO")</f>
        <v>NO</v>
      </c>
      <c r="N54" s="4">
        <f t="shared" si="1"/>
        <v>-0.15466144589514766</v>
      </c>
      <c r="O54" s="4">
        <f t="shared" si="2"/>
        <v>16.82689274578831</v>
      </c>
      <c r="P54" s="7">
        <f t="shared" si="3"/>
        <v>17194800</v>
      </c>
      <c r="Q54" t="s">
        <v>498</v>
      </c>
      <c r="R54" t="s">
        <v>499</v>
      </c>
      <c r="S54" t="s">
        <v>500</v>
      </c>
      <c r="T54" t="s">
        <v>501</v>
      </c>
      <c r="U54" t="s">
        <v>502</v>
      </c>
      <c r="V54" t="s">
        <v>503</v>
      </c>
      <c r="W54" t="s">
        <v>504</v>
      </c>
      <c r="X54" t="s">
        <v>505</v>
      </c>
    </row>
    <row r="55" spans="1:24" x14ac:dyDescent="0.4">
      <c r="A55" t="s">
        <v>506</v>
      </c>
      <c r="B55" t="s">
        <v>507</v>
      </c>
      <c r="C55" t="s">
        <v>508</v>
      </c>
      <c r="D55" s="2">
        <v>6999</v>
      </c>
      <c r="E55" s="2">
        <v>12999</v>
      </c>
      <c r="F55" s="5">
        <v>0.46</v>
      </c>
      <c r="G55" s="5">
        <f t="shared" si="0"/>
        <v>46</v>
      </c>
      <c r="H55" s="5" t="str">
        <f>IF( 'structured data'!G55&gt;=50, "YES", "NO")</f>
        <v>NO</v>
      </c>
      <c r="I55" s="8" t="str">
        <f t="shared" si="4"/>
        <v>&gt; ₦500</v>
      </c>
      <c r="J55">
        <v>4.2</v>
      </c>
      <c r="K55" s="4">
        <v>4003</v>
      </c>
      <c r="L55" s="4">
        <f>Table1[[#This Row],[rating]]*LOG(Table1[[#This Row],[rating_count]]+1)</f>
        <v>15.130475088990581</v>
      </c>
      <c r="M55" s="4" t="str">
        <f>IF(Table1[[#This Row],[rating_count]]&lt;1000,"YES","NO")</f>
        <v>NO</v>
      </c>
      <c r="N55" s="4">
        <f t="shared" si="1"/>
        <v>-0.15504548452874217</v>
      </c>
      <c r="O55" s="4">
        <f t="shared" si="2"/>
        <v>15.130475088990581</v>
      </c>
      <c r="P55" s="7">
        <f t="shared" si="3"/>
        <v>52034997</v>
      </c>
      <c r="Q55" t="s">
        <v>509</v>
      </c>
      <c r="R55" t="s">
        <v>510</v>
      </c>
      <c r="S55" t="s">
        <v>511</v>
      </c>
      <c r="T55" t="s">
        <v>512</v>
      </c>
      <c r="U55" t="s">
        <v>513</v>
      </c>
      <c r="V55" t="s">
        <v>13028</v>
      </c>
      <c r="W55" t="s">
        <v>514</v>
      </c>
      <c r="X55" t="s">
        <v>515</v>
      </c>
    </row>
    <row r="56" spans="1:24" x14ac:dyDescent="0.4">
      <c r="A56" t="s">
        <v>516</v>
      </c>
      <c r="B56" t="s">
        <v>517</v>
      </c>
      <c r="C56" t="s">
        <v>18</v>
      </c>
      <c r="D56">
        <v>199</v>
      </c>
      <c r="E56">
        <v>349</v>
      </c>
      <c r="F56" s="5">
        <v>0.43</v>
      </c>
      <c r="G56" s="5">
        <f t="shared" si="0"/>
        <v>43</v>
      </c>
      <c r="H56" s="5" t="str">
        <f>IF( 'structured data'!G56&gt;=50, "YES", "NO")</f>
        <v>NO</v>
      </c>
      <c r="I56" s="8" t="str">
        <f t="shared" si="4"/>
        <v>&gt; ₦500</v>
      </c>
      <c r="J56">
        <v>4.0999999999999996</v>
      </c>
      <c r="K56" s="4">
        <v>314</v>
      </c>
      <c r="L56" s="4">
        <f>Table1[[#This Row],[rating]]*LOG(Table1[[#This Row],[rating_count]]+1)</f>
        <v>10.24307327053736</v>
      </c>
      <c r="M56" s="4" t="str">
        <f>IF(Table1[[#This Row],[rating_count]]&lt;1000,"YES","NO")</f>
        <v>YES</v>
      </c>
      <c r="N56" s="4">
        <f t="shared" si="1"/>
        <v>-0.15503545929395138</v>
      </c>
      <c r="O56" s="4">
        <f t="shared" si="2"/>
        <v>10.24307327053736</v>
      </c>
      <c r="P56" s="7">
        <f t="shared" si="3"/>
        <v>109586</v>
      </c>
      <c r="Q56" t="s">
        <v>518</v>
      </c>
      <c r="R56" t="s">
        <v>519</v>
      </c>
      <c r="S56" t="s">
        <v>520</v>
      </c>
      <c r="T56" t="s">
        <v>521</v>
      </c>
      <c r="U56" t="s">
        <v>522</v>
      </c>
      <c r="V56" t="s">
        <v>523</v>
      </c>
      <c r="W56" t="s">
        <v>524</v>
      </c>
      <c r="X56" t="s">
        <v>525</v>
      </c>
    </row>
    <row r="57" spans="1:24" x14ac:dyDescent="0.4">
      <c r="A57" t="s">
        <v>526</v>
      </c>
      <c r="B57" t="s">
        <v>527</v>
      </c>
      <c r="C57" t="s">
        <v>462</v>
      </c>
      <c r="D57">
        <v>230</v>
      </c>
      <c r="E57">
        <v>499</v>
      </c>
      <c r="F57" s="5">
        <v>0.54</v>
      </c>
      <c r="G57" s="5">
        <f t="shared" si="0"/>
        <v>54</v>
      </c>
      <c r="H57" s="5" t="str">
        <f>IF( 'structured data'!G57&gt;=50, "YES", "NO")</f>
        <v>YES</v>
      </c>
      <c r="I57" s="8" t="str">
        <f t="shared" si="4"/>
        <v>&gt; ₦500</v>
      </c>
      <c r="J57">
        <v>3.7</v>
      </c>
      <c r="K57" s="4">
        <v>2960</v>
      </c>
      <c r="L57" s="4">
        <f>Table1[[#This Row],[rating]]*LOG(Table1[[#This Row],[rating_count]]+1)</f>
        <v>12.844322107340407</v>
      </c>
      <c r="M57" s="4" t="str">
        <f>IF(Table1[[#This Row],[rating_count]]&lt;1000,"YES","NO")</f>
        <v>NO</v>
      </c>
      <c r="N57" s="4">
        <f t="shared" si="1"/>
        <v>-0.15503485322317603</v>
      </c>
      <c r="O57" s="4">
        <f t="shared" si="2"/>
        <v>12.844322107340407</v>
      </c>
      <c r="P57" s="7">
        <f t="shared" si="3"/>
        <v>1477040</v>
      </c>
      <c r="Q57" t="s">
        <v>528</v>
      </c>
      <c r="R57" t="s">
        <v>529</v>
      </c>
      <c r="S57" t="s">
        <v>530</v>
      </c>
      <c r="T57" t="s">
        <v>531</v>
      </c>
      <c r="U57" t="s">
        <v>532</v>
      </c>
      <c r="V57" t="s">
        <v>533</v>
      </c>
      <c r="W57" t="s">
        <v>534</v>
      </c>
      <c r="X57" t="s">
        <v>535</v>
      </c>
    </row>
    <row r="58" spans="1:24" x14ac:dyDescent="0.4">
      <c r="A58" t="s">
        <v>536</v>
      </c>
      <c r="B58" t="s">
        <v>537</v>
      </c>
      <c r="C58" t="s">
        <v>98</v>
      </c>
      <c r="D58">
        <v>649</v>
      </c>
      <c r="E58" s="2">
        <v>1399</v>
      </c>
      <c r="F58" s="5">
        <v>0.54</v>
      </c>
      <c r="G58" s="5">
        <f t="shared" si="0"/>
        <v>54</v>
      </c>
      <c r="H58" s="5" t="str">
        <f>IF( 'structured data'!G58&gt;=50, "YES", "NO")</f>
        <v>YES</v>
      </c>
      <c r="I58" s="8" t="str">
        <f t="shared" si="4"/>
        <v>&gt; ₦500</v>
      </c>
      <c r="J58">
        <v>4.2</v>
      </c>
      <c r="K58" s="4">
        <v>179691</v>
      </c>
      <c r="L58" s="4">
        <f>Table1[[#This Row],[rating]]*LOG(Table1[[#This Row],[rating_count]]+1)</f>
        <v>22.069020718407405</v>
      </c>
      <c r="M58" s="4" t="str">
        <f>IF(Table1[[#This Row],[rating_count]]&lt;1000,"YES","NO")</f>
        <v>NO</v>
      </c>
      <c r="N58" s="4">
        <f t="shared" si="1"/>
        <v>-0.15485275423325393</v>
      </c>
      <c r="O58" s="4">
        <f t="shared" si="2"/>
        <v>22.069020718407405</v>
      </c>
      <c r="P58" s="7">
        <f t="shared" si="3"/>
        <v>251387709</v>
      </c>
      <c r="Q58" t="s">
        <v>538</v>
      </c>
      <c r="R58" t="s">
        <v>100</v>
      </c>
      <c r="S58" t="s">
        <v>101</v>
      </c>
      <c r="T58" t="s">
        <v>102</v>
      </c>
      <c r="U58" t="s">
        <v>103</v>
      </c>
      <c r="V58" t="s">
        <v>104</v>
      </c>
      <c r="W58" t="s">
        <v>539</v>
      </c>
      <c r="X58" t="s">
        <v>540</v>
      </c>
    </row>
    <row r="59" spans="1:24" x14ac:dyDescent="0.4">
      <c r="A59" t="s">
        <v>541</v>
      </c>
      <c r="B59" t="s">
        <v>542</v>
      </c>
      <c r="C59" t="s">
        <v>169</v>
      </c>
      <c r="D59" s="2">
        <v>15999</v>
      </c>
      <c r="E59" s="2">
        <v>21999</v>
      </c>
      <c r="F59" s="5">
        <v>0.27</v>
      </c>
      <c r="G59" s="5">
        <f t="shared" si="0"/>
        <v>27</v>
      </c>
      <c r="H59" s="5" t="str">
        <f>IF( 'structured data'!G59&gt;=50, "YES", "NO")</f>
        <v>NO</v>
      </c>
      <c r="I59" s="8" t="str">
        <f t="shared" si="4"/>
        <v>&gt; ₦500</v>
      </c>
      <c r="J59">
        <v>4.2</v>
      </c>
      <c r="K59" s="4">
        <v>34899</v>
      </c>
      <c r="L59" s="4">
        <f>Table1[[#This Row],[rating]]*LOG(Table1[[#This Row],[rating_count]]+1)</f>
        <v>19.079866793228554</v>
      </c>
      <c r="M59" s="4" t="str">
        <f>IF(Table1[[#This Row],[rating_count]]&lt;1000,"YES","NO")</f>
        <v>NO</v>
      </c>
      <c r="N59" s="4">
        <f t="shared" si="1"/>
        <v>-0.15494168596872365</v>
      </c>
      <c r="O59" s="4">
        <f t="shared" si="2"/>
        <v>19.079866793228554</v>
      </c>
      <c r="P59" s="7">
        <f t="shared" si="3"/>
        <v>767743101</v>
      </c>
      <c r="Q59" t="s">
        <v>543</v>
      </c>
      <c r="R59" t="s">
        <v>265</v>
      </c>
      <c r="S59" t="s">
        <v>266</v>
      </c>
      <c r="T59" t="s">
        <v>267</v>
      </c>
      <c r="U59" t="s">
        <v>268</v>
      </c>
      <c r="V59" t="s">
        <v>269</v>
      </c>
      <c r="W59" t="s">
        <v>544</v>
      </c>
      <c r="X59" t="s">
        <v>545</v>
      </c>
    </row>
    <row r="60" spans="1:24" x14ac:dyDescent="0.4">
      <c r="A60" t="s">
        <v>546</v>
      </c>
      <c r="B60" t="s">
        <v>547</v>
      </c>
      <c r="C60" t="s">
        <v>18</v>
      </c>
      <c r="D60">
        <v>348</v>
      </c>
      <c r="E60" s="2">
        <v>1499</v>
      </c>
      <c r="F60" s="5">
        <v>0.77</v>
      </c>
      <c r="G60" s="5">
        <f t="shared" si="0"/>
        <v>77</v>
      </c>
      <c r="H60" s="5" t="str">
        <f>IF( 'structured data'!G60&gt;=50, "YES", "NO")</f>
        <v>YES</v>
      </c>
      <c r="I60" s="8" t="str">
        <f t="shared" si="4"/>
        <v>&gt; ₦500</v>
      </c>
      <c r="J60">
        <v>4.2</v>
      </c>
      <c r="K60" s="4">
        <v>656</v>
      </c>
      <c r="L60" s="4">
        <f>Table1[[#This Row],[rating]]*LOG(Table1[[#This Row],[rating_count]]+1)</f>
        <v>11.833774552151079</v>
      </c>
      <c r="M60" s="4" t="str">
        <f>IF(Table1[[#This Row],[rating_count]]&lt;1000,"YES","NO")</f>
        <v>YES</v>
      </c>
      <c r="N60" s="4">
        <f t="shared" si="1"/>
        <v>-0.15475633728019109</v>
      </c>
      <c r="O60" s="4">
        <f t="shared" si="2"/>
        <v>11.833774552151079</v>
      </c>
      <c r="P60" s="7">
        <f t="shared" si="3"/>
        <v>983344</v>
      </c>
      <c r="Q60" t="s">
        <v>548</v>
      </c>
      <c r="R60" t="s">
        <v>549</v>
      </c>
      <c r="S60" t="s">
        <v>550</v>
      </c>
      <c r="T60" t="s">
        <v>551</v>
      </c>
      <c r="U60" t="s">
        <v>552</v>
      </c>
      <c r="V60" t="s">
        <v>553</v>
      </c>
      <c r="W60" t="s">
        <v>554</v>
      </c>
      <c r="X60" t="s">
        <v>555</v>
      </c>
    </row>
    <row r="61" spans="1:24" x14ac:dyDescent="0.4">
      <c r="A61" t="s">
        <v>556</v>
      </c>
      <c r="B61" t="s">
        <v>557</v>
      </c>
      <c r="C61" t="s">
        <v>18</v>
      </c>
      <c r="D61">
        <v>154</v>
      </c>
      <c r="E61">
        <v>349</v>
      </c>
      <c r="F61" s="5">
        <v>0.56000000000000005</v>
      </c>
      <c r="G61" s="5">
        <f t="shared" si="0"/>
        <v>56.000000000000007</v>
      </c>
      <c r="H61" s="5" t="str">
        <f>IF( 'structured data'!G61&gt;=50, "YES", "NO")</f>
        <v>YES</v>
      </c>
      <c r="I61" s="8" t="str">
        <f t="shared" si="4"/>
        <v>&gt; ₦500</v>
      </c>
      <c r="J61">
        <v>4.3</v>
      </c>
      <c r="K61" s="4">
        <v>7064</v>
      </c>
      <c r="L61" s="4">
        <f>Table1[[#This Row],[rating]]*LOG(Table1[[#This Row],[rating_count]]+1)</f>
        <v>16.551182314593682</v>
      </c>
      <c r="M61" s="4" t="str">
        <f>IF(Table1[[#This Row],[rating_count]]&lt;1000,"YES","NO")</f>
        <v>NO</v>
      </c>
      <c r="N61" s="4">
        <f t="shared" si="1"/>
        <v>-0.15521378324818313</v>
      </c>
      <c r="O61" s="4">
        <f t="shared" si="2"/>
        <v>16.551182314593682</v>
      </c>
      <c r="P61" s="7">
        <f t="shared" si="3"/>
        <v>2465336</v>
      </c>
      <c r="Q61" t="s">
        <v>558</v>
      </c>
      <c r="R61" t="s">
        <v>559</v>
      </c>
      <c r="S61" t="s">
        <v>560</v>
      </c>
      <c r="T61" t="s">
        <v>561</v>
      </c>
      <c r="U61" t="s">
        <v>562</v>
      </c>
      <c r="V61" t="s">
        <v>563</v>
      </c>
      <c r="W61" t="s">
        <v>564</v>
      </c>
      <c r="X61" t="s">
        <v>565</v>
      </c>
    </row>
    <row r="62" spans="1:24" x14ac:dyDescent="0.4">
      <c r="A62" t="s">
        <v>566</v>
      </c>
      <c r="B62" t="s">
        <v>567</v>
      </c>
      <c r="C62" t="s">
        <v>462</v>
      </c>
      <c r="D62">
        <v>179</v>
      </c>
      <c r="E62">
        <v>799</v>
      </c>
      <c r="F62" s="5">
        <v>0.78</v>
      </c>
      <c r="G62" s="5">
        <f t="shared" si="0"/>
        <v>78</v>
      </c>
      <c r="H62" s="5" t="str">
        <f>IF( 'structured data'!G62&gt;=50, "YES", "NO")</f>
        <v>YES</v>
      </c>
      <c r="I62" s="8" t="str">
        <f t="shared" si="4"/>
        <v>&gt; ₦500</v>
      </c>
      <c r="J62">
        <v>3.7</v>
      </c>
      <c r="K62" s="4">
        <v>2201</v>
      </c>
      <c r="L62" s="4">
        <f>Table1[[#This Row],[rating]]*LOG(Table1[[#This Row],[rating_count]]+1)</f>
        <v>12.368424064152213</v>
      </c>
      <c r="M62" s="4" t="str">
        <f>IF(Table1[[#This Row],[rating_count]]&lt;1000,"YES","NO")</f>
        <v>NO</v>
      </c>
      <c r="N62" s="4">
        <f t="shared" si="1"/>
        <v>-0.15544558724028315</v>
      </c>
      <c r="O62" s="4">
        <f t="shared" si="2"/>
        <v>12.368424064152213</v>
      </c>
      <c r="P62" s="7">
        <f t="shared" si="3"/>
        <v>1758599</v>
      </c>
      <c r="Q62" t="s">
        <v>568</v>
      </c>
      <c r="R62" t="s">
        <v>569</v>
      </c>
      <c r="S62" t="s">
        <v>570</v>
      </c>
      <c r="T62" t="s">
        <v>571</v>
      </c>
      <c r="U62" t="s">
        <v>572</v>
      </c>
      <c r="V62" t="s">
        <v>573</v>
      </c>
      <c r="W62" t="s">
        <v>574</v>
      </c>
      <c r="X62" t="s">
        <v>575</v>
      </c>
    </row>
    <row r="63" spans="1:24" x14ac:dyDescent="0.4">
      <c r="A63" t="s">
        <v>576</v>
      </c>
      <c r="B63" t="s">
        <v>577</v>
      </c>
      <c r="C63" t="s">
        <v>169</v>
      </c>
      <c r="D63" s="2">
        <v>32990</v>
      </c>
      <c r="E63" s="2">
        <v>47900</v>
      </c>
      <c r="F63" s="5">
        <v>0.31</v>
      </c>
      <c r="G63" s="5">
        <f t="shared" si="0"/>
        <v>31</v>
      </c>
      <c r="H63" s="5" t="str">
        <f>IF( 'structured data'!G63&gt;=50, "YES", "NO")</f>
        <v>NO</v>
      </c>
      <c r="I63" s="8" t="str">
        <f t="shared" si="4"/>
        <v>&gt; ₦500</v>
      </c>
      <c r="J63">
        <v>4.3</v>
      </c>
      <c r="K63" s="4">
        <v>7109</v>
      </c>
      <c r="L63" s="4">
        <f>Table1[[#This Row],[rating]]*LOG(Table1[[#This Row],[rating_count]]+1)</f>
        <v>16.563039283137993</v>
      </c>
      <c r="M63" s="4" t="str">
        <f>IF(Table1[[#This Row],[rating_count]]&lt;1000,"YES","NO")</f>
        <v>NO</v>
      </c>
      <c r="N63" s="4">
        <f t="shared" si="1"/>
        <v>-0.15431013306725397</v>
      </c>
      <c r="O63" s="4">
        <f t="shared" si="2"/>
        <v>16.563039283137993</v>
      </c>
      <c r="P63" s="7">
        <f t="shared" si="3"/>
        <v>340521100</v>
      </c>
      <c r="Q63" t="s">
        <v>578</v>
      </c>
      <c r="R63" t="s">
        <v>579</v>
      </c>
      <c r="S63" t="s">
        <v>580</v>
      </c>
      <c r="T63" t="s">
        <v>581</v>
      </c>
      <c r="U63" t="s">
        <v>582</v>
      </c>
      <c r="V63" t="s">
        <v>583</v>
      </c>
      <c r="W63" t="s">
        <v>584</v>
      </c>
      <c r="X63" t="s">
        <v>585</v>
      </c>
    </row>
    <row r="64" spans="1:24" x14ac:dyDescent="0.4">
      <c r="A64" t="s">
        <v>586</v>
      </c>
      <c r="B64" t="s">
        <v>587</v>
      </c>
      <c r="C64" t="s">
        <v>18</v>
      </c>
      <c r="D64">
        <v>139</v>
      </c>
      <c r="E64">
        <v>999</v>
      </c>
      <c r="F64" s="5">
        <v>0.86</v>
      </c>
      <c r="G64" s="5">
        <f t="shared" si="0"/>
        <v>86</v>
      </c>
      <c r="H64" s="5" t="str">
        <f>IF( 'structured data'!G64&gt;=50, "YES", "NO")</f>
        <v>YES</v>
      </c>
      <c r="I64" s="8" t="str">
        <f t="shared" si="4"/>
        <v>&gt; ₦500</v>
      </c>
      <c r="J64">
        <v>4</v>
      </c>
      <c r="K64" s="4">
        <v>1313</v>
      </c>
      <c r="L64" s="4">
        <f>Table1[[#This Row],[rating]]*LOG(Table1[[#This Row],[rating_count]]+1)</f>
        <v>12.474381460895048</v>
      </c>
      <c r="M64" s="4" t="str">
        <f>IF(Table1[[#This Row],[rating_count]]&lt;1000,"YES","NO")</f>
        <v>NO</v>
      </c>
      <c r="N64" s="4">
        <f t="shared" si="1"/>
        <v>-0.15399043432950743</v>
      </c>
      <c r="O64" s="4">
        <f t="shared" si="2"/>
        <v>12.474381460895048</v>
      </c>
      <c r="P64" s="7">
        <f t="shared" si="3"/>
        <v>1311687</v>
      </c>
      <c r="Q64" t="s">
        <v>588</v>
      </c>
      <c r="R64" t="s">
        <v>589</v>
      </c>
      <c r="S64" t="s">
        <v>590</v>
      </c>
      <c r="T64" t="s">
        <v>591</v>
      </c>
      <c r="U64" t="s">
        <v>592</v>
      </c>
      <c r="V64" t="s">
        <v>593</v>
      </c>
      <c r="W64" t="s">
        <v>594</v>
      </c>
      <c r="X64" t="s">
        <v>595</v>
      </c>
    </row>
    <row r="65" spans="1:24" x14ac:dyDescent="0.4">
      <c r="A65" t="s">
        <v>596</v>
      </c>
      <c r="B65" t="s">
        <v>597</v>
      </c>
      <c r="C65" t="s">
        <v>18</v>
      </c>
      <c r="D65">
        <v>329</v>
      </c>
      <c r="E65">
        <v>845</v>
      </c>
      <c r="F65" s="5">
        <v>0.61</v>
      </c>
      <c r="G65" s="5">
        <f t="shared" si="0"/>
        <v>61</v>
      </c>
      <c r="H65" s="5" t="str">
        <f>IF( 'structured data'!G65&gt;=50, "YES", "NO")</f>
        <v>YES</v>
      </c>
      <c r="I65" s="8" t="str">
        <f t="shared" si="4"/>
        <v>&gt; ₦500</v>
      </c>
      <c r="J65">
        <v>4.2</v>
      </c>
      <c r="K65" s="4">
        <v>29746</v>
      </c>
      <c r="L65" s="4">
        <f>Table1[[#This Row],[rating]]*LOG(Table1[[#This Row],[rating_count]]+1)</f>
        <v>18.788461328510003</v>
      </c>
      <c r="M65" s="4" t="str">
        <f>IF(Table1[[#This Row],[rating_count]]&lt;1000,"YES","NO")</f>
        <v>NO</v>
      </c>
      <c r="N65" s="4">
        <f t="shared" si="1"/>
        <v>-0.15376348674227408</v>
      </c>
      <c r="O65" s="4">
        <f t="shared" si="2"/>
        <v>18.788461328510003</v>
      </c>
      <c r="P65" s="7">
        <f t="shared" si="3"/>
        <v>25135370</v>
      </c>
      <c r="Q65" t="s">
        <v>598</v>
      </c>
      <c r="R65" t="s">
        <v>599</v>
      </c>
      <c r="S65" t="s">
        <v>600</v>
      </c>
      <c r="T65" t="s">
        <v>601</v>
      </c>
      <c r="U65" t="s">
        <v>602</v>
      </c>
      <c r="V65" t="s">
        <v>603</v>
      </c>
      <c r="W65" t="s">
        <v>604</v>
      </c>
      <c r="X65" t="s">
        <v>605</v>
      </c>
    </row>
    <row r="66" spans="1:24" x14ac:dyDescent="0.4">
      <c r="A66" t="s">
        <v>606</v>
      </c>
      <c r="B66" t="s">
        <v>607</v>
      </c>
      <c r="C66" t="s">
        <v>169</v>
      </c>
      <c r="D66" s="2">
        <v>13999</v>
      </c>
      <c r="E66" s="2">
        <v>24999</v>
      </c>
      <c r="F66" s="5">
        <v>0.44</v>
      </c>
      <c r="G66" s="5">
        <f t="shared" ref="G66:G129" si="5">F66*100</f>
        <v>44</v>
      </c>
      <c r="H66" s="5" t="str">
        <f>IF( 'structured data'!G66&gt;=50, "YES", "NO")</f>
        <v>NO</v>
      </c>
      <c r="I66" s="8" t="str">
        <f t="shared" ref="I66:I129" si="6">IF(C65&lt;200, "&lt; ₦200", IF(C65&lt;=500, "₦200–₦500", "&gt; ₦500"))</f>
        <v>&gt; ₦500</v>
      </c>
      <c r="J66">
        <v>4.2</v>
      </c>
      <c r="K66" s="4">
        <v>45238</v>
      </c>
      <c r="L66" s="4">
        <f>Table1[[#This Row],[rating]]*LOG(Table1[[#This Row],[rating_count]]+1)</f>
        <v>19.55315458470238</v>
      </c>
      <c r="M66" s="4" t="str">
        <f>IF(Table1[[#This Row],[rating_count]]&lt;1000,"YES","NO")</f>
        <v>NO</v>
      </c>
      <c r="N66" s="4">
        <f t="shared" ref="N66:N129" si="7">CORREL(J66:J1530,G66:G1530)</f>
        <v>-0.15395301386682994</v>
      </c>
      <c r="O66" s="4">
        <f t="shared" ref="O66:O129" si="8">J66*LOG(K66+1)</f>
        <v>19.55315458470238</v>
      </c>
      <c r="P66" s="7">
        <f t="shared" ref="P66:P129" si="9">E66*K66</f>
        <v>1130904762</v>
      </c>
      <c r="Q66" t="s">
        <v>608</v>
      </c>
      <c r="R66" t="s">
        <v>609</v>
      </c>
      <c r="S66" t="s">
        <v>610</v>
      </c>
      <c r="T66" t="s">
        <v>611</v>
      </c>
      <c r="U66" t="s">
        <v>612</v>
      </c>
      <c r="V66" t="s">
        <v>613</v>
      </c>
      <c r="W66" t="s">
        <v>614</v>
      </c>
      <c r="X66" t="s">
        <v>615</v>
      </c>
    </row>
    <row r="67" spans="1:24" x14ac:dyDescent="0.4">
      <c r="A67" t="s">
        <v>616</v>
      </c>
      <c r="B67" t="s">
        <v>617</v>
      </c>
      <c r="C67" t="s">
        <v>129</v>
      </c>
      <c r="D67">
        <v>309</v>
      </c>
      <c r="E67" s="2">
        <v>1400</v>
      </c>
      <c r="F67" s="5">
        <v>0.78</v>
      </c>
      <c r="G67" s="5">
        <f t="shared" si="5"/>
        <v>78</v>
      </c>
      <c r="H67" s="5" t="str">
        <f>IF( 'structured data'!G67&gt;=50, "YES", "NO")</f>
        <v>YES</v>
      </c>
      <c r="I67" s="8" t="str">
        <f t="shared" si="6"/>
        <v>&gt; ₦500</v>
      </c>
      <c r="J67">
        <v>4.4000000000000004</v>
      </c>
      <c r="K67" s="4">
        <v>426973</v>
      </c>
      <c r="L67" s="4">
        <f>Table1[[#This Row],[rating]]*LOG(Table1[[#This Row],[rating_count]]+1)</f>
        <v>24.773766292261403</v>
      </c>
      <c r="M67" s="4" t="str">
        <f>IF(Table1[[#This Row],[rating_count]]&lt;1000,"YES","NO")</f>
        <v>NO</v>
      </c>
      <c r="N67" s="4">
        <f t="shared" si="7"/>
        <v>-0.153921024777536</v>
      </c>
      <c r="O67" s="4">
        <f t="shared" si="8"/>
        <v>24.773766292261403</v>
      </c>
      <c r="P67" s="7">
        <f t="shared" si="9"/>
        <v>597762200</v>
      </c>
      <c r="Q67" t="s">
        <v>618</v>
      </c>
      <c r="R67" t="s">
        <v>131</v>
      </c>
      <c r="S67" t="s">
        <v>132</v>
      </c>
      <c r="T67" t="s">
        <v>133</v>
      </c>
      <c r="U67" t="s">
        <v>134</v>
      </c>
      <c r="V67" t="s">
        <v>135</v>
      </c>
      <c r="W67" t="s">
        <v>619</v>
      </c>
      <c r="X67" t="s">
        <v>620</v>
      </c>
    </row>
    <row r="68" spans="1:24" x14ac:dyDescent="0.4">
      <c r="A68" t="s">
        <v>621</v>
      </c>
      <c r="B68" t="s">
        <v>622</v>
      </c>
      <c r="C68" t="s">
        <v>18</v>
      </c>
      <c r="D68">
        <v>263</v>
      </c>
      <c r="E68">
        <v>699</v>
      </c>
      <c r="F68" s="5">
        <v>0.62</v>
      </c>
      <c r="G68" s="5">
        <f t="shared" si="5"/>
        <v>62</v>
      </c>
      <c r="H68" s="5" t="str">
        <f>IF( 'structured data'!G68&gt;=50, "YES", "NO")</f>
        <v>YES</v>
      </c>
      <c r="I68" s="8" t="str">
        <f t="shared" si="6"/>
        <v>&gt; ₦500</v>
      </c>
      <c r="J68">
        <v>4.0999999999999996</v>
      </c>
      <c r="K68" s="4">
        <v>450</v>
      </c>
      <c r="L68" s="4">
        <f>Table1[[#This Row],[rating]]*LOG(Table1[[#This Row],[rating_count]]+1)</f>
        <v>10.882123821699636</v>
      </c>
      <c r="M68" s="4" t="str">
        <f>IF(Table1[[#This Row],[rating_count]]&lt;1000,"YES","NO")</f>
        <v>YES</v>
      </c>
      <c r="N68" s="4">
        <f t="shared" si="7"/>
        <v>-0.15513907065664689</v>
      </c>
      <c r="O68" s="4">
        <f t="shared" si="8"/>
        <v>10.882123821699636</v>
      </c>
      <c r="P68" s="7">
        <f t="shared" si="9"/>
        <v>314550</v>
      </c>
      <c r="Q68" t="s">
        <v>623</v>
      </c>
      <c r="R68" t="s">
        <v>624</v>
      </c>
      <c r="S68" t="s">
        <v>625</v>
      </c>
      <c r="T68" t="s">
        <v>626</v>
      </c>
      <c r="U68" t="s">
        <v>627</v>
      </c>
      <c r="V68" t="s">
        <v>628</v>
      </c>
      <c r="W68" t="s">
        <v>629</v>
      </c>
      <c r="X68" t="s">
        <v>630</v>
      </c>
    </row>
    <row r="69" spans="1:24" x14ac:dyDescent="0.4">
      <c r="A69" t="s">
        <v>631</v>
      </c>
      <c r="B69" t="s">
        <v>632</v>
      </c>
      <c r="C69" t="s">
        <v>508</v>
      </c>
      <c r="D69" s="2">
        <v>7999</v>
      </c>
      <c r="E69" s="2">
        <v>14990</v>
      </c>
      <c r="F69" s="5">
        <v>0.47</v>
      </c>
      <c r="G69" s="5">
        <f t="shared" si="5"/>
        <v>47</v>
      </c>
      <c r="H69" s="5" t="str">
        <f>IF( 'structured data'!G69&gt;=50, "YES", "NO")</f>
        <v>NO</v>
      </c>
      <c r="I69" s="8" t="str">
        <f t="shared" si="6"/>
        <v>&gt; ₦500</v>
      </c>
      <c r="J69">
        <v>4.3</v>
      </c>
      <c r="K69" s="4">
        <v>457</v>
      </c>
      <c r="L69" s="4">
        <f>Table1[[#This Row],[rating]]*LOG(Table1[[#This Row],[rating_count]]+1)</f>
        <v>11.441721555416636</v>
      </c>
      <c r="M69" s="4" t="str">
        <f>IF(Table1[[#This Row],[rating_count]]&lt;1000,"YES","NO")</f>
        <v>YES</v>
      </c>
      <c r="N69" s="4">
        <f t="shared" si="7"/>
        <v>-0.15517442941584128</v>
      </c>
      <c r="O69" s="4">
        <f t="shared" si="8"/>
        <v>11.441721555416636</v>
      </c>
      <c r="P69" s="7">
        <f t="shared" si="9"/>
        <v>6850430</v>
      </c>
      <c r="Q69" t="s">
        <v>633</v>
      </c>
      <c r="R69" t="s">
        <v>634</v>
      </c>
      <c r="S69" t="s">
        <v>635</v>
      </c>
      <c r="T69" t="s">
        <v>636</v>
      </c>
      <c r="U69" t="s">
        <v>637</v>
      </c>
      <c r="V69" t="s">
        <v>638</v>
      </c>
      <c r="W69" t="s">
        <v>639</v>
      </c>
      <c r="X69" t="s">
        <v>640</v>
      </c>
    </row>
    <row r="70" spans="1:24" x14ac:dyDescent="0.4">
      <c r="A70" t="s">
        <v>641</v>
      </c>
      <c r="B70" t="s">
        <v>642</v>
      </c>
      <c r="C70" t="s">
        <v>643</v>
      </c>
      <c r="D70" s="2">
        <v>1599</v>
      </c>
      <c r="E70" s="2">
        <v>2999</v>
      </c>
      <c r="F70" s="5">
        <v>0.47</v>
      </c>
      <c r="G70" s="5">
        <f t="shared" si="5"/>
        <v>47</v>
      </c>
      <c r="H70" s="5" t="str">
        <f>IF( 'structured data'!G70&gt;=50, "YES", "NO")</f>
        <v>NO</v>
      </c>
      <c r="I70" s="8" t="str">
        <f t="shared" si="6"/>
        <v>&gt; ₦500</v>
      </c>
      <c r="J70">
        <v>4.2</v>
      </c>
      <c r="K70" s="4">
        <v>2727</v>
      </c>
      <c r="L70" s="4">
        <f>Table1[[#This Row],[rating]]*LOG(Table1[[#This Row],[rating_count]]+1)</f>
        <v>14.430546337134654</v>
      </c>
      <c r="M70" s="4" t="str">
        <f>IF(Table1[[#This Row],[rating_count]]&lt;1000,"YES","NO")</f>
        <v>NO</v>
      </c>
      <c r="N70" s="4">
        <f t="shared" si="7"/>
        <v>-0.15519287715158442</v>
      </c>
      <c r="O70" s="4">
        <f t="shared" si="8"/>
        <v>14.430546337134654</v>
      </c>
      <c r="P70" s="7">
        <f t="shared" si="9"/>
        <v>8178273</v>
      </c>
      <c r="Q70" t="s">
        <v>644</v>
      </c>
      <c r="R70" t="s">
        <v>645</v>
      </c>
      <c r="S70" t="s">
        <v>646</v>
      </c>
      <c r="T70" t="s">
        <v>647</v>
      </c>
      <c r="U70" t="s">
        <v>648</v>
      </c>
      <c r="V70" t="s">
        <v>649</v>
      </c>
      <c r="W70" t="s">
        <v>650</v>
      </c>
      <c r="X70" t="s">
        <v>651</v>
      </c>
    </row>
    <row r="71" spans="1:24" x14ac:dyDescent="0.4">
      <c r="A71" t="s">
        <v>652</v>
      </c>
      <c r="B71" t="s">
        <v>653</v>
      </c>
      <c r="C71" t="s">
        <v>18</v>
      </c>
      <c r="D71">
        <v>219</v>
      </c>
      <c r="E71">
        <v>700</v>
      </c>
      <c r="F71" s="5">
        <v>0.69</v>
      </c>
      <c r="G71" s="5">
        <f t="shared" si="5"/>
        <v>69</v>
      </c>
      <c r="H71" s="5" t="str">
        <f>IF( 'structured data'!G71&gt;=50, "YES", "NO")</f>
        <v>YES</v>
      </c>
      <c r="I71" s="8" t="str">
        <f t="shared" si="6"/>
        <v>&gt; ₦500</v>
      </c>
      <c r="J71">
        <v>4.3</v>
      </c>
      <c r="K71" s="4">
        <v>20053</v>
      </c>
      <c r="L71" s="4">
        <f>Table1[[#This Row],[rating]]*LOG(Table1[[#This Row],[rating_count]]+1)</f>
        <v>18.49946434560314</v>
      </c>
      <c r="M71" s="4" t="str">
        <f>IF(Table1[[#This Row],[rating_count]]&lt;1000,"YES","NO")</f>
        <v>NO</v>
      </c>
      <c r="N71" s="4">
        <f t="shared" si="7"/>
        <v>-0.15519558079662865</v>
      </c>
      <c r="O71" s="4">
        <f t="shared" si="8"/>
        <v>18.49946434560314</v>
      </c>
      <c r="P71" s="7">
        <f t="shared" si="9"/>
        <v>14037100</v>
      </c>
      <c r="Q71" t="s">
        <v>654</v>
      </c>
      <c r="R71" t="s">
        <v>655</v>
      </c>
      <c r="S71" t="s">
        <v>656</v>
      </c>
      <c r="T71" t="s">
        <v>657</v>
      </c>
      <c r="U71" t="s">
        <v>658</v>
      </c>
      <c r="V71" t="s">
        <v>659</v>
      </c>
      <c r="W71" t="s">
        <v>660</v>
      </c>
      <c r="X71" t="s">
        <v>661</v>
      </c>
    </row>
    <row r="72" spans="1:24" x14ac:dyDescent="0.4">
      <c r="A72" t="s">
        <v>662</v>
      </c>
      <c r="B72" t="s">
        <v>663</v>
      </c>
      <c r="C72" t="s">
        <v>18</v>
      </c>
      <c r="D72">
        <v>349</v>
      </c>
      <c r="E72">
        <v>899</v>
      </c>
      <c r="F72" s="5">
        <v>0.61</v>
      </c>
      <c r="G72" s="5">
        <f t="shared" si="5"/>
        <v>61</v>
      </c>
      <c r="H72" s="5" t="str">
        <f>IF( 'structured data'!G72&gt;=50, "YES", "NO")</f>
        <v>YES</v>
      </c>
      <c r="I72" s="8" t="str">
        <f t="shared" si="6"/>
        <v>&gt; ₦500</v>
      </c>
      <c r="J72">
        <v>4.5</v>
      </c>
      <c r="K72" s="4">
        <v>149</v>
      </c>
      <c r="L72" s="4">
        <f>Table1[[#This Row],[rating]]*LOG(Table1[[#This Row],[rating_count]]+1)</f>
        <v>9.7924106657505661</v>
      </c>
      <c r="M72" s="4" t="str">
        <f>IF(Table1[[#This Row],[rating_count]]&lt;1000,"YES","NO")</f>
        <v>YES</v>
      </c>
      <c r="N72" s="4">
        <f t="shared" si="7"/>
        <v>-0.15577879373011022</v>
      </c>
      <c r="O72" s="4">
        <f t="shared" si="8"/>
        <v>9.7924106657505661</v>
      </c>
      <c r="P72" s="7">
        <f t="shared" si="9"/>
        <v>133951</v>
      </c>
      <c r="Q72" t="s">
        <v>664</v>
      </c>
      <c r="R72" t="s">
        <v>665</v>
      </c>
      <c r="S72" t="s">
        <v>666</v>
      </c>
      <c r="T72" t="s">
        <v>667</v>
      </c>
      <c r="U72" t="s">
        <v>668</v>
      </c>
      <c r="V72" t="s">
        <v>669</v>
      </c>
      <c r="W72" t="s">
        <v>670</v>
      </c>
      <c r="X72" t="s">
        <v>671</v>
      </c>
    </row>
    <row r="73" spans="1:24" x14ac:dyDescent="0.4">
      <c r="A73" t="s">
        <v>672</v>
      </c>
      <c r="B73" t="s">
        <v>673</v>
      </c>
      <c r="C73" t="s">
        <v>18</v>
      </c>
      <c r="D73">
        <v>349</v>
      </c>
      <c r="E73">
        <v>599</v>
      </c>
      <c r="F73" s="5">
        <v>0.42</v>
      </c>
      <c r="G73" s="5">
        <f t="shared" si="5"/>
        <v>42</v>
      </c>
      <c r="H73" s="5" t="str">
        <f>IF( 'structured data'!G73&gt;=50, "YES", "NO")</f>
        <v>NO</v>
      </c>
      <c r="I73" s="8" t="str">
        <f t="shared" si="6"/>
        <v>&gt; ₦500</v>
      </c>
      <c r="J73">
        <v>4.0999999999999996</v>
      </c>
      <c r="K73" s="4">
        <v>210</v>
      </c>
      <c r="L73" s="4">
        <f>Table1[[#This Row],[rating]]*LOG(Table1[[#This Row],[rating_count]]+1)</f>
        <v>9.5295580667205382</v>
      </c>
      <c r="M73" s="4" t="str">
        <f>IF(Table1[[#This Row],[rating_count]]&lt;1000,"YES","NO")</f>
        <v>YES</v>
      </c>
      <c r="N73" s="4">
        <f t="shared" si="7"/>
        <v>-0.15652991003207475</v>
      </c>
      <c r="O73" s="4">
        <f t="shared" si="8"/>
        <v>9.5295580667205382</v>
      </c>
      <c r="P73" s="7">
        <f t="shared" si="9"/>
        <v>125790</v>
      </c>
      <c r="Q73" t="s">
        <v>674</v>
      </c>
      <c r="R73" t="s">
        <v>675</v>
      </c>
      <c r="S73" t="s">
        <v>676</v>
      </c>
      <c r="T73" t="s">
        <v>677</v>
      </c>
      <c r="U73" t="s">
        <v>678</v>
      </c>
      <c r="V73" t="s">
        <v>679</v>
      </c>
      <c r="W73" t="s">
        <v>680</v>
      </c>
      <c r="X73" t="s">
        <v>681</v>
      </c>
    </row>
    <row r="74" spans="1:24" x14ac:dyDescent="0.4">
      <c r="A74" t="s">
        <v>682</v>
      </c>
      <c r="B74" t="s">
        <v>683</v>
      </c>
      <c r="C74" t="s">
        <v>169</v>
      </c>
      <c r="D74" s="2">
        <v>26999</v>
      </c>
      <c r="E74" s="2">
        <v>42999</v>
      </c>
      <c r="F74" s="5">
        <v>0.37</v>
      </c>
      <c r="G74" s="5">
        <f t="shared" si="5"/>
        <v>37</v>
      </c>
      <c r="H74" s="5" t="str">
        <f>IF( 'structured data'!G74&gt;=50, "YES", "NO")</f>
        <v>NO</v>
      </c>
      <c r="I74" s="8" t="str">
        <f t="shared" si="6"/>
        <v>&gt; ₦500</v>
      </c>
      <c r="J74">
        <v>4.2</v>
      </c>
      <c r="K74" s="4">
        <v>45238</v>
      </c>
      <c r="L74" s="4">
        <f>Table1[[#This Row],[rating]]*LOG(Table1[[#This Row],[rating_count]]+1)</f>
        <v>19.55315458470238</v>
      </c>
      <c r="M74" s="4" t="str">
        <f>IF(Table1[[#This Row],[rating_count]]&lt;1000,"YES","NO")</f>
        <v>NO</v>
      </c>
      <c r="N74" s="4">
        <f t="shared" si="7"/>
        <v>-0.1565292124930075</v>
      </c>
      <c r="O74" s="4">
        <f t="shared" si="8"/>
        <v>19.55315458470238</v>
      </c>
      <c r="P74" s="7">
        <f t="shared" si="9"/>
        <v>1945188762</v>
      </c>
      <c r="Q74" t="s">
        <v>684</v>
      </c>
      <c r="R74" t="s">
        <v>609</v>
      </c>
      <c r="S74" t="s">
        <v>610</v>
      </c>
      <c r="T74" t="s">
        <v>611</v>
      </c>
      <c r="U74" t="s">
        <v>612</v>
      </c>
      <c r="V74" t="s">
        <v>613</v>
      </c>
      <c r="W74" t="s">
        <v>685</v>
      </c>
      <c r="X74" t="s">
        <v>686</v>
      </c>
    </row>
    <row r="75" spans="1:24" x14ac:dyDescent="0.4">
      <c r="A75" t="s">
        <v>687</v>
      </c>
      <c r="B75" t="s">
        <v>688</v>
      </c>
      <c r="C75" t="s">
        <v>18</v>
      </c>
      <c r="D75">
        <v>115</v>
      </c>
      <c r="E75">
        <v>499</v>
      </c>
      <c r="F75" s="5">
        <v>0.77</v>
      </c>
      <c r="G75" s="5">
        <f t="shared" si="5"/>
        <v>77</v>
      </c>
      <c r="H75" s="5" t="str">
        <f>IF( 'structured data'!G75&gt;=50, "YES", "NO")</f>
        <v>YES</v>
      </c>
      <c r="I75" s="8" t="str">
        <f t="shared" si="6"/>
        <v>&gt; ₦500</v>
      </c>
      <c r="J75">
        <v>4</v>
      </c>
      <c r="K75" s="4">
        <v>7732</v>
      </c>
      <c r="L75" s="4">
        <f>Table1[[#This Row],[rating]]*LOG(Table1[[#This Row],[rating_count]]+1)</f>
        <v>15.553392040712197</v>
      </c>
      <c r="M75" s="4" t="str">
        <f>IF(Table1[[#This Row],[rating_count]]&lt;1000,"YES","NO")</f>
        <v>NO</v>
      </c>
      <c r="N75" s="4">
        <f t="shared" si="7"/>
        <v>-0.15642500351868666</v>
      </c>
      <c r="O75" s="4">
        <f t="shared" si="8"/>
        <v>15.553392040712197</v>
      </c>
      <c r="P75" s="7">
        <f t="shared" si="9"/>
        <v>3858268</v>
      </c>
      <c r="Q75" t="s">
        <v>689</v>
      </c>
      <c r="R75" t="s">
        <v>690</v>
      </c>
      <c r="S75" t="s">
        <v>691</v>
      </c>
      <c r="T75" t="s">
        <v>692</v>
      </c>
      <c r="U75" t="s">
        <v>693</v>
      </c>
      <c r="V75" t="s">
        <v>694</v>
      </c>
      <c r="W75" t="s">
        <v>695</v>
      </c>
      <c r="X75" t="s">
        <v>696</v>
      </c>
    </row>
    <row r="76" spans="1:24" x14ac:dyDescent="0.4">
      <c r="A76" t="s">
        <v>697</v>
      </c>
      <c r="B76" t="s">
        <v>698</v>
      </c>
      <c r="C76" t="s">
        <v>18</v>
      </c>
      <c r="D76">
        <v>399</v>
      </c>
      <c r="E76">
        <v>999</v>
      </c>
      <c r="F76" s="5">
        <v>0.6</v>
      </c>
      <c r="G76" s="5">
        <f t="shared" si="5"/>
        <v>60</v>
      </c>
      <c r="H76" s="5" t="str">
        <f>IF( 'structured data'!G76&gt;=50, "YES", "NO")</f>
        <v>YES</v>
      </c>
      <c r="I76" s="8" t="str">
        <f t="shared" si="6"/>
        <v>&gt; ₦500</v>
      </c>
      <c r="J76">
        <v>4.0999999999999996</v>
      </c>
      <c r="K76" s="4">
        <v>1780</v>
      </c>
      <c r="L76" s="4">
        <f>Table1[[#This Row],[rating]]*LOG(Table1[[#This Row],[rating_count]]+1)</f>
        <v>13.327722069799298</v>
      </c>
      <c r="M76" s="4" t="str">
        <f>IF(Table1[[#This Row],[rating_count]]&lt;1000,"YES","NO")</f>
        <v>NO</v>
      </c>
      <c r="N76" s="4">
        <f t="shared" si="7"/>
        <v>-0.15622540573040342</v>
      </c>
      <c r="O76" s="4">
        <f t="shared" si="8"/>
        <v>13.327722069799298</v>
      </c>
      <c r="P76" s="7">
        <f t="shared" si="9"/>
        <v>1778220</v>
      </c>
      <c r="Q76" t="s">
        <v>699</v>
      </c>
      <c r="R76" t="s">
        <v>700</v>
      </c>
      <c r="S76" t="s">
        <v>701</v>
      </c>
      <c r="T76" t="s">
        <v>702</v>
      </c>
      <c r="U76" t="s">
        <v>703</v>
      </c>
      <c r="V76" t="s">
        <v>704</v>
      </c>
      <c r="W76" t="s">
        <v>705</v>
      </c>
      <c r="X76" t="s">
        <v>706</v>
      </c>
    </row>
    <row r="77" spans="1:24" x14ac:dyDescent="0.4">
      <c r="A77" t="s">
        <v>707</v>
      </c>
      <c r="B77" t="s">
        <v>708</v>
      </c>
      <c r="C77" t="s">
        <v>18</v>
      </c>
      <c r="D77">
        <v>199</v>
      </c>
      <c r="E77">
        <v>499</v>
      </c>
      <c r="F77" s="5">
        <v>0.6</v>
      </c>
      <c r="G77" s="5">
        <f t="shared" si="5"/>
        <v>60</v>
      </c>
      <c r="H77" s="5" t="str">
        <f>IF( 'structured data'!G77&gt;=50, "YES", "NO")</f>
        <v>YES</v>
      </c>
      <c r="I77" s="8" t="str">
        <f t="shared" si="6"/>
        <v>&gt; ₦500</v>
      </c>
      <c r="J77">
        <v>4.0999999999999996</v>
      </c>
      <c r="K77" s="4">
        <v>602</v>
      </c>
      <c r="L77" s="4">
        <f>Table1[[#This Row],[rating]]*LOG(Table1[[#This Row],[rating_count]]+1)</f>
        <v>11.399300979774619</v>
      </c>
      <c r="M77" s="4" t="str">
        <f>IF(Table1[[#This Row],[rating_count]]&lt;1000,"YES","NO")</f>
        <v>YES</v>
      </c>
      <c r="N77" s="4">
        <f t="shared" si="7"/>
        <v>-0.15625430663650111</v>
      </c>
      <c r="O77" s="4">
        <f t="shared" si="8"/>
        <v>11.399300979774619</v>
      </c>
      <c r="P77" s="7">
        <f t="shared" si="9"/>
        <v>300398</v>
      </c>
      <c r="Q77" t="s">
        <v>709</v>
      </c>
      <c r="R77" t="s">
        <v>710</v>
      </c>
      <c r="S77" t="s">
        <v>711</v>
      </c>
      <c r="T77" t="s">
        <v>712</v>
      </c>
      <c r="U77" t="s">
        <v>713</v>
      </c>
      <c r="V77" t="s">
        <v>714</v>
      </c>
      <c r="W77" t="s">
        <v>715</v>
      </c>
      <c r="X77" t="s">
        <v>716</v>
      </c>
    </row>
    <row r="78" spans="1:24" x14ac:dyDescent="0.4">
      <c r="A78" t="s">
        <v>717</v>
      </c>
      <c r="B78" t="s">
        <v>718</v>
      </c>
      <c r="C78" t="s">
        <v>18</v>
      </c>
      <c r="D78">
        <v>179</v>
      </c>
      <c r="E78">
        <v>399</v>
      </c>
      <c r="F78" s="5">
        <v>0.55000000000000004</v>
      </c>
      <c r="G78" s="5">
        <f t="shared" si="5"/>
        <v>55.000000000000007</v>
      </c>
      <c r="H78" s="5" t="str">
        <f>IF( 'structured data'!G78&gt;=50, "YES", "NO")</f>
        <v>YES</v>
      </c>
      <c r="I78" s="8" t="str">
        <f t="shared" si="6"/>
        <v>&gt; ₦500</v>
      </c>
      <c r="J78">
        <v>4</v>
      </c>
      <c r="K78" s="4">
        <v>1423</v>
      </c>
      <c r="L78" s="4">
        <f>Table1[[#This Row],[rating]]*LOG(Table1[[#This Row],[rating_count]]+1)</f>
        <v>12.614039957203349</v>
      </c>
      <c r="M78" s="4" t="str">
        <f>IF(Table1[[#This Row],[rating_count]]&lt;1000,"YES","NO")</f>
        <v>NO</v>
      </c>
      <c r="N78" s="4">
        <f t="shared" si="7"/>
        <v>-0.15628325858362546</v>
      </c>
      <c r="O78" s="4">
        <f t="shared" si="8"/>
        <v>12.614039957203349</v>
      </c>
      <c r="P78" s="7">
        <f t="shared" si="9"/>
        <v>567777</v>
      </c>
      <c r="Q78" t="s">
        <v>719</v>
      </c>
      <c r="R78" t="s">
        <v>720</v>
      </c>
      <c r="S78" t="s">
        <v>721</v>
      </c>
      <c r="T78" t="s">
        <v>722</v>
      </c>
      <c r="U78" t="s">
        <v>723</v>
      </c>
      <c r="V78" t="s">
        <v>13029</v>
      </c>
      <c r="W78" t="s">
        <v>724</v>
      </c>
      <c r="X78" t="s">
        <v>725</v>
      </c>
    </row>
    <row r="79" spans="1:24" x14ac:dyDescent="0.4">
      <c r="A79" t="s">
        <v>726</v>
      </c>
      <c r="B79" t="s">
        <v>727</v>
      </c>
      <c r="C79" t="s">
        <v>169</v>
      </c>
      <c r="D79" s="2">
        <v>10901</v>
      </c>
      <c r="E79" s="2">
        <v>30990</v>
      </c>
      <c r="F79" s="5">
        <v>0.65</v>
      </c>
      <c r="G79" s="5">
        <f t="shared" si="5"/>
        <v>65</v>
      </c>
      <c r="H79" s="5" t="str">
        <f>IF( 'structured data'!G79&gt;=50, "YES", "NO")</f>
        <v>YES</v>
      </c>
      <c r="I79" s="8" t="str">
        <f t="shared" si="6"/>
        <v>&gt; ₦500</v>
      </c>
      <c r="J79">
        <v>4.0999999999999996</v>
      </c>
      <c r="K79" s="4">
        <v>398</v>
      </c>
      <c r="L79" s="4">
        <f>Table1[[#This Row],[rating]]*LOG(Table1[[#This Row],[rating_count]]+1)</f>
        <v>10.663988872315667</v>
      </c>
      <c r="M79" s="4" t="str">
        <f>IF(Table1[[#This Row],[rating_count]]&lt;1000,"YES","NO")</f>
        <v>YES</v>
      </c>
      <c r="N79" s="4">
        <f t="shared" si="7"/>
        <v>-0.15621561990646599</v>
      </c>
      <c r="O79" s="4">
        <f t="shared" si="8"/>
        <v>10.663988872315667</v>
      </c>
      <c r="P79" s="7">
        <f t="shared" si="9"/>
        <v>12334020</v>
      </c>
      <c r="Q79" t="s">
        <v>728</v>
      </c>
      <c r="R79" t="s">
        <v>729</v>
      </c>
      <c r="S79" t="s">
        <v>730</v>
      </c>
      <c r="T79" t="s">
        <v>731</v>
      </c>
      <c r="U79" t="s">
        <v>732</v>
      </c>
      <c r="V79" t="s">
        <v>733</v>
      </c>
      <c r="W79" t="s">
        <v>734</v>
      </c>
      <c r="X79" t="s">
        <v>735</v>
      </c>
    </row>
    <row r="80" spans="1:24" x14ac:dyDescent="0.4">
      <c r="A80" t="s">
        <v>736</v>
      </c>
      <c r="B80" t="s">
        <v>737</v>
      </c>
      <c r="C80" t="s">
        <v>18</v>
      </c>
      <c r="D80">
        <v>209</v>
      </c>
      <c r="E80">
        <v>499</v>
      </c>
      <c r="F80" s="5">
        <v>0.57999999999999996</v>
      </c>
      <c r="G80" s="5">
        <f t="shared" si="5"/>
        <v>57.999999999999993</v>
      </c>
      <c r="H80" s="5" t="str">
        <f>IF( 'structured data'!G80&gt;=50, "YES", "NO")</f>
        <v>YES</v>
      </c>
      <c r="I80" s="8" t="str">
        <f t="shared" si="6"/>
        <v>&gt; ₦500</v>
      </c>
      <c r="J80">
        <v>3.9</v>
      </c>
      <c r="K80" s="4">
        <v>536</v>
      </c>
      <c r="L80" s="4">
        <f>Table1[[#This Row],[rating]]*LOG(Table1[[#This Row],[rating_count]]+1)</f>
        <v>10.646899714228265</v>
      </c>
      <c r="M80" s="4" t="str">
        <f>IF(Table1[[#This Row],[rating_count]]&lt;1000,"YES","NO")</f>
        <v>YES</v>
      </c>
      <c r="N80" s="4">
        <f t="shared" si="7"/>
        <v>-0.15626647097101928</v>
      </c>
      <c r="O80" s="4">
        <f t="shared" si="8"/>
        <v>10.646899714228265</v>
      </c>
      <c r="P80" s="7">
        <f t="shared" si="9"/>
        <v>267464</v>
      </c>
      <c r="Q80" t="s">
        <v>738</v>
      </c>
      <c r="R80" t="s">
        <v>739</v>
      </c>
      <c r="S80" t="s">
        <v>740</v>
      </c>
      <c r="T80" t="s">
        <v>741</v>
      </c>
      <c r="U80" t="s">
        <v>742</v>
      </c>
      <c r="V80" t="s">
        <v>743</v>
      </c>
      <c r="W80" t="s">
        <v>744</v>
      </c>
      <c r="X80" t="s">
        <v>745</v>
      </c>
    </row>
    <row r="81" spans="1:24" x14ac:dyDescent="0.4">
      <c r="A81" t="s">
        <v>746</v>
      </c>
      <c r="B81" t="s">
        <v>747</v>
      </c>
      <c r="C81" t="s">
        <v>462</v>
      </c>
      <c r="D81" s="2">
        <v>1434</v>
      </c>
      <c r="E81" s="2">
        <v>3999</v>
      </c>
      <c r="F81" s="5">
        <v>0.64</v>
      </c>
      <c r="G81" s="5">
        <f t="shared" si="5"/>
        <v>64</v>
      </c>
      <c r="H81" s="5" t="str">
        <f>IF( 'structured data'!G81&gt;=50, "YES", "NO")</f>
        <v>YES</v>
      </c>
      <c r="I81" s="8" t="str">
        <f t="shared" si="6"/>
        <v>&gt; ₦500</v>
      </c>
      <c r="J81">
        <v>4</v>
      </c>
      <c r="K81" s="4">
        <v>32</v>
      </c>
      <c r="L81" s="4">
        <f>Table1[[#This Row],[rating]]*LOG(Table1[[#This Row],[rating_count]]+1)</f>
        <v>6.0740557595115501</v>
      </c>
      <c r="M81" s="4" t="str">
        <f>IF(Table1[[#This Row],[rating_count]]&lt;1000,"YES","NO")</f>
        <v>YES</v>
      </c>
      <c r="N81" s="4">
        <f t="shared" si="7"/>
        <v>-0.15607207375023902</v>
      </c>
      <c r="O81" s="4">
        <f t="shared" si="8"/>
        <v>6.0740557595115501</v>
      </c>
      <c r="P81" s="7">
        <f t="shared" si="9"/>
        <v>127968</v>
      </c>
      <c r="Q81" t="s">
        <v>748</v>
      </c>
      <c r="R81" t="s">
        <v>749</v>
      </c>
      <c r="S81" t="s">
        <v>750</v>
      </c>
      <c r="T81" t="s">
        <v>751</v>
      </c>
      <c r="U81" t="s">
        <v>752</v>
      </c>
      <c r="V81" t="s">
        <v>753</v>
      </c>
      <c r="W81" t="s">
        <v>754</v>
      </c>
      <c r="X81" t="s">
        <v>755</v>
      </c>
    </row>
    <row r="82" spans="1:24" x14ac:dyDescent="0.4">
      <c r="A82" t="s">
        <v>756</v>
      </c>
      <c r="B82" t="s">
        <v>757</v>
      </c>
      <c r="C82" t="s">
        <v>18</v>
      </c>
      <c r="D82">
        <v>399</v>
      </c>
      <c r="E82" s="2">
        <v>1099</v>
      </c>
      <c r="F82" s="5">
        <v>0.64</v>
      </c>
      <c r="G82" s="5">
        <f t="shared" si="5"/>
        <v>64</v>
      </c>
      <c r="H82" s="5" t="str">
        <f>IF( 'structured data'!G82&gt;=50, "YES", "NO")</f>
        <v>YES</v>
      </c>
      <c r="I82" s="8" t="str">
        <f t="shared" si="6"/>
        <v>&gt; ₦500</v>
      </c>
      <c r="J82">
        <v>4.2</v>
      </c>
      <c r="K82" s="4">
        <v>24269</v>
      </c>
      <c r="L82" s="4">
        <f>Table1[[#This Row],[rating]]*LOG(Table1[[#This Row],[rating_count]]+1)</f>
        <v>18.417293060594126</v>
      </c>
      <c r="M82" s="4" t="str">
        <f>IF(Table1[[#This Row],[rating_count]]&lt;1000,"YES","NO")</f>
        <v>NO</v>
      </c>
      <c r="N82" s="4">
        <f t="shared" si="7"/>
        <v>-0.15593567373258999</v>
      </c>
      <c r="O82" s="4">
        <f t="shared" si="8"/>
        <v>18.417293060594126</v>
      </c>
      <c r="P82" s="7">
        <f t="shared" si="9"/>
        <v>26671631</v>
      </c>
      <c r="Q82" t="s">
        <v>758</v>
      </c>
      <c r="R82" t="s">
        <v>20</v>
      </c>
      <c r="S82" t="s">
        <v>21</v>
      </c>
      <c r="T82" t="s">
        <v>22</v>
      </c>
      <c r="U82" t="s">
        <v>23</v>
      </c>
      <c r="V82" t="s">
        <v>759</v>
      </c>
      <c r="W82" t="s">
        <v>760</v>
      </c>
      <c r="X82" t="s">
        <v>761</v>
      </c>
    </row>
    <row r="83" spans="1:24" x14ac:dyDescent="0.4">
      <c r="A83" t="s">
        <v>762</v>
      </c>
      <c r="B83" t="s">
        <v>763</v>
      </c>
      <c r="C83" t="s">
        <v>18</v>
      </c>
      <c r="D83">
        <v>139</v>
      </c>
      <c r="E83">
        <v>249</v>
      </c>
      <c r="F83" s="5">
        <v>0.44</v>
      </c>
      <c r="G83" s="5">
        <f t="shared" si="5"/>
        <v>44</v>
      </c>
      <c r="H83" s="5" t="str">
        <f>IF( 'structured data'!G83&gt;=50, "YES", "NO")</f>
        <v>NO</v>
      </c>
      <c r="I83" s="8" t="str">
        <f t="shared" si="6"/>
        <v>&gt; ₦500</v>
      </c>
      <c r="J83">
        <v>4</v>
      </c>
      <c r="K83" s="4">
        <v>9378</v>
      </c>
      <c r="L83" s="4">
        <f>Table1[[#This Row],[rating]]*LOG(Table1[[#This Row],[rating_count]]+1)</f>
        <v>15.888626143437975</v>
      </c>
      <c r="M83" s="4" t="str">
        <f>IF(Table1[[#This Row],[rating_count]]&lt;1000,"YES","NO")</f>
        <v>NO</v>
      </c>
      <c r="N83" s="4">
        <f t="shared" si="7"/>
        <v>-0.15617676952042664</v>
      </c>
      <c r="O83" s="4">
        <f t="shared" si="8"/>
        <v>15.888626143437975</v>
      </c>
      <c r="P83" s="7">
        <f t="shared" si="9"/>
        <v>2335122</v>
      </c>
      <c r="Q83" t="s">
        <v>764</v>
      </c>
      <c r="R83" t="s">
        <v>236</v>
      </c>
      <c r="S83" t="s">
        <v>237</v>
      </c>
      <c r="T83" t="s">
        <v>238</v>
      </c>
      <c r="U83" t="s">
        <v>239</v>
      </c>
      <c r="V83" t="s">
        <v>765</v>
      </c>
      <c r="W83" t="s">
        <v>766</v>
      </c>
      <c r="X83" t="s">
        <v>767</v>
      </c>
    </row>
    <row r="84" spans="1:24" x14ac:dyDescent="0.4">
      <c r="A84" t="s">
        <v>768</v>
      </c>
      <c r="B84" t="s">
        <v>769</v>
      </c>
      <c r="C84" t="s">
        <v>169</v>
      </c>
      <c r="D84" s="2">
        <v>7299</v>
      </c>
      <c r="E84" s="2">
        <v>19125</v>
      </c>
      <c r="F84" s="5">
        <v>0.62</v>
      </c>
      <c r="G84" s="5">
        <f t="shared" si="5"/>
        <v>62</v>
      </c>
      <c r="H84" s="5" t="str">
        <f>IF( 'structured data'!G84&gt;=50, "YES", "NO")</f>
        <v>YES</v>
      </c>
      <c r="I84" s="8" t="str">
        <f t="shared" si="6"/>
        <v>&gt; ₦500</v>
      </c>
      <c r="J84">
        <v>3.4</v>
      </c>
      <c r="K84" s="4">
        <v>902</v>
      </c>
      <c r="L84" s="4">
        <f>Table1[[#This Row],[rating]]*LOG(Table1[[#This Row],[rating_count]]+1)</f>
        <v>10.04933835106592</v>
      </c>
      <c r="M84" s="4" t="str">
        <f>IF(Table1[[#This Row],[rating_count]]&lt;1000,"YES","NO")</f>
        <v>YES</v>
      </c>
      <c r="N84" s="4">
        <f t="shared" si="7"/>
        <v>-0.15621812618654565</v>
      </c>
      <c r="O84" s="4">
        <f t="shared" si="8"/>
        <v>10.04933835106592</v>
      </c>
      <c r="P84" s="7">
        <f t="shared" si="9"/>
        <v>17250750</v>
      </c>
      <c r="Q84" t="s">
        <v>770</v>
      </c>
      <c r="R84" t="s">
        <v>771</v>
      </c>
      <c r="S84" t="s">
        <v>772</v>
      </c>
      <c r="T84" t="s">
        <v>773</v>
      </c>
      <c r="U84" t="s">
        <v>774</v>
      </c>
      <c r="V84" t="s">
        <v>775</v>
      </c>
      <c r="W84" t="s">
        <v>776</v>
      </c>
      <c r="X84" t="s">
        <v>777</v>
      </c>
    </row>
    <row r="85" spans="1:24" x14ac:dyDescent="0.4">
      <c r="A85" t="s">
        <v>778</v>
      </c>
      <c r="B85" t="s">
        <v>779</v>
      </c>
      <c r="C85" t="s">
        <v>18</v>
      </c>
      <c r="D85">
        <v>299</v>
      </c>
      <c r="E85">
        <v>799</v>
      </c>
      <c r="F85" s="5">
        <v>0.63</v>
      </c>
      <c r="G85" s="5">
        <f t="shared" si="5"/>
        <v>63</v>
      </c>
      <c r="H85" s="5" t="str">
        <f>IF( 'structured data'!G85&gt;=50, "YES", "NO")</f>
        <v>YES</v>
      </c>
      <c r="I85" s="8" t="str">
        <f t="shared" si="6"/>
        <v>&gt; ₦500</v>
      </c>
      <c r="J85">
        <v>4.4000000000000004</v>
      </c>
      <c r="K85" s="4">
        <v>28791</v>
      </c>
      <c r="L85" s="4">
        <f>Table1[[#This Row],[rating]]*LOG(Table1[[#This Row],[rating_count]]+1)</f>
        <v>19.620796068037361</v>
      </c>
      <c r="M85" s="4" t="str">
        <f>IF(Table1[[#This Row],[rating_count]]&lt;1000,"YES","NO")</f>
        <v>NO</v>
      </c>
      <c r="N85" s="4">
        <f t="shared" si="7"/>
        <v>-0.15540561424166452</v>
      </c>
      <c r="O85" s="4">
        <f t="shared" si="8"/>
        <v>19.620796068037361</v>
      </c>
      <c r="P85" s="7">
        <f t="shared" si="9"/>
        <v>23004009</v>
      </c>
      <c r="Q85" t="s">
        <v>780</v>
      </c>
      <c r="R85" t="s">
        <v>781</v>
      </c>
      <c r="S85" t="s">
        <v>782</v>
      </c>
      <c r="T85" t="s">
        <v>783</v>
      </c>
      <c r="U85" t="s">
        <v>784</v>
      </c>
      <c r="V85" t="s">
        <v>785</v>
      </c>
      <c r="W85" t="s">
        <v>786</v>
      </c>
      <c r="X85" t="s">
        <v>787</v>
      </c>
    </row>
    <row r="86" spans="1:24" x14ac:dyDescent="0.4">
      <c r="A86" t="s">
        <v>788</v>
      </c>
      <c r="B86" t="s">
        <v>789</v>
      </c>
      <c r="C86" t="s">
        <v>18</v>
      </c>
      <c r="D86">
        <v>325</v>
      </c>
      <c r="E86" s="2">
        <v>1299</v>
      </c>
      <c r="F86" s="5">
        <v>0.75</v>
      </c>
      <c r="G86" s="5">
        <f t="shared" si="5"/>
        <v>75</v>
      </c>
      <c r="H86" s="5" t="str">
        <f>IF( 'structured data'!G86&gt;=50, "YES", "NO")</f>
        <v>YES</v>
      </c>
      <c r="I86" s="8" t="str">
        <f t="shared" si="6"/>
        <v>&gt; ₦500</v>
      </c>
      <c r="J86">
        <v>4.2</v>
      </c>
      <c r="K86" s="4">
        <v>10576</v>
      </c>
      <c r="L86" s="4">
        <f>Table1[[#This Row],[rating]]*LOG(Table1[[#This Row],[rating_count]]+1)</f>
        <v>16.902322518283786</v>
      </c>
      <c r="M86" s="4" t="str">
        <f>IF(Table1[[#This Row],[rating_count]]&lt;1000,"YES","NO")</f>
        <v>NO</v>
      </c>
      <c r="N86" s="4">
        <f t="shared" si="7"/>
        <v>-0.15603907959307659</v>
      </c>
      <c r="O86" s="4">
        <f t="shared" si="8"/>
        <v>16.902322518283786</v>
      </c>
      <c r="P86" s="7">
        <f t="shared" si="9"/>
        <v>13738224</v>
      </c>
      <c r="Q86" t="s">
        <v>790</v>
      </c>
      <c r="R86" t="s">
        <v>791</v>
      </c>
      <c r="S86" t="s">
        <v>792</v>
      </c>
      <c r="T86" t="s">
        <v>793</v>
      </c>
      <c r="U86" t="s">
        <v>794</v>
      </c>
      <c r="V86" t="s">
        <v>795</v>
      </c>
      <c r="W86" t="s">
        <v>796</v>
      </c>
      <c r="X86" t="s">
        <v>797</v>
      </c>
    </row>
    <row r="87" spans="1:24" x14ac:dyDescent="0.4">
      <c r="A87" t="s">
        <v>798</v>
      </c>
      <c r="B87" t="s">
        <v>799</v>
      </c>
      <c r="C87" t="s">
        <v>169</v>
      </c>
      <c r="D87" s="2">
        <v>29999</v>
      </c>
      <c r="E87" s="2">
        <v>39999</v>
      </c>
      <c r="F87" s="5">
        <v>0.25</v>
      </c>
      <c r="G87" s="5">
        <f t="shared" si="5"/>
        <v>25</v>
      </c>
      <c r="H87" s="5" t="str">
        <f>IF( 'structured data'!G87&gt;=50, "YES", "NO")</f>
        <v>NO</v>
      </c>
      <c r="I87" s="8" t="str">
        <f t="shared" si="6"/>
        <v>&gt; ₦500</v>
      </c>
      <c r="J87">
        <v>4.2</v>
      </c>
      <c r="K87" s="4">
        <v>7298</v>
      </c>
      <c r="L87" s="4">
        <f>Table1[[#This Row],[rating]]*LOG(Table1[[#This Row],[rating_count]]+1)</f>
        <v>16.225706127332021</v>
      </c>
      <c r="M87" s="4" t="str">
        <f>IF(Table1[[#This Row],[rating_count]]&lt;1000,"YES","NO")</f>
        <v>NO</v>
      </c>
      <c r="N87" s="4">
        <f t="shared" si="7"/>
        <v>-0.15647144881281191</v>
      </c>
      <c r="O87" s="4">
        <f t="shared" si="8"/>
        <v>16.225706127332021</v>
      </c>
      <c r="P87" s="7">
        <f t="shared" si="9"/>
        <v>291912702</v>
      </c>
      <c r="Q87" t="s">
        <v>800</v>
      </c>
      <c r="R87" t="s">
        <v>379</v>
      </c>
      <c r="S87" t="s">
        <v>380</v>
      </c>
      <c r="T87" t="s">
        <v>381</v>
      </c>
      <c r="U87" t="s">
        <v>382</v>
      </c>
      <c r="V87" t="s">
        <v>383</v>
      </c>
      <c r="W87" t="s">
        <v>801</v>
      </c>
      <c r="X87" t="s">
        <v>802</v>
      </c>
    </row>
    <row r="88" spans="1:24" x14ac:dyDescent="0.4">
      <c r="A88" t="s">
        <v>803</v>
      </c>
      <c r="B88" t="s">
        <v>804</v>
      </c>
      <c r="C88" t="s">
        <v>169</v>
      </c>
      <c r="D88" s="2">
        <v>27999</v>
      </c>
      <c r="E88" s="2">
        <v>40990</v>
      </c>
      <c r="F88" s="5">
        <v>0.32</v>
      </c>
      <c r="G88" s="5">
        <f t="shared" si="5"/>
        <v>32</v>
      </c>
      <c r="H88" s="5" t="str">
        <f>IF( 'structured data'!G88&gt;=50, "YES", "NO")</f>
        <v>NO</v>
      </c>
      <c r="I88" s="8" t="str">
        <f t="shared" si="6"/>
        <v>&gt; ₦500</v>
      </c>
      <c r="J88">
        <v>4.3</v>
      </c>
      <c r="K88" s="4">
        <v>4703</v>
      </c>
      <c r="L88" s="4">
        <f>Table1[[#This Row],[rating]]*LOG(Table1[[#This Row],[rating_count]]+1)</f>
        <v>15.791609446192753</v>
      </c>
      <c r="M88" s="4" t="str">
        <f>IF(Table1[[#This Row],[rating_count]]&lt;1000,"YES","NO")</f>
        <v>NO</v>
      </c>
      <c r="N88" s="4">
        <f t="shared" si="7"/>
        <v>-0.15627059640397065</v>
      </c>
      <c r="O88" s="4">
        <f t="shared" si="8"/>
        <v>15.791609446192753</v>
      </c>
      <c r="P88" s="7">
        <f t="shared" si="9"/>
        <v>192775970</v>
      </c>
      <c r="Q88" t="s">
        <v>805</v>
      </c>
      <c r="R88" t="s">
        <v>246</v>
      </c>
      <c r="S88" t="s">
        <v>247</v>
      </c>
      <c r="T88" t="s">
        <v>248</v>
      </c>
      <c r="U88" t="s">
        <v>249</v>
      </c>
      <c r="V88" t="s">
        <v>13024</v>
      </c>
      <c r="W88" t="s">
        <v>806</v>
      </c>
      <c r="X88" t="s">
        <v>807</v>
      </c>
    </row>
    <row r="89" spans="1:24" x14ac:dyDescent="0.4">
      <c r="A89" t="s">
        <v>808</v>
      </c>
      <c r="B89" t="s">
        <v>809</v>
      </c>
      <c r="C89" t="s">
        <v>169</v>
      </c>
      <c r="D89" s="2">
        <v>30990</v>
      </c>
      <c r="E89" s="2">
        <v>52900</v>
      </c>
      <c r="F89" s="5">
        <v>0.41</v>
      </c>
      <c r="G89" s="5">
        <f t="shared" si="5"/>
        <v>41</v>
      </c>
      <c r="H89" s="5" t="str">
        <f>IF( 'structured data'!G89&gt;=50, "YES", "NO")</f>
        <v>NO</v>
      </c>
      <c r="I89" s="8" t="str">
        <f t="shared" si="6"/>
        <v>&gt; ₦500</v>
      </c>
      <c r="J89">
        <v>4.3</v>
      </c>
      <c r="K89" s="4">
        <v>7109</v>
      </c>
      <c r="L89" s="4">
        <f>Table1[[#This Row],[rating]]*LOG(Table1[[#This Row],[rating_count]]+1)</f>
        <v>16.563039283137993</v>
      </c>
      <c r="M89" s="4" t="str">
        <f>IF(Table1[[#This Row],[rating_count]]&lt;1000,"YES","NO")</f>
        <v>NO</v>
      </c>
      <c r="N89" s="4">
        <f t="shared" si="7"/>
        <v>-0.15597014399332471</v>
      </c>
      <c r="O89" s="4">
        <f t="shared" si="8"/>
        <v>16.563039283137993</v>
      </c>
      <c r="P89" s="7">
        <f t="shared" si="9"/>
        <v>376066100</v>
      </c>
      <c r="Q89" t="s">
        <v>810</v>
      </c>
      <c r="R89" t="s">
        <v>579</v>
      </c>
      <c r="S89" t="s">
        <v>580</v>
      </c>
      <c r="T89" t="s">
        <v>581</v>
      </c>
      <c r="U89" t="s">
        <v>582</v>
      </c>
      <c r="V89" t="s">
        <v>583</v>
      </c>
      <c r="W89" t="s">
        <v>811</v>
      </c>
      <c r="X89" t="s">
        <v>812</v>
      </c>
    </row>
    <row r="90" spans="1:24" x14ac:dyDescent="0.4">
      <c r="A90" t="s">
        <v>813</v>
      </c>
      <c r="B90" t="s">
        <v>814</v>
      </c>
      <c r="C90" t="s">
        <v>18</v>
      </c>
      <c r="D90">
        <v>199</v>
      </c>
      <c r="E90">
        <v>999</v>
      </c>
      <c r="F90" s="5">
        <v>0.8</v>
      </c>
      <c r="G90" s="5">
        <f t="shared" si="5"/>
        <v>80</v>
      </c>
      <c r="H90" s="5" t="str">
        <f>IF( 'structured data'!G90&gt;=50, "YES", "NO")</f>
        <v>YES</v>
      </c>
      <c r="I90" s="8" t="str">
        <f t="shared" si="6"/>
        <v>&gt; ₦500</v>
      </c>
      <c r="J90">
        <v>4.5</v>
      </c>
      <c r="K90" s="4">
        <v>127</v>
      </c>
      <c r="L90" s="4">
        <f>Table1[[#This Row],[rating]]*LOG(Table1[[#This Row],[rating_count]]+1)</f>
        <v>9.4824448634154077</v>
      </c>
      <c r="M90" s="4" t="str">
        <f>IF(Table1[[#This Row],[rating_count]]&lt;1000,"YES","NO")</f>
        <v>YES</v>
      </c>
      <c r="N90" s="4">
        <f t="shared" si="7"/>
        <v>-0.1558561965570458</v>
      </c>
      <c r="O90" s="4">
        <f t="shared" si="8"/>
        <v>9.4824448634154077</v>
      </c>
      <c r="P90" s="7">
        <f t="shared" si="9"/>
        <v>126873</v>
      </c>
      <c r="Q90" t="s">
        <v>815</v>
      </c>
      <c r="R90" t="s">
        <v>816</v>
      </c>
      <c r="S90" t="s">
        <v>817</v>
      </c>
      <c r="T90" t="s">
        <v>818</v>
      </c>
      <c r="U90" t="s">
        <v>819</v>
      </c>
      <c r="V90" t="s">
        <v>820</v>
      </c>
      <c r="W90" t="s">
        <v>821</v>
      </c>
      <c r="X90" t="s">
        <v>822</v>
      </c>
    </row>
    <row r="91" spans="1:24" x14ac:dyDescent="0.4">
      <c r="A91" t="s">
        <v>823</v>
      </c>
      <c r="B91" t="s">
        <v>824</v>
      </c>
      <c r="C91" t="s">
        <v>18</v>
      </c>
      <c r="D91">
        <v>649</v>
      </c>
      <c r="E91" s="2">
        <v>1999</v>
      </c>
      <c r="F91" s="5">
        <v>0.68</v>
      </c>
      <c r="G91" s="5">
        <f t="shared" si="5"/>
        <v>68</v>
      </c>
      <c r="H91" s="5" t="str">
        <f>IF( 'structured data'!G91&gt;=50, "YES", "NO")</f>
        <v>YES</v>
      </c>
      <c r="I91" s="8" t="str">
        <f t="shared" si="6"/>
        <v>&gt; ₦500</v>
      </c>
      <c r="J91">
        <v>4.2</v>
      </c>
      <c r="K91" s="4">
        <v>24269</v>
      </c>
      <c r="L91" s="4">
        <f>Table1[[#This Row],[rating]]*LOG(Table1[[#This Row],[rating_count]]+1)</f>
        <v>18.417293060594126</v>
      </c>
      <c r="M91" s="4" t="str">
        <f>IF(Table1[[#This Row],[rating_count]]&lt;1000,"YES","NO")</f>
        <v>NO</v>
      </c>
      <c r="N91" s="4">
        <f t="shared" si="7"/>
        <v>-0.15759927032889298</v>
      </c>
      <c r="O91" s="4">
        <f t="shared" si="8"/>
        <v>18.417293060594126</v>
      </c>
      <c r="P91" s="7">
        <f t="shared" si="9"/>
        <v>48513731</v>
      </c>
      <c r="Q91" t="s">
        <v>417</v>
      </c>
      <c r="R91" t="s">
        <v>20</v>
      </c>
      <c r="S91" t="s">
        <v>21</v>
      </c>
      <c r="T91" t="s">
        <v>22</v>
      </c>
      <c r="U91" t="s">
        <v>23</v>
      </c>
      <c r="V91" t="s">
        <v>825</v>
      </c>
      <c r="W91" t="s">
        <v>826</v>
      </c>
      <c r="X91" t="s">
        <v>827</v>
      </c>
    </row>
    <row r="92" spans="1:24" x14ac:dyDescent="0.4">
      <c r="A92" t="s">
        <v>828</v>
      </c>
      <c r="B92" t="s">
        <v>829</v>
      </c>
      <c r="C92" t="s">
        <v>98</v>
      </c>
      <c r="D92">
        <v>269</v>
      </c>
      <c r="E92">
        <v>800</v>
      </c>
      <c r="F92" s="5">
        <v>0.66</v>
      </c>
      <c r="G92" s="5">
        <f t="shared" si="5"/>
        <v>66</v>
      </c>
      <c r="H92" s="5" t="str">
        <f>IF( 'structured data'!G92&gt;=50, "YES", "NO")</f>
        <v>YES</v>
      </c>
      <c r="I92" s="8" t="str">
        <f t="shared" si="6"/>
        <v>&gt; ₦500</v>
      </c>
      <c r="J92">
        <v>3.6</v>
      </c>
      <c r="K92" s="4">
        <v>10134</v>
      </c>
      <c r="L92" s="4">
        <f>Table1[[#This Row],[rating]]*LOG(Table1[[#This Row],[rating_count]]+1)</f>
        <v>14.420965510904502</v>
      </c>
      <c r="M92" s="4" t="str">
        <f>IF(Table1[[#This Row],[rating_count]]&lt;1000,"YES","NO")</f>
        <v>NO</v>
      </c>
      <c r="N92" s="4">
        <f t="shared" si="7"/>
        <v>-0.15791065528915324</v>
      </c>
      <c r="O92" s="4">
        <f t="shared" si="8"/>
        <v>14.420965510904502</v>
      </c>
      <c r="P92" s="7">
        <f t="shared" si="9"/>
        <v>8107200</v>
      </c>
      <c r="Q92" t="s">
        <v>830</v>
      </c>
      <c r="R92" t="s">
        <v>831</v>
      </c>
      <c r="S92" t="s">
        <v>832</v>
      </c>
      <c r="T92" t="s">
        <v>833</v>
      </c>
      <c r="U92" t="s">
        <v>834</v>
      </c>
      <c r="V92" t="s">
        <v>835</v>
      </c>
      <c r="W92" t="s">
        <v>836</v>
      </c>
      <c r="X92" t="s">
        <v>837</v>
      </c>
    </row>
    <row r="93" spans="1:24" x14ac:dyDescent="0.4">
      <c r="A93" t="s">
        <v>838</v>
      </c>
      <c r="B93" t="s">
        <v>839</v>
      </c>
      <c r="C93" t="s">
        <v>169</v>
      </c>
      <c r="D93" s="2">
        <v>24999</v>
      </c>
      <c r="E93" s="2">
        <v>31999</v>
      </c>
      <c r="F93" s="5">
        <v>0.22</v>
      </c>
      <c r="G93" s="5">
        <f t="shared" si="5"/>
        <v>22</v>
      </c>
      <c r="H93" s="5" t="str">
        <f>IF( 'structured data'!G93&gt;=50, "YES", "NO")</f>
        <v>NO</v>
      </c>
      <c r="I93" s="8" t="str">
        <f t="shared" si="6"/>
        <v>&gt; ₦500</v>
      </c>
      <c r="J93">
        <v>4.2</v>
      </c>
      <c r="K93" s="4">
        <v>34899</v>
      </c>
      <c r="L93" s="4">
        <f>Table1[[#This Row],[rating]]*LOG(Table1[[#This Row],[rating_count]]+1)</f>
        <v>19.079866793228554</v>
      </c>
      <c r="M93" s="4" t="str">
        <f>IF(Table1[[#This Row],[rating_count]]&lt;1000,"YES","NO")</f>
        <v>NO</v>
      </c>
      <c r="N93" s="4">
        <f t="shared" si="7"/>
        <v>-0.15706519224413251</v>
      </c>
      <c r="O93" s="4">
        <f t="shared" si="8"/>
        <v>19.079866793228554</v>
      </c>
      <c r="P93" s="7">
        <f t="shared" si="9"/>
        <v>1116733101</v>
      </c>
      <c r="Q93" t="s">
        <v>840</v>
      </c>
      <c r="R93" t="s">
        <v>265</v>
      </c>
      <c r="S93" t="s">
        <v>266</v>
      </c>
      <c r="T93" t="s">
        <v>267</v>
      </c>
      <c r="U93" t="s">
        <v>268</v>
      </c>
      <c r="V93" t="s">
        <v>269</v>
      </c>
      <c r="W93" t="s">
        <v>841</v>
      </c>
      <c r="X93" t="s">
        <v>842</v>
      </c>
    </row>
    <row r="94" spans="1:24" x14ac:dyDescent="0.4">
      <c r="A94" t="s">
        <v>843</v>
      </c>
      <c r="B94" t="s">
        <v>844</v>
      </c>
      <c r="C94" t="s">
        <v>18</v>
      </c>
      <c r="D94">
        <v>299</v>
      </c>
      <c r="E94">
        <v>699</v>
      </c>
      <c r="F94" s="5">
        <v>0.56999999999999995</v>
      </c>
      <c r="G94" s="5">
        <f t="shared" si="5"/>
        <v>56.999999999999993</v>
      </c>
      <c r="H94" s="5" t="str">
        <f>IF( 'structured data'!G94&gt;=50, "YES", "NO")</f>
        <v>YES</v>
      </c>
      <c r="I94" s="8" t="str">
        <f t="shared" si="6"/>
        <v>&gt; ₦500</v>
      </c>
      <c r="J94">
        <v>4.2</v>
      </c>
      <c r="K94" s="4">
        <v>94363</v>
      </c>
      <c r="L94" s="4">
        <f>Table1[[#This Row],[rating]]*LOG(Table1[[#This Row],[rating_count]]+1)</f>
        <v>20.894186636117791</v>
      </c>
      <c r="M94" s="4" t="str">
        <f>IF(Table1[[#This Row],[rating_count]]&lt;1000,"YES","NO")</f>
        <v>NO</v>
      </c>
      <c r="N94" s="4">
        <f t="shared" si="7"/>
        <v>-0.15684374246613833</v>
      </c>
      <c r="O94" s="4">
        <f t="shared" si="8"/>
        <v>20.894186636117791</v>
      </c>
      <c r="P94" s="7">
        <f t="shared" si="9"/>
        <v>65959737</v>
      </c>
      <c r="Q94" t="s">
        <v>49</v>
      </c>
      <c r="R94" t="s">
        <v>50</v>
      </c>
      <c r="S94" t="s">
        <v>51</v>
      </c>
      <c r="T94" t="s">
        <v>52</v>
      </c>
      <c r="U94" t="s">
        <v>53</v>
      </c>
      <c r="V94" t="s">
        <v>54</v>
      </c>
      <c r="W94" t="s">
        <v>845</v>
      </c>
      <c r="X94" t="s">
        <v>846</v>
      </c>
    </row>
    <row r="95" spans="1:24" x14ac:dyDescent="0.4">
      <c r="A95" t="s">
        <v>847</v>
      </c>
      <c r="B95" t="s">
        <v>848</v>
      </c>
      <c r="C95" t="s">
        <v>18</v>
      </c>
      <c r="D95">
        <v>199</v>
      </c>
      <c r="E95">
        <v>999</v>
      </c>
      <c r="F95" s="5">
        <v>0.8</v>
      </c>
      <c r="G95" s="5">
        <f t="shared" si="5"/>
        <v>80</v>
      </c>
      <c r="H95" s="5" t="str">
        <f>IF( 'structured data'!G95&gt;=50, "YES", "NO")</f>
        <v>YES</v>
      </c>
      <c r="I95" s="8" t="str">
        <f t="shared" si="6"/>
        <v>&gt; ₦500</v>
      </c>
      <c r="J95">
        <v>4.0999999999999996</v>
      </c>
      <c r="K95" s="4">
        <v>425</v>
      </c>
      <c r="L95" s="4">
        <f>Table1[[#This Row],[rating]]*LOG(Table1[[#This Row],[rating_count]]+1)</f>
        <v>10.780579356321146</v>
      </c>
      <c r="M95" s="4" t="str">
        <f>IF(Table1[[#This Row],[rating_count]]&lt;1000,"YES","NO")</f>
        <v>YES</v>
      </c>
      <c r="N95" s="4">
        <f t="shared" si="7"/>
        <v>-0.15698117386068908</v>
      </c>
      <c r="O95" s="4">
        <f t="shared" si="8"/>
        <v>10.780579356321146</v>
      </c>
      <c r="P95" s="7">
        <f t="shared" si="9"/>
        <v>424575</v>
      </c>
      <c r="Q95" t="s">
        <v>849</v>
      </c>
      <c r="R95" t="s">
        <v>850</v>
      </c>
      <c r="S95" t="s">
        <v>851</v>
      </c>
      <c r="T95" t="s">
        <v>852</v>
      </c>
      <c r="U95" t="s">
        <v>853</v>
      </c>
      <c r="V95" t="s">
        <v>854</v>
      </c>
      <c r="W95" t="s">
        <v>855</v>
      </c>
      <c r="X95" t="s">
        <v>856</v>
      </c>
    </row>
    <row r="96" spans="1:24" x14ac:dyDescent="0.4">
      <c r="A96" t="s">
        <v>857</v>
      </c>
      <c r="B96" t="s">
        <v>858</v>
      </c>
      <c r="C96" t="s">
        <v>169</v>
      </c>
      <c r="D96" s="2">
        <v>18990</v>
      </c>
      <c r="E96" s="2">
        <v>40990</v>
      </c>
      <c r="F96" s="5">
        <v>0.54</v>
      </c>
      <c r="G96" s="5">
        <f t="shared" si="5"/>
        <v>54</v>
      </c>
      <c r="H96" s="5" t="str">
        <f>IF( 'structured data'!G96&gt;=50, "YES", "NO")</f>
        <v>YES</v>
      </c>
      <c r="I96" s="8" t="str">
        <f t="shared" si="6"/>
        <v>&gt; ₦500</v>
      </c>
      <c r="J96">
        <v>4.2</v>
      </c>
      <c r="K96" s="4">
        <v>6659</v>
      </c>
      <c r="L96" s="4">
        <f>Table1[[#This Row],[rating]]*LOG(Table1[[#This Row],[rating_count]]+1)</f>
        <v>16.058591762515263</v>
      </c>
      <c r="M96" s="4" t="str">
        <f>IF(Table1[[#This Row],[rating_count]]&lt;1000,"YES","NO")</f>
        <v>NO</v>
      </c>
      <c r="N96" s="4">
        <f t="shared" si="7"/>
        <v>-0.15713699826820765</v>
      </c>
      <c r="O96" s="4">
        <f t="shared" si="8"/>
        <v>16.058591762515263</v>
      </c>
      <c r="P96" s="7">
        <f t="shared" si="9"/>
        <v>272952410</v>
      </c>
      <c r="Q96" t="s">
        <v>859</v>
      </c>
      <c r="R96" t="s">
        <v>860</v>
      </c>
      <c r="S96" t="s">
        <v>861</v>
      </c>
      <c r="T96" t="s">
        <v>862</v>
      </c>
      <c r="U96" t="s">
        <v>863</v>
      </c>
      <c r="V96" t="s">
        <v>864</v>
      </c>
      <c r="W96" t="s">
        <v>865</v>
      </c>
      <c r="X96" t="s">
        <v>866</v>
      </c>
    </row>
    <row r="97" spans="1:24" x14ac:dyDescent="0.4">
      <c r="A97" t="s">
        <v>867</v>
      </c>
      <c r="B97" t="s">
        <v>868</v>
      </c>
      <c r="C97" t="s">
        <v>98</v>
      </c>
      <c r="D97">
        <v>290</v>
      </c>
      <c r="E97">
        <v>349</v>
      </c>
      <c r="F97" s="5">
        <v>0.17</v>
      </c>
      <c r="G97" s="5">
        <f t="shared" si="5"/>
        <v>17</v>
      </c>
      <c r="H97" s="5" t="str">
        <f>IF( 'structured data'!G97&gt;=50, "YES", "NO")</f>
        <v>NO</v>
      </c>
      <c r="I97" s="8" t="str">
        <f t="shared" si="6"/>
        <v>&gt; ₦500</v>
      </c>
      <c r="J97">
        <v>3.7</v>
      </c>
      <c r="K97" s="4">
        <v>1977</v>
      </c>
      <c r="L97" s="4">
        <f>Table1[[#This Row],[rating]]*LOG(Table1[[#This Row],[rating_count]]+1)</f>
        <v>12.196037262866295</v>
      </c>
      <c r="M97" s="4" t="str">
        <f>IF(Table1[[#This Row],[rating_count]]&lt;1000,"YES","NO")</f>
        <v>NO</v>
      </c>
      <c r="N97" s="4">
        <f t="shared" si="7"/>
        <v>-0.15723266859524568</v>
      </c>
      <c r="O97" s="4">
        <f t="shared" si="8"/>
        <v>12.196037262866295</v>
      </c>
      <c r="P97" s="7">
        <f t="shared" si="9"/>
        <v>689973</v>
      </c>
      <c r="Q97" t="s">
        <v>869</v>
      </c>
      <c r="R97" t="s">
        <v>870</v>
      </c>
      <c r="S97" t="s">
        <v>871</v>
      </c>
      <c r="T97" t="s">
        <v>872</v>
      </c>
      <c r="U97" t="s">
        <v>873</v>
      </c>
      <c r="V97" t="s">
        <v>874</v>
      </c>
      <c r="W97" t="s">
        <v>875</v>
      </c>
      <c r="X97" t="s">
        <v>876</v>
      </c>
    </row>
    <row r="98" spans="1:24" x14ac:dyDescent="0.4">
      <c r="A98" t="s">
        <v>877</v>
      </c>
      <c r="B98" t="s">
        <v>878</v>
      </c>
      <c r="C98" t="s">
        <v>462</v>
      </c>
      <c r="D98">
        <v>249</v>
      </c>
      <c r="E98">
        <v>799</v>
      </c>
      <c r="F98" s="5">
        <v>0.69</v>
      </c>
      <c r="G98" s="5">
        <f t="shared" si="5"/>
        <v>69</v>
      </c>
      <c r="H98" s="5" t="str">
        <f>IF( 'structured data'!G98&gt;=50, "YES", "NO")</f>
        <v>YES</v>
      </c>
      <c r="I98" s="8" t="str">
        <f t="shared" si="6"/>
        <v>&gt; ₦500</v>
      </c>
      <c r="J98">
        <v>3.8</v>
      </c>
      <c r="K98" s="4">
        <v>1079</v>
      </c>
      <c r="L98" s="4">
        <f>Table1[[#This Row],[rating]]*LOG(Table1[[#This Row],[rating_count]]+1)</f>
        <v>11.527010270850409</v>
      </c>
      <c r="M98" s="4" t="str">
        <f>IF(Table1[[#This Row],[rating_count]]&lt;1000,"YES","NO")</f>
        <v>NO</v>
      </c>
      <c r="N98" s="4">
        <f t="shared" si="7"/>
        <v>-0.15879462733120286</v>
      </c>
      <c r="O98" s="4">
        <f t="shared" si="8"/>
        <v>11.527010270850409</v>
      </c>
      <c r="P98" s="7">
        <f t="shared" si="9"/>
        <v>862121</v>
      </c>
      <c r="Q98" t="s">
        <v>879</v>
      </c>
      <c r="R98" t="s">
        <v>880</v>
      </c>
      <c r="S98" t="s">
        <v>881</v>
      </c>
      <c r="T98" t="s">
        <v>882</v>
      </c>
      <c r="U98" t="s">
        <v>883</v>
      </c>
      <c r="V98" t="s">
        <v>884</v>
      </c>
      <c r="W98" t="s">
        <v>885</v>
      </c>
      <c r="X98" t="s">
        <v>886</v>
      </c>
    </row>
    <row r="99" spans="1:24" x14ac:dyDescent="0.4">
      <c r="A99" t="s">
        <v>887</v>
      </c>
      <c r="B99" t="s">
        <v>888</v>
      </c>
      <c r="C99" t="s">
        <v>18</v>
      </c>
      <c r="D99">
        <v>345</v>
      </c>
      <c r="E99">
        <v>999</v>
      </c>
      <c r="F99" s="5">
        <v>0.65</v>
      </c>
      <c r="G99" s="5">
        <f t="shared" si="5"/>
        <v>65</v>
      </c>
      <c r="H99" s="5" t="str">
        <f>IF( 'structured data'!G99&gt;=50, "YES", "NO")</f>
        <v>YES</v>
      </c>
      <c r="I99" s="8" t="str">
        <f t="shared" si="6"/>
        <v>&gt; ₦500</v>
      </c>
      <c r="J99">
        <v>3.7</v>
      </c>
      <c r="K99" s="4">
        <v>1097</v>
      </c>
      <c r="L99" s="4">
        <f>Table1[[#This Row],[rating]]*LOG(Table1[[#This Row],[rating_count]]+1)</f>
        <v>11.250228658422071</v>
      </c>
      <c r="M99" s="4" t="str">
        <f>IF(Table1[[#This Row],[rating_count]]&lt;1000,"YES","NO")</f>
        <v>NO</v>
      </c>
      <c r="N99" s="4">
        <f t="shared" si="7"/>
        <v>-0.15818338766194454</v>
      </c>
      <c r="O99" s="4">
        <f t="shared" si="8"/>
        <v>11.250228658422071</v>
      </c>
      <c r="P99" s="7">
        <f t="shared" si="9"/>
        <v>1095903</v>
      </c>
      <c r="Q99" t="s">
        <v>889</v>
      </c>
      <c r="R99" t="s">
        <v>890</v>
      </c>
      <c r="S99" t="s">
        <v>891</v>
      </c>
      <c r="T99" t="s">
        <v>892</v>
      </c>
      <c r="U99" t="s">
        <v>893</v>
      </c>
      <c r="V99" t="s">
        <v>894</v>
      </c>
      <c r="W99" t="s">
        <v>895</v>
      </c>
      <c r="X99" t="s">
        <v>896</v>
      </c>
    </row>
    <row r="100" spans="1:24" x14ac:dyDescent="0.4">
      <c r="A100" t="s">
        <v>897</v>
      </c>
      <c r="B100" t="s">
        <v>898</v>
      </c>
      <c r="C100" t="s">
        <v>98</v>
      </c>
      <c r="D100" s="2">
        <v>1099</v>
      </c>
      <c r="E100" s="2">
        <v>1899</v>
      </c>
      <c r="F100" s="5">
        <v>0.42</v>
      </c>
      <c r="G100" s="5">
        <f t="shared" si="5"/>
        <v>42</v>
      </c>
      <c r="H100" s="5" t="str">
        <f>IF( 'structured data'!G100&gt;=50, "YES", "NO")</f>
        <v>NO</v>
      </c>
      <c r="I100" s="8" t="str">
        <f t="shared" si="6"/>
        <v>&gt; ₦500</v>
      </c>
      <c r="J100">
        <v>4.5</v>
      </c>
      <c r="K100" s="4">
        <v>22420</v>
      </c>
      <c r="L100" s="4">
        <f>Table1[[#This Row],[rating]]*LOG(Table1[[#This Row],[rating_count]]+1)</f>
        <v>19.577947404051354</v>
      </c>
      <c r="M100" s="4" t="str">
        <f>IF(Table1[[#This Row],[rating_count]]&lt;1000,"YES","NO")</f>
        <v>NO</v>
      </c>
      <c r="N100" s="4">
        <f t="shared" si="7"/>
        <v>-0.15752758932406324</v>
      </c>
      <c r="O100" s="4">
        <f t="shared" si="8"/>
        <v>19.577947404051354</v>
      </c>
      <c r="P100" s="7">
        <f t="shared" si="9"/>
        <v>42575580</v>
      </c>
      <c r="Q100" t="s">
        <v>899</v>
      </c>
      <c r="R100" t="s">
        <v>900</v>
      </c>
      <c r="S100" t="s">
        <v>901</v>
      </c>
      <c r="T100" t="s">
        <v>902</v>
      </c>
      <c r="U100" t="s">
        <v>903</v>
      </c>
      <c r="V100" t="s">
        <v>904</v>
      </c>
      <c r="W100" t="s">
        <v>905</v>
      </c>
      <c r="X100" t="s">
        <v>906</v>
      </c>
    </row>
    <row r="101" spans="1:24" x14ac:dyDescent="0.4">
      <c r="A101" t="s">
        <v>907</v>
      </c>
      <c r="B101" t="s">
        <v>908</v>
      </c>
      <c r="C101" t="s">
        <v>18</v>
      </c>
      <c r="D101">
        <v>719</v>
      </c>
      <c r="E101" s="2">
        <v>1499</v>
      </c>
      <c r="F101" s="5">
        <v>0.52</v>
      </c>
      <c r="G101" s="5">
        <f t="shared" si="5"/>
        <v>52</v>
      </c>
      <c r="H101" s="5" t="str">
        <f>IF( 'structured data'!G101&gt;=50, "YES", "NO")</f>
        <v>YES</v>
      </c>
      <c r="I101" s="8" t="str">
        <f t="shared" si="6"/>
        <v>&gt; ₦500</v>
      </c>
      <c r="J101">
        <v>4.0999999999999996</v>
      </c>
      <c r="K101" s="4">
        <v>1045</v>
      </c>
      <c r="L101" s="4">
        <f>Table1[[#This Row],[rating]]*LOG(Table1[[#This Row],[rating_count]]+1)</f>
        <v>12.380079906578146</v>
      </c>
      <c r="M101" s="4" t="str">
        <f>IF(Table1[[#This Row],[rating_count]]&lt;1000,"YES","NO")</f>
        <v>NO</v>
      </c>
      <c r="N101" s="4">
        <f t="shared" si="7"/>
        <v>-0.15739962522897533</v>
      </c>
      <c r="O101" s="4">
        <f t="shared" si="8"/>
        <v>12.380079906578146</v>
      </c>
      <c r="P101" s="7">
        <f t="shared" si="9"/>
        <v>1566455</v>
      </c>
      <c r="Q101" t="s">
        <v>909</v>
      </c>
      <c r="R101" t="s">
        <v>910</v>
      </c>
      <c r="S101" t="s">
        <v>911</v>
      </c>
      <c r="T101" t="s">
        <v>912</v>
      </c>
      <c r="U101" t="s">
        <v>913</v>
      </c>
      <c r="V101" t="s">
        <v>914</v>
      </c>
      <c r="W101" t="s">
        <v>915</v>
      </c>
      <c r="X101" t="s">
        <v>916</v>
      </c>
    </row>
    <row r="102" spans="1:24" x14ac:dyDescent="0.4">
      <c r="A102" t="s">
        <v>917</v>
      </c>
      <c r="B102" t="s">
        <v>918</v>
      </c>
      <c r="C102" t="s">
        <v>462</v>
      </c>
      <c r="D102">
        <v>349</v>
      </c>
      <c r="E102" s="2">
        <v>1499</v>
      </c>
      <c r="F102" s="5">
        <v>0.77</v>
      </c>
      <c r="G102" s="5">
        <f t="shared" si="5"/>
        <v>77</v>
      </c>
      <c r="H102" s="5" t="str">
        <f>IF( 'structured data'!G102&gt;=50, "YES", "NO")</f>
        <v>YES</v>
      </c>
      <c r="I102" s="8" t="str">
        <f t="shared" si="6"/>
        <v>&gt; ₦500</v>
      </c>
      <c r="J102">
        <v>4.3</v>
      </c>
      <c r="K102" s="4">
        <v>4145</v>
      </c>
      <c r="L102" s="4">
        <f>Table1[[#This Row],[rating]]*LOG(Table1[[#This Row],[rating_count]]+1)</f>
        <v>15.55580598035872</v>
      </c>
      <c r="M102" s="4" t="str">
        <f>IF(Table1[[#This Row],[rating_count]]&lt;1000,"YES","NO")</f>
        <v>NO</v>
      </c>
      <c r="N102" s="4">
        <f t="shared" si="7"/>
        <v>-0.15740606314065095</v>
      </c>
      <c r="O102" s="4">
        <f t="shared" si="8"/>
        <v>15.55580598035872</v>
      </c>
      <c r="P102" s="7">
        <f t="shared" si="9"/>
        <v>6213355</v>
      </c>
      <c r="Q102" t="s">
        <v>919</v>
      </c>
      <c r="R102" t="s">
        <v>920</v>
      </c>
      <c r="S102" t="s">
        <v>921</v>
      </c>
      <c r="T102" t="s">
        <v>922</v>
      </c>
      <c r="U102" t="s">
        <v>923</v>
      </c>
      <c r="V102" t="s">
        <v>924</v>
      </c>
      <c r="W102" t="s">
        <v>925</v>
      </c>
      <c r="X102" t="s">
        <v>926</v>
      </c>
    </row>
    <row r="103" spans="1:24" x14ac:dyDescent="0.4">
      <c r="A103" t="s">
        <v>927</v>
      </c>
      <c r="B103" t="s">
        <v>928</v>
      </c>
      <c r="C103" t="s">
        <v>18</v>
      </c>
      <c r="D103">
        <v>849</v>
      </c>
      <c r="E103" s="2">
        <v>1809</v>
      </c>
      <c r="F103" s="5">
        <v>0.53</v>
      </c>
      <c r="G103" s="5">
        <f t="shared" si="5"/>
        <v>53</v>
      </c>
      <c r="H103" s="5" t="str">
        <f>IF( 'structured data'!G103&gt;=50, "YES", "NO")</f>
        <v>YES</v>
      </c>
      <c r="I103" s="8" t="str">
        <f t="shared" si="6"/>
        <v>&gt; ₦500</v>
      </c>
      <c r="J103">
        <v>4.3</v>
      </c>
      <c r="K103" s="4">
        <v>6547</v>
      </c>
      <c r="L103" s="4">
        <f>Table1[[#This Row],[rating]]*LOG(Table1[[#This Row],[rating_count]]+1)</f>
        <v>16.409267284181585</v>
      </c>
      <c r="M103" s="4" t="str">
        <f>IF(Table1[[#This Row],[rating_count]]&lt;1000,"YES","NO")</f>
        <v>NO</v>
      </c>
      <c r="N103" s="4">
        <f t="shared" si="7"/>
        <v>-0.1582449554565889</v>
      </c>
      <c r="O103" s="4">
        <f t="shared" si="8"/>
        <v>16.409267284181585</v>
      </c>
      <c r="P103" s="7">
        <f t="shared" si="9"/>
        <v>11843523</v>
      </c>
      <c r="Q103" t="s">
        <v>498</v>
      </c>
      <c r="R103" t="s">
        <v>929</v>
      </c>
      <c r="S103" t="s">
        <v>930</v>
      </c>
      <c r="T103" t="s">
        <v>931</v>
      </c>
      <c r="U103" t="s">
        <v>932</v>
      </c>
      <c r="V103" t="s">
        <v>933</v>
      </c>
      <c r="W103" t="s">
        <v>504</v>
      </c>
      <c r="X103" t="s">
        <v>934</v>
      </c>
    </row>
    <row r="104" spans="1:24" x14ac:dyDescent="0.4">
      <c r="A104" t="s">
        <v>935</v>
      </c>
      <c r="B104" t="s">
        <v>936</v>
      </c>
      <c r="C104" t="s">
        <v>462</v>
      </c>
      <c r="D104">
        <v>299</v>
      </c>
      <c r="E104">
        <v>899</v>
      </c>
      <c r="F104" s="5">
        <v>0.67</v>
      </c>
      <c r="G104" s="5">
        <f t="shared" si="5"/>
        <v>67</v>
      </c>
      <c r="H104" s="5" t="str">
        <f>IF( 'structured data'!G104&gt;=50, "YES", "NO")</f>
        <v>YES</v>
      </c>
      <c r="I104" s="8" t="str">
        <f t="shared" si="6"/>
        <v>&gt; ₦500</v>
      </c>
      <c r="J104">
        <v>4</v>
      </c>
      <c r="K104" s="4">
        <v>1588</v>
      </c>
      <c r="L104" s="4">
        <f>Table1[[#This Row],[rating]]*LOG(Table1[[#This Row],[rating_count]]+1)</f>
        <v>12.804495588829518</v>
      </c>
      <c r="M104" s="4" t="str">
        <f>IF(Table1[[#This Row],[rating_count]]&lt;1000,"YES","NO")</f>
        <v>NO</v>
      </c>
      <c r="N104" s="4">
        <f t="shared" si="7"/>
        <v>-0.15841504732752934</v>
      </c>
      <c r="O104" s="4">
        <f t="shared" si="8"/>
        <v>12.804495588829518</v>
      </c>
      <c r="P104" s="7">
        <f t="shared" si="9"/>
        <v>1427612</v>
      </c>
      <c r="Q104" t="s">
        <v>937</v>
      </c>
      <c r="R104" t="s">
        <v>938</v>
      </c>
      <c r="S104" t="s">
        <v>939</v>
      </c>
      <c r="T104" t="s">
        <v>940</v>
      </c>
      <c r="U104" t="s">
        <v>941</v>
      </c>
      <c r="V104" t="s">
        <v>942</v>
      </c>
      <c r="W104" t="s">
        <v>943</v>
      </c>
      <c r="X104" t="s">
        <v>944</v>
      </c>
    </row>
    <row r="105" spans="1:24" x14ac:dyDescent="0.4">
      <c r="A105" t="s">
        <v>945</v>
      </c>
      <c r="B105" t="s">
        <v>946</v>
      </c>
      <c r="C105" t="s">
        <v>169</v>
      </c>
      <c r="D105" s="2">
        <v>21999</v>
      </c>
      <c r="E105" s="2">
        <v>29999</v>
      </c>
      <c r="F105" s="5">
        <v>0.27</v>
      </c>
      <c r="G105" s="5">
        <f t="shared" si="5"/>
        <v>27</v>
      </c>
      <c r="H105" s="5" t="str">
        <f>IF( 'structured data'!G105&gt;=50, "YES", "NO")</f>
        <v>NO</v>
      </c>
      <c r="I105" s="8" t="str">
        <f t="shared" si="6"/>
        <v>&gt; ₦500</v>
      </c>
      <c r="J105">
        <v>4.2</v>
      </c>
      <c r="K105" s="4">
        <v>32840</v>
      </c>
      <c r="L105" s="4">
        <f>Table1[[#This Row],[rating]]*LOG(Table1[[#This Row],[rating_count]]+1)</f>
        <v>18.968948765776688</v>
      </c>
      <c r="M105" s="4" t="str">
        <f>IF(Table1[[#This Row],[rating_count]]&lt;1000,"YES","NO")</f>
        <v>NO</v>
      </c>
      <c r="N105" s="4">
        <f t="shared" si="7"/>
        <v>-0.15825826869188719</v>
      </c>
      <c r="O105" s="4">
        <f t="shared" si="8"/>
        <v>18.968948765776688</v>
      </c>
      <c r="P105" s="7">
        <f t="shared" si="9"/>
        <v>985167160</v>
      </c>
      <c r="Q105" t="s">
        <v>947</v>
      </c>
      <c r="R105" t="s">
        <v>171</v>
      </c>
      <c r="S105" t="s">
        <v>172</v>
      </c>
      <c r="T105" t="s">
        <v>173</v>
      </c>
      <c r="U105" t="s">
        <v>174</v>
      </c>
      <c r="V105" t="s">
        <v>948</v>
      </c>
      <c r="W105" t="s">
        <v>949</v>
      </c>
      <c r="X105" t="s">
        <v>950</v>
      </c>
    </row>
    <row r="106" spans="1:24" x14ac:dyDescent="0.4">
      <c r="A106" t="s">
        <v>951</v>
      </c>
      <c r="B106" t="s">
        <v>952</v>
      </c>
      <c r="C106" t="s">
        <v>18</v>
      </c>
      <c r="D106">
        <v>349</v>
      </c>
      <c r="E106">
        <v>999</v>
      </c>
      <c r="F106" s="5">
        <v>0.65</v>
      </c>
      <c r="G106" s="5">
        <f t="shared" si="5"/>
        <v>65</v>
      </c>
      <c r="H106" s="5" t="str">
        <f>IF( 'structured data'!G106&gt;=50, "YES", "NO")</f>
        <v>YES</v>
      </c>
      <c r="I106" s="8" t="str">
        <f t="shared" si="6"/>
        <v>&gt; ₦500</v>
      </c>
      <c r="J106">
        <v>4.2</v>
      </c>
      <c r="K106" s="4">
        <v>13120</v>
      </c>
      <c r="L106" s="4">
        <f>Table1[[#This Row],[rating]]*LOG(Table1[[#This Row],[rating_count]]+1)</f>
        <v>17.295461129065423</v>
      </c>
      <c r="M106" s="4" t="str">
        <f>IF(Table1[[#This Row],[rating_count]]&lt;1000,"YES","NO")</f>
        <v>NO</v>
      </c>
      <c r="N106" s="4">
        <f t="shared" si="7"/>
        <v>-0.15806974751995903</v>
      </c>
      <c r="O106" s="4">
        <f t="shared" si="8"/>
        <v>17.295461129065423</v>
      </c>
      <c r="P106" s="7">
        <f t="shared" si="9"/>
        <v>13106880</v>
      </c>
      <c r="Q106" t="s">
        <v>953</v>
      </c>
      <c r="R106" t="s">
        <v>954</v>
      </c>
      <c r="S106" t="s">
        <v>955</v>
      </c>
      <c r="T106" t="s">
        <v>956</v>
      </c>
      <c r="U106" t="s">
        <v>957</v>
      </c>
      <c r="V106" t="s">
        <v>958</v>
      </c>
      <c r="W106" t="s">
        <v>959</v>
      </c>
      <c r="X106" t="s">
        <v>960</v>
      </c>
    </row>
    <row r="107" spans="1:24" x14ac:dyDescent="0.4">
      <c r="A107" t="s">
        <v>961</v>
      </c>
      <c r="B107" t="s">
        <v>962</v>
      </c>
      <c r="C107" t="s">
        <v>18</v>
      </c>
      <c r="D107">
        <v>399</v>
      </c>
      <c r="E107">
        <v>999</v>
      </c>
      <c r="F107" s="5">
        <v>0.6</v>
      </c>
      <c r="G107" s="5">
        <f t="shared" si="5"/>
        <v>60</v>
      </c>
      <c r="H107" s="5" t="str">
        <f>IF( 'structured data'!G107&gt;=50, "YES", "NO")</f>
        <v>YES</v>
      </c>
      <c r="I107" s="8" t="str">
        <f t="shared" si="6"/>
        <v>&gt; ₦500</v>
      </c>
      <c r="J107">
        <v>4.3</v>
      </c>
      <c r="K107" s="4">
        <v>2806</v>
      </c>
      <c r="L107" s="4">
        <f>Table1[[#This Row],[rating]]*LOG(Table1[[#This Row],[rating_count]]+1)</f>
        <v>14.827442374328088</v>
      </c>
      <c r="M107" s="4" t="str">
        <f>IF(Table1[[#This Row],[rating_count]]&lt;1000,"YES","NO")</f>
        <v>NO</v>
      </c>
      <c r="N107" s="4">
        <f t="shared" si="7"/>
        <v>-0.15833402912812869</v>
      </c>
      <c r="O107" s="4">
        <f t="shared" si="8"/>
        <v>14.827442374328088</v>
      </c>
      <c r="P107" s="7">
        <f t="shared" si="9"/>
        <v>2803194</v>
      </c>
      <c r="Q107" t="s">
        <v>963</v>
      </c>
      <c r="R107" t="s">
        <v>964</v>
      </c>
      <c r="S107" t="s">
        <v>965</v>
      </c>
      <c r="T107" t="s">
        <v>966</v>
      </c>
      <c r="U107" t="s">
        <v>967</v>
      </c>
      <c r="V107" t="s">
        <v>968</v>
      </c>
      <c r="W107" t="s">
        <v>969</v>
      </c>
      <c r="X107" t="s">
        <v>970</v>
      </c>
    </row>
    <row r="108" spans="1:24" x14ac:dyDescent="0.4">
      <c r="A108" t="s">
        <v>971</v>
      </c>
      <c r="B108" t="s">
        <v>972</v>
      </c>
      <c r="C108" t="s">
        <v>18</v>
      </c>
      <c r="D108">
        <v>449</v>
      </c>
      <c r="E108" s="2">
        <v>1299</v>
      </c>
      <c r="F108" s="5">
        <v>0.65</v>
      </c>
      <c r="G108" s="5">
        <f t="shared" si="5"/>
        <v>65</v>
      </c>
      <c r="H108" s="5" t="str">
        <f>IF( 'structured data'!G108&gt;=50, "YES", "NO")</f>
        <v>YES</v>
      </c>
      <c r="I108" s="8" t="str">
        <f t="shared" si="6"/>
        <v>&gt; ₦500</v>
      </c>
      <c r="J108">
        <v>4.2</v>
      </c>
      <c r="K108" s="4">
        <v>24269</v>
      </c>
      <c r="L108" s="4">
        <f>Table1[[#This Row],[rating]]*LOG(Table1[[#This Row],[rating_count]]+1)</f>
        <v>18.417293060594126</v>
      </c>
      <c r="M108" s="4" t="str">
        <f>IF(Table1[[#This Row],[rating_count]]&lt;1000,"YES","NO")</f>
        <v>NO</v>
      </c>
      <c r="N108" s="4">
        <f t="shared" si="7"/>
        <v>-0.15868661309868717</v>
      </c>
      <c r="O108" s="4">
        <f t="shared" si="8"/>
        <v>18.417293060594126</v>
      </c>
      <c r="P108" s="7">
        <f t="shared" si="9"/>
        <v>31525431</v>
      </c>
      <c r="Q108" t="s">
        <v>973</v>
      </c>
      <c r="R108" t="s">
        <v>20</v>
      </c>
      <c r="S108" t="s">
        <v>21</v>
      </c>
      <c r="T108" t="s">
        <v>22</v>
      </c>
      <c r="U108" t="s">
        <v>23</v>
      </c>
      <c r="V108" t="s">
        <v>24</v>
      </c>
      <c r="W108" t="s">
        <v>25</v>
      </c>
      <c r="X108" t="s">
        <v>974</v>
      </c>
    </row>
    <row r="109" spans="1:24" x14ac:dyDescent="0.4">
      <c r="A109" t="s">
        <v>975</v>
      </c>
      <c r="B109" t="s">
        <v>976</v>
      </c>
      <c r="C109" t="s">
        <v>18</v>
      </c>
      <c r="D109">
        <v>299</v>
      </c>
      <c r="E109">
        <v>999</v>
      </c>
      <c r="F109" s="5">
        <v>0.7</v>
      </c>
      <c r="G109" s="5">
        <f t="shared" si="5"/>
        <v>70</v>
      </c>
      <c r="H109" s="5" t="str">
        <f>IF( 'structured data'!G109&gt;=50, "YES", "NO")</f>
        <v>YES</v>
      </c>
      <c r="I109" s="8" t="str">
        <f t="shared" si="6"/>
        <v>&gt; ₦500</v>
      </c>
      <c r="J109">
        <v>4.3</v>
      </c>
      <c r="K109" s="4">
        <v>766</v>
      </c>
      <c r="L109" s="4">
        <f>Table1[[#This Row],[rating]]*LOG(Table1[[#This Row],[rating_count]]+1)</f>
        <v>12.404620064980618</v>
      </c>
      <c r="M109" s="4" t="str">
        <f>IF(Table1[[#This Row],[rating_count]]&lt;1000,"YES","NO")</f>
        <v>YES</v>
      </c>
      <c r="N109" s="4">
        <f t="shared" si="7"/>
        <v>-0.15895212045471735</v>
      </c>
      <c r="O109" s="4">
        <f t="shared" si="8"/>
        <v>12.404620064980618</v>
      </c>
      <c r="P109" s="7">
        <f t="shared" si="9"/>
        <v>765234</v>
      </c>
      <c r="Q109" t="s">
        <v>977</v>
      </c>
      <c r="R109" t="s">
        <v>978</v>
      </c>
      <c r="S109" t="s">
        <v>979</v>
      </c>
      <c r="T109" t="s">
        <v>980</v>
      </c>
      <c r="U109" t="s">
        <v>981</v>
      </c>
      <c r="V109" t="s">
        <v>982</v>
      </c>
      <c r="W109" t="s">
        <v>983</v>
      </c>
      <c r="X109" t="s">
        <v>984</v>
      </c>
    </row>
    <row r="110" spans="1:24" x14ac:dyDescent="0.4">
      <c r="A110" t="s">
        <v>985</v>
      </c>
      <c r="B110" t="s">
        <v>986</v>
      </c>
      <c r="C110" t="s">
        <v>169</v>
      </c>
      <c r="D110" s="2">
        <v>37999</v>
      </c>
      <c r="E110" s="2">
        <v>65000</v>
      </c>
      <c r="F110" s="5">
        <v>0.42</v>
      </c>
      <c r="G110" s="5">
        <f t="shared" si="5"/>
        <v>42</v>
      </c>
      <c r="H110" s="5" t="str">
        <f>IF( 'structured data'!G110&gt;=50, "YES", "NO")</f>
        <v>NO</v>
      </c>
      <c r="I110" s="8" t="str">
        <f t="shared" si="6"/>
        <v>&gt; ₦500</v>
      </c>
      <c r="J110">
        <v>4.3</v>
      </c>
      <c r="K110" s="4">
        <v>3587</v>
      </c>
      <c r="L110" s="4">
        <f>Table1[[#This Row],[rating]]*LOG(Table1[[#This Row],[rating_count]]+1)</f>
        <v>15.285865467799834</v>
      </c>
      <c r="M110" s="4" t="str">
        <f>IF(Table1[[#This Row],[rating_count]]&lt;1000,"YES","NO")</f>
        <v>NO</v>
      </c>
      <c r="N110" s="4">
        <f t="shared" si="7"/>
        <v>-0.15958726388052627</v>
      </c>
      <c r="O110" s="4">
        <f t="shared" si="8"/>
        <v>15.285865467799834</v>
      </c>
      <c r="P110" s="7">
        <f t="shared" si="9"/>
        <v>233155000</v>
      </c>
      <c r="Q110" t="s">
        <v>987</v>
      </c>
      <c r="R110" t="s">
        <v>988</v>
      </c>
      <c r="S110" t="s">
        <v>989</v>
      </c>
      <c r="T110" t="s">
        <v>990</v>
      </c>
      <c r="U110" t="s">
        <v>991</v>
      </c>
      <c r="V110" t="s">
        <v>992</v>
      </c>
      <c r="W110" t="s">
        <v>993</v>
      </c>
      <c r="X110" t="s">
        <v>994</v>
      </c>
    </row>
    <row r="111" spans="1:24" x14ac:dyDescent="0.4">
      <c r="A111" t="s">
        <v>995</v>
      </c>
      <c r="B111" t="s">
        <v>996</v>
      </c>
      <c r="C111" t="s">
        <v>18</v>
      </c>
      <c r="D111">
        <v>99</v>
      </c>
      <c r="E111">
        <v>800</v>
      </c>
      <c r="F111" s="5">
        <v>0.88</v>
      </c>
      <c r="G111" s="5">
        <f t="shared" si="5"/>
        <v>88</v>
      </c>
      <c r="H111" s="5" t="str">
        <f>IF( 'structured data'!G111&gt;=50, "YES", "NO")</f>
        <v>YES</v>
      </c>
      <c r="I111" s="8" t="str">
        <f t="shared" si="6"/>
        <v>&gt; ₦500</v>
      </c>
      <c r="J111">
        <v>3.9</v>
      </c>
      <c r="K111" s="4">
        <v>24871</v>
      </c>
      <c r="L111" s="4">
        <f>Table1[[#This Row],[rating]]*LOG(Table1[[#This Row],[rating_count]]+1)</f>
        <v>17.143271765237028</v>
      </c>
      <c r="M111" s="4" t="str">
        <f>IF(Table1[[#This Row],[rating_count]]&lt;1000,"YES","NO")</f>
        <v>NO</v>
      </c>
      <c r="N111" s="4">
        <f t="shared" si="7"/>
        <v>-0.15949805347093518</v>
      </c>
      <c r="O111" s="4">
        <f t="shared" si="8"/>
        <v>17.143271765237028</v>
      </c>
      <c r="P111" s="7">
        <f t="shared" si="9"/>
        <v>19896800</v>
      </c>
      <c r="Q111" t="s">
        <v>997</v>
      </c>
      <c r="R111" t="s">
        <v>69</v>
      </c>
      <c r="S111" t="s">
        <v>70</v>
      </c>
      <c r="T111" t="s">
        <v>71</v>
      </c>
      <c r="U111" t="s">
        <v>72</v>
      </c>
      <c r="V111" t="s">
        <v>998</v>
      </c>
      <c r="W111" t="s">
        <v>999</v>
      </c>
      <c r="X111" t="s">
        <v>1000</v>
      </c>
    </row>
    <row r="112" spans="1:24" x14ac:dyDescent="0.4">
      <c r="A112" t="s">
        <v>1001</v>
      </c>
      <c r="B112" t="s">
        <v>1002</v>
      </c>
      <c r="C112" t="s">
        <v>508</v>
      </c>
      <c r="D112" s="2">
        <v>7390</v>
      </c>
      <c r="E112" s="2">
        <v>20000</v>
      </c>
      <c r="F112" s="5">
        <v>0.63</v>
      </c>
      <c r="G112" s="5">
        <f t="shared" si="5"/>
        <v>63</v>
      </c>
      <c r="H112" s="5" t="str">
        <f>IF( 'structured data'!G112&gt;=50, "YES", "NO")</f>
        <v>YES</v>
      </c>
      <c r="I112" s="8" t="str">
        <f t="shared" si="6"/>
        <v>&gt; ₦500</v>
      </c>
      <c r="J112">
        <v>4.0999999999999996</v>
      </c>
      <c r="K112" s="4">
        <v>2581</v>
      </c>
      <c r="L112" s="4">
        <f>Table1[[#This Row],[rating]]*LOG(Table1[[#This Row],[rating_count]]+1)</f>
        <v>13.989020575514646</v>
      </c>
      <c r="M112" s="4" t="str">
        <f>IF(Table1[[#This Row],[rating_count]]&lt;1000,"YES","NO")</f>
        <v>NO</v>
      </c>
      <c r="N112" s="4">
        <f t="shared" si="7"/>
        <v>-0.15882884601821073</v>
      </c>
      <c r="O112" s="4">
        <f t="shared" si="8"/>
        <v>13.989020575514646</v>
      </c>
      <c r="P112" s="7">
        <f t="shared" si="9"/>
        <v>51620000</v>
      </c>
      <c r="Q112" t="s">
        <v>1003</v>
      </c>
      <c r="R112" t="s">
        <v>1004</v>
      </c>
      <c r="S112" t="s">
        <v>1005</v>
      </c>
      <c r="T112" t="s">
        <v>1006</v>
      </c>
      <c r="U112" t="s">
        <v>1007</v>
      </c>
      <c r="V112" t="s">
        <v>1008</v>
      </c>
      <c r="W112" t="s">
        <v>1009</v>
      </c>
      <c r="X112" t="s">
        <v>1010</v>
      </c>
    </row>
    <row r="113" spans="1:24" x14ac:dyDescent="0.4">
      <c r="A113" t="s">
        <v>1011</v>
      </c>
      <c r="B113" t="s">
        <v>1012</v>
      </c>
      <c r="C113" t="s">
        <v>18</v>
      </c>
      <c r="D113">
        <v>273.10000000000002</v>
      </c>
      <c r="E113">
        <v>999</v>
      </c>
      <c r="F113" s="5">
        <v>0.73</v>
      </c>
      <c r="G113" s="5">
        <f t="shared" si="5"/>
        <v>73</v>
      </c>
      <c r="H113" s="5" t="str">
        <f>IF( 'structured data'!G113&gt;=50, "YES", "NO")</f>
        <v>YES</v>
      </c>
      <c r="I113" s="8" t="str">
        <f t="shared" si="6"/>
        <v>&gt; ₦500</v>
      </c>
      <c r="J113">
        <v>4.3</v>
      </c>
      <c r="K113" s="4">
        <v>20850</v>
      </c>
      <c r="L113" s="4">
        <f>Table1[[#This Row],[rating]]*LOG(Table1[[#This Row],[rating_count]]+1)</f>
        <v>18.572245619611905</v>
      </c>
      <c r="M113" s="4" t="str">
        <f>IF(Table1[[#This Row],[rating_count]]&lt;1000,"YES","NO")</f>
        <v>NO</v>
      </c>
      <c r="N113" s="4">
        <f t="shared" si="7"/>
        <v>-0.15887362205885647</v>
      </c>
      <c r="O113" s="4">
        <f t="shared" si="8"/>
        <v>18.572245619611905</v>
      </c>
      <c r="P113" s="7">
        <f t="shared" si="9"/>
        <v>20829150</v>
      </c>
      <c r="Q113" t="s">
        <v>1013</v>
      </c>
      <c r="R113" t="s">
        <v>295</v>
      </c>
      <c r="S113" t="s">
        <v>296</v>
      </c>
      <c r="T113" t="s">
        <v>297</v>
      </c>
      <c r="U113" t="s">
        <v>298</v>
      </c>
      <c r="V113" t="s">
        <v>299</v>
      </c>
      <c r="W113" t="s">
        <v>1014</v>
      </c>
      <c r="X113" t="s">
        <v>1015</v>
      </c>
    </row>
    <row r="114" spans="1:24" x14ac:dyDescent="0.4">
      <c r="A114" t="s">
        <v>1016</v>
      </c>
      <c r="B114" t="s">
        <v>1017</v>
      </c>
      <c r="C114" t="s">
        <v>169</v>
      </c>
      <c r="D114" s="2">
        <v>15990</v>
      </c>
      <c r="E114" s="2">
        <v>23990</v>
      </c>
      <c r="F114" s="5">
        <v>0.33</v>
      </c>
      <c r="G114" s="5">
        <f t="shared" si="5"/>
        <v>33</v>
      </c>
      <c r="H114" s="5" t="str">
        <f>IF( 'structured data'!G114&gt;=50, "YES", "NO")</f>
        <v>NO</v>
      </c>
      <c r="I114" s="8" t="str">
        <f t="shared" si="6"/>
        <v>&gt; ₦500</v>
      </c>
      <c r="J114">
        <v>4.3</v>
      </c>
      <c r="K114" s="4">
        <v>1035</v>
      </c>
      <c r="L114" s="4">
        <f>Table1[[#This Row],[rating]]*LOG(Table1[[#This Row],[rating_count]]+1)</f>
        <v>12.966046948259621</v>
      </c>
      <c r="M114" s="4" t="str">
        <f>IF(Table1[[#This Row],[rating_count]]&lt;1000,"YES","NO")</f>
        <v>NO</v>
      </c>
      <c r="N114" s="4">
        <f t="shared" si="7"/>
        <v>-0.15960197845302723</v>
      </c>
      <c r="O114" s="4">
        <f t="shared" si="8"/>
        <v>12.966046948259621</v>
      </c>
      <c r="P114" s="7">
        <f t="shared" si="9"/>
        <v>24829650</v>
      </c>
      <c r="Q114" t="s">
        <v>1018</v>
      </c>
      <c r="R114" t="s">
        <v>1019</v>
      </c>
      <c r="S114" t="s">
        <v>1020</v>
      </c>
      <c r="T114" t="s">
        <v>1021</v>
      </c>
      <c r="U114" t="s">
        <v>1022</v>
      </c>
      <c r="V114" t="s">
        <v>1023</v>
      </c>
      <c r="W114" t="s">
        <v>1024</v>
      </c>
      <c r="X114" t="s">
        <v>1025</v>
      </c>
    </row>
    <row r="115" spans="1:24" x14ac:dyDescent="0.4">
      <c r="A115" t="s">
        <v>1026</v>
      </c>
      <c r="B115" t="s">
        <v>1027</v>
      </c>
      <c r="C115" t="s">
        <v>18</v>
      </c>
      <c r="D115">
        <v>399</v>
      </c>
      <c r="E115">
        <v>999</v>
      </c>
      <c r="F115" s="5">
        <v>0.6</v>
      </c>
      <c r="G115" s="5">
        <f t="shared" si="5"/>
        <v>60</v>
      </c>
      <c r="H115" s="5" t="str">
        <f>IF( 'structured data'!G115&gt;=50, "YES", "NO")</f>
        <v>YES</v>
      </c>
      <c r="I115" s="8" t="str">
        <f t="shared" si="6"/>
        <v>&gt; ₦500</v>
      </c>
      <c r="J115">
        <v>4.0999999999999996</v>
      </c>
      <c r="K115" s="4">
        <v>1780</v>
      </c>
      <c r="L115" s="4">
        <f>Table1[[#This Row],[rating]]*LOG(Table1[[#This Row],[rating_count]]+1)</f>
        <v>13.327722069799298</v>
      </c>
      <c r="M115" s="4" t="str">
        <f>IF(Table1[[#This Row],[rating_count]]&lt;1000,"YES","NO")</f>
        <v>NO</v>
      </c>
      <c r="N115" s="4">
        <f t="shared" si="7"/>
        <v>-0.15932088391235452</v>
      </c>
      <c r="O115" s="4">
        <f t="shared" si="8"/>
        <v>13.327722069799298</v>
      </c>
      <c r="P115" s="7">
        <f t="shared" si="9"/>
        <v>1778220</v>
      </c>
      <c r="Q115" t="s">
        <v>1028</v>
      </c>
      <c r="R115" t="s">
        <v>700</v>
      </c>
      <c r="S115" t="s">
        <v>701</v>
      </c>
      <c r="T115" t="s">
        <v>702</v>
      </c>
      <c r="U115" t="s">
        <v>703</v>
      </c>
      <c r="V115" t="s">
        <v>704</v>
      </c>
      <c r="W115" t="s">
        <v>1029</v>
      </c>
      <c r="X115" t="s">
        <v>1030</v>
      </c>
    </row>
    <row r="116" spans="1:24" x14ac:dyDescent="0.4">
      <c r="A116" t="s">
        <v>1031</v>
      </c>
      <c r="B116" t="s">
        <v>1032</v>
      </c>
      <c r="C116" t="s">
        <v>462</v>
      </c>
      <c r="D116">
        <v>399</v>
      </c>
      <c r="E116" s="2">
        <v>1999</v>
      </c>
      <c r="F116" s="5">
        <v>0.8</v>
      </c>
      <c r="G116" s="5">
        <f t="shared" si="5"/>
        <v>80</v>
      </c>
      <c r="H116" s="5" t="str">
        <f>IF( 'structured data'!G116&gt;=50, "YES", "NO")</f>
        <v>YES</v>
      </c>
      <c r="I116" s="8" t="str">
        <f t="shared" si="6"/>
        <v>&gt; ₦500</v>
      </c>
      <c r="J116">
        <v>4.5</v>
      </c>
      <c r="K116" s="4">
        <v>505</v>
      </c>
      <c r="L116" s="4">
        <f>Table1[[#This Row],[rating]]*LOG(Table1[[#This Row],[rating_count]]+1)</f>
        <v>12.168677325779097</v>
      </c>
      <c r="M116" s="4" t="str">
        <f>IF(Table1[[#This Row],[rating_count]]&lt;1000,"YES","NO")</f>
        <v>YES</v>
      </c>
      <c r="N116" s="4">
        <f t="shared" si="7"/>
        <v>-0.15935309841696399</v>
      </c>
      <c r="O116" s="4">
        <f t="shared" si="8"/>
        <v>12.168677325779097</v>
      </c>
      <c r="P116" s="7">
        <f t="shared" si="9"/>
        <v>1009495</v>
      </c>
      <c r="Q116" t="s">
        <v>1033</v>
      </c>
      <c r="R116" t="s">
        <v>1034</v>
      </c>
      <c r="S116" t="s">
        <v>1035</v>
      </c>
      <c r="T116" t="s">
        <v>1036</v>
      </c>
      <c r="U116" t="s">
        <v>1037</v>
      </c>
      <c r="V116" t="s">
        <v>1038</v>
      </c>
      <c r="W116" t="s">
        <v>1039</v>
      </c>
      <c r="X116" t="s">
        <v>1040</v>
      </c>
    </row>
    <row r="117" spans="1:24" x14ac:dyDescent="0.4">
      <c r="A117" t="s">
        <v>1041</v>
      </c>
      <c r="B117" t="s">
        <v>1042</v>
      </c>
      <c r="C117" t="s">
        <v>18</v>
      </c>
      <c r="D117">
        <v>210</v>
      </c>
      <c r="E117">
        <v>399</v>
      </c>
      <c r="F117" s="5">
        <v>0.47</v>
      </c>
      <c r="G117" s="5">
        <f t="shared" si="5"/>
        <v>47</v>
      </c>
      <c r="H117" s="5" t="str">
        <f>IF( 'structured data'!G117&gt;=50, "YES", "NO")</f>
        <v>NO</v>
      </c>
      <c r="I117" s="8" t="str">
        <f t="shared" si="6"/>
        <v>&gt; ₦500</v>
      </c>
      <c r="J117">
        <v>4.0999999999999996</v>
      </c>
      <c r="K117" s="4">
        <v>1717</v>
      </c>
      <c r="L117" s="4">
        <f>Table1[[#This Row],[rating]]*LOG(Table1[[#This Row],[rating_count]]+1)</f>
        <v>13.263594953930417</v>
      </c>
      <c r="M117" s="4" t="str">
        <f>IF(Table1[[#This Row],[rating_count]]&lt;1000,"YES","NO")</f>
        <v>NO</v>
      </c>
      <c r="N117" s="4">
        <f t="shared" si="7"/>
        <v>-0.16114297081208065</v>
      </c>
      <c r="O117" s="4">
        <f t="shared" si="8"/>
        <v>13.263594953930417</v>
      </c>
      <c r="P117" s="7">
        <f t="shared" si="9"/>
        <v>685083</v>
      </c>
      <c r="Q117" t="s">
        <v>1043</v>
      </c>
      <c r="R117" t="s">
        <v>1044</v>
      </c>
      <c r="S117" t="s">
        <v>1045</v>
      </c>
      <c r="T117" t="s">
        <v>1046</v>
      </c>
      <c r="U117" t="s">
        <v>1047</v>
      </c>
      <c r="V117" t="s">
        <v>1048</v>
      </c>
      <c r="W117" t="s">
        <v>1049</v>
      </c>
      <c r="X117" t="s">
        <v>1050</v>
      </c>
    </row>
    <row r="118" spans="1:24" x14ac:dyDescent="0.4">
      <c r="A118" t="s">
        <v>1051</v>
      </c>
      <c r="B118" t="s">
        <v>1052</v>
      </c>
      <c r="C118" t="s">
        <v>462</v>
      </c>
      <c r="D118" s="2">
        <v>1299</v>
      </c>
      <c r="E118" s="2">
        <v>1999</v>
      </c>
      <c r="F118" s="5">
        <v>0.35</v>
      </c>
      <c r="G118" s="5">
        <f t="shared" si="5"/>
        <v>35</v>
      </c>
      <c r="H118" s="5" t="str">
        <f>IF( 'structured data'!G118&gt;=50, "YES", "NO")</f>
        <v>NO</v>
      </c>
      <c r="I118" s="8" t="str">
        <f t="shared" si="6"/>
        <v>&gt; ₦500</v>
      </c>
      <c r="J118">
        <v>3.6</v>
      </c>
      <c r="K118" s="4">
        <v>590</v>
      </c>
      <c r="L118" s="4">
        <f>Table1[[#This Row],[rating]]*LOG(Table1[[#This Row],[rating_count]]+1)</f>
        <v>9.9777149311725193</v>
      </c>
      <c r="M118" s="4" t="str">
        <f>IF(Table1[[#This Row],[rating_count]]&lt;1000,"YES","NO")</f>
        <v>YES</v>
      </c>
      <c r="N118" s="4">
        <f t="shared" si="7"/>
        <v>-0.16114298122638349</v>
      </c>
      <c r="O118" s="4">
        <f t="shared" si="8"/>
        <v>9.9777149311725193</v>
      </c>
      <c r="P118" s="7">
        <f t="shared" si="9"/>
        <v>1179410</v>
      </c>
      <c r="Q118" t="s">
        <v>1053</v>
      </c>
      <c r="R118" t="s">
        <v>1054</v>
      </c>
      <c r="S118" t="s">
        <v>1055</v>
      </c>
      <c r="T118" t="s">
        <v>1056</v>
      </c>
      <c r="U118" t="s">
        <v>1057</v>
      </c>
      <c r="V118" t="s">
        <v>1058</v>
      </c>
      <c r="W118" t="s">
        <v>1059</v>
      </c>
      <c r="X118" t="s">
        <v>1060</v>
      </c>
    </row>
    <row r="119" spans="1:24" x14ac:dyDescent="0.4">
      <c r="A119" t="s">
        <v>1061</v>
      </c>
      <c r="B119" t="s">
        <v>1062</v>
      </c>
      <c r="C119" t="s">
        <v>18</v>
      </c>
      <c r="D119">
        <v>347</v>
      </c>
      <c r="E119">
        <v>999</v>
      </c>
      <c r="F119" s="5">
        <v>0.65</v>
      </c>
      <c r="G119" s="5">
        <f t="shared" si="5"/>
        <v>65</v>
      </c>
      <c r="H119" s="5" t="str">
        <f>IF( 'structured data'!G119&gt;=50, "YES", "NO")</f>
        <v>YES</v>
      </c>
      <c r="I119" s="8" t="str">
        <f t="shared" si="6"/>
        <v>&gt; ₦500</v>
      </c>
      <c r="J119">
        <v>3.5</v>
      </c>
      <c r="K119" s="4">
        <v>1121</v>
      </c>
      <c r="L119" s="4">
        <f>Table1[[#This Row],[rating]]*LOG(Table1[[#This Row],[rating_count]]+1)</f>
        <v>10.674974999220499</v>
      </c>
      <c r="M119" s="4" t="str">
        <f>IF(Table1[[#This Row],[rating_count]]&lt;1000,"YES","NO")</f>
        <v>NO</v>
      </c>
      <c r="N119" s="4">
        <f t="shared" si="7"/>
        <v>-0.16200749058705047</v>
      </c>
      <c r="O119" s="4">
        <f t="shared" si="8"/>
        <v>10.674974999220499</v>
      </c>
      <c r="P119" s="7">
        <f t="shared" si="9"/>
        <v>1119879</v>
      </c>
      <c r="Q119" t="s">
        <v>1063</v>
      </c>
      <c r="R119" t="s">
        <v>1064</v>
      </c>
      <c r="S119" t="s">
        <v>1065</v>
      </c>
      <c r="T119" t="s">
        <v>1066</v>
      </c>
      <c r="U119" t="s">
        <v>1067</v>
      </c>
      <c r="V119" t="s">
        <v>1068</v>
      </c>
      <c r="W119" t="s">
        <v>1069</v>
      </c>
      <c r="X119" t="s">
        <v>1070</v>
      </c>
    </row>
    <row r="120" spans="1:24" x14ac:dyDescent="0.4">
      <c r="A120" t="s">
        <v>1071</v>
      </c>
      <c r="B120" t="s">
        <v>1072</v>
      </c>
      <c r="C120" t="s">
        <v>18</v>
      </c>
      <c r="D120">
        <v>149</v>
      </c>
      <c r="E120">
        <v>999</v>
      </c>
      <c r="F120" s="5">
        <v>0.85</v>
      </c>
      <c r="G120" s="5">
        <f t="shared" si="5"/>
        <v>85</v>
      </c>
      <c r="H120" s="5" t="str">
        <f>IF( 'structured data'!G120&gt;=50, "YES", "NO")</f>
        <v>YES</v>
      </c>
      <c r="I120" s="8" t="str">
        <f t="shared" si="6"/>
        <v>&gt; ₦500</v>
      </c>
      <c r="J120">
        <v>4</v>
      </c>
      <c r="K120" s="4">
        <v>1313</v>
      </c>
      <c r="L120" s="4">
        <f>Table1[[#This Row],[rating]]*LOG(Table1[[#This Row],[rating_count]]+1)</f>
        <v>12.474381460895048</v>
      </c>
      <c r="M120" s="4" t="str">
        <f>IF(Table1[[#This Row],[rating_count]]&lt;1000,"YES","NO")</f>
        <v>NO</v>
      </c>
      <c r="N120" s="4">
        <f t="shared" si="7"/>
        <v>-0.16106421426910283</v>
      </c>
      <c r="O120" s="4">
        <f t="shared" si="8"/>
        <v>12.474381460895048</v>
      </c>
      <c r="P120" s="7">
        <f t="shared" si="9"/>
        <v>1311687</v>
      </c>
      <c r="Q120" t="s">
        <v>1073</v>
      </c>
      <c r="R120" t="s">
        <v>589</v>
      </c>
      <c r="S120" t="s">
        <v>590</v>
      </c>
      <c r="T120" t="s">
        <v>591</v>
      </c>
      <c r="U120" t="s">
        <v>592</v>
      </c>
      <c r="V120" t="s">
        <v>593</v>
      </c>
      <c r="W120" t="s">
        <v>1074</v>
      </c>
      <c r="X120" t="s">
        <v>1075</v>
      </c>
    </row>
    <row r="121" spans="1:24" x14ac:dyDescent="0.4">
      <c r="A121" t="s">
        <v>1076</v>
      </c>
      <c r="B121" t="s">
        <v>1077</v>
      </c>
      <c r="C121" t="s">
        <v>18</v>
      </c>
      <c r="D121">
        <v>228</v>
      </c>
      <c r="E121">
        <v>899</v>
      </c>
      <c r="F121" s="5">
        <v>0.75</v>
      </c>
      <c r="G121" s="5">
        <f t="shared" si="5"/>
        <v>75</v>
      </c>
      <c r="H121" s="5" t="str">
        <f>IF( 'structured data'!G121&gt;=50, "YES", "NO")</f>
        <v>YES</v>
      </c>
      <c r="I121" s="8" t="str">
        <f t="shared" si="6"/>
        <v>&gt; ₦500</v>
      </c>
      <c r="J121">
        <v>3.8</v>
      </c>
      <c r="K121" s="4">
        <v>132</v>
      </c>
      <c r="L121" s="4">
        <f>Table1[[#This Row],[rating]]*LOG(Table1[[#This Row],[rating_count]]+1)</f>
        <v>8.0706362356749253</v>
      </c>
      <c r="M121" s="4" t="str">
        <f>IF(Table1[[#This Row],[rating_count]]&lt;1000,"YES","NO")</f>
        <v>YES</v>
      </c>
      <c r="N121" s="4">
        <f t="shared" si="7"/>
        <v>-0.16084539351637106</v>
      </c>
      <c r="O121" s="4">
        <f t="shared" si="8"/>
        <v>8.0706362356749253</v>
      </c>
      <c r="P121" s="7">
        <f t="shared" si="9"/>
        <v>118668</v>
      </c>
      <c r="Q121" t="s">
        <v>1078</v>
      </c>
      <c r="R121" t="s">
        <v>1079</v>
      </c>
      <c r="S121" t="s">
        <v>1080</v>
      </c>
      <c r="T121" t="s">
        <v>1081</v>
      </c>
      <c r="U121" t="s">
        <v>1082</v>
      </c>
      <c r="V121" t="s">
        <v>1083</v>
      </c>
      <c r="W121" t="s">
        <v>1084</v>
      </c>
      <c r="X121" t="s">
        <v>1085</v>
      </c>
    </row>
    <row r="122" spans="1:24" x14ac:dyDescent="0.4">
      <c r="A122" t="s">
        <v>1086</v>
      </c>
      <c r="B122" t="s">
        <v>1087</v>
      </c>
      <c r="C122" t="s">
        <v>18</v>
      </c>
      <c r="D122" s="2">
        <v>1599</v>
      </c>
      <c r="E122" s="2">
        <v>1999</v>
      </c>
      <c r="F122" s="5">
        <v>0.2</v>
      </c>
      <c r="G122" s="5">
        <f t="shared" si="5"/>
        <v>20</v>
      </c>
      <c r="H122" s="5" t="str">
        <f>IF( 'structured data'!G122&gt;=50, "YES", "NO")</f>
        <v>NO</v>
      </c>
      <c r="I122" s="8" t="str">
        <f t="shared" si="6"/>
        <v>&gt; ₦500</v>
      </c>
      <c r="J122">
        <v>4.4000000000000004</v>
      </c>
      <c r="K122" s="4">
        <v>1951</v>
      </c>
      <c r="L122" s="4">
        <f>Table1[[#This Row],[rating]]*LOG(Table1[[#This Row],[rating_count]]+1)</f>
        <v>14.478111178654963</v>
      </c>
      <c r="M122" s="4" t="str">
        <f>IF(Table1[[#This Row],[rating_count]]&lt;1000,"YES","NO")</f>
        <v>NO</v>
      </c>
      <c r="N122" s="4">
        <f t="shared" si="7"/>
        <v>-0.16005613500122748</v>
      </c>
      <c r="O122" s="4">
        <f t="shared" si="8"/>
        <v>14.478111178654963</v>
      </c>
      <c r="P122" s="7">
        <f t="shared" si="9"/>
        <v>3900049</v>
      </c>
      <c r="Q122" t="s">
        <v>1088</v>
      </c>
      <c r="R122" t="s">
        <v>1089</v>
      </c>
      <c r="S122" t="s">
        <v>1090</v>
      </c>
      <c r="T122" t="s">
        <v>1091</v>
      </c>
      <c r="U122" t="s">
        <v>1092</v>
      </c>
      <c r="V122" t="s">
        <v>1093</v>
      </c>
      <c r="W122" t="s">
        <v>1094</v>
      </c>
      <c r="X122" t="s">
        <v>1095</v>
      </c>
    </row>
    <row r="123" spans="1:24" x14ac:dyDescent="0.4">
      <c r="A123" t="s">
        <v>1096</v>
      </c>
      <c r="B123" t="s">
        <v>1097</v>
      </c>
      <c r="C123" t="s">
        <v>462</v>
      </c>
      <c r="D123" s="2">
        <v>1499</v>
      </c>
      <c r="E123" s="2">
        <v>3999</v>
      </c>
      <c r="F123" s="5">
        <v>0.63</v>
      </c>
      <c r="G123" s="5">
        <f t="shared" si="5"/>
        <v>63</v>
      </c>
      <c r="H123" s="5" t="str">
        <f>IF( 'structured data'!G123&gt;=50, "YES", "NO")</f>
        <v>YES</v>
      </c>
      <c r="I123" s="8" t="str">
        <f t="shared" si="6"/>
        <v>&gt; ₦500</v>
      </c>
      <c r="J123">
        <v>3.7</v>
      </c>
      <c r="K123" s="4">
        <v>37</v>
      </c>
      <c r="L123" s="4">
        <f>Table1[[#This Row],[rating]]*LOG(Table1[[#This Row],[rating_count]]+1)</f>
        <v>5.845199307482198</v>
      </c>
      <c r="M123" s="4" t="str">
        <f>IF(Table1[[#This Row],[rating_count]]&lt;1000,"YES","NO")</f>
        <v>YES</v>
      </c>
      <c r="N123" s="4">
        <f t="shared" si="7"/>
        <v>-0.15925454996328656</v>
      </c>
      <c r="O123" s="4">
        <f t="shared" si="8"/>
        <v>5.845199307482198</v>
      </c>
      <c r="P123" s="7">
        <f t="shared" si="9"/>
        <v>147963</v>
      </c>
      <c r="Q123" t="s">
        <v>1098</v>
      </c>
      <c r="R123" t="s">
        <v>1099</v>
      </c>
      <c r="S123" t="s">
        <v>1100</v>
      </c>
      <c r="T123" t="s">
        <v>1101</v>
      </c>
      <c r="U123" t="s">
        <v>1102</v>
      </c>
      <c r="V123" t="s">
        <v>1103</v>
      </c>
      <c r="W123" t="s">
        <v>1104</v>
      </c>
      <c r="X123" t="s">
        <v>1105</v>
      </c>
    </row>
    <row r="124" spans="1:24" x14ac:dyDescent="0.4">
      <c r="A124" t="s">
        <v>1106</v>
      </c>
      <c r="B124" t="s">
        <v>1107</v>
      </c>
      <c r="C124" t="s">
        <v>169</v>
      </c>
      <c r="D124" s="2">
        <v>8499</v>
      </c>
      <c r="E124" s="2">
        <v>15999</v>
      </c>
      <c r="F124" s="5">
        <v>0.47</v>
      </c>
      <c r="G124" s="5">
        <f t="shared" si="5"/>
        <v>47</v>
      </c>
      <c r="H124" s="5" t="str">
        <f>IF( 'structured data'!G124&gt;=50, "YES", "NO")</f>
        <v>NO</v>
      </c>
      <c r="I124" s="8" t="str">
        <f t="shared" si="6"/>
        <v>&gt; ₦500</v>
      </c>
      <c r="J124">
        <v>4.3</v>
      </c>
      <c r="K124" s="4">
        <v>592</v>
      </c>
      <c r="L124" s="4">
        <f>Table1[[#This Row],[rating]]*LOG(Table1[[#This Row],[rating_count]]+1)</f>
        <v>11.924135181466328</v>
      </c>
      <c r="M124" s="4" t="str">
        <f>IF(Table1[[#This Row],[rating_count]]&lt;1000,"YES","NO")</f>
        <v>YES</v>
      </c>
      <c r="N124" s="4">
        <f t="shared" si="7"/>
        <v>-0.15866425924735472</v>
      </c>
      <c r="O124" s="4">
        <f t="shared" si="8"/>
        <v>11.924135181466328</v>
      </c>
      <c r="P124" s="7">
        <f t="shared" si="9"/>
        <v>9471408</v>
      </c>
      <c r="Q124" t="s">
        <v>1108</v>
      </c>
      <c r="R124" t="s">
        <v>1109</v>
      </c>
      <c r="S124" t="s">
        <v>1110</v>
      </c>
      <c r="T124" t="s">
        <v>1111</v>
      </c>
      <c r="U124" t="s">
        <v>1112</v>
      </c>
      <c r="V124" t="s">
        <v>1113</v>
      </c>
      <c r="W124" t="s">
        <v>1114</v>
      </c>
      <c r="X124" t="s">
        <v>1115</v>
      </c>
    </row>
    <row r="125" spans="1:24" x14ac:dyDescent="0.4">
      <c r="A125" t="s">
        <v>1116</v>
      </c>
      <c r="B125" t="s">
        <v>1117</v>
      </c>
      <c r="C125" t="s">
        <v>169</v>
      </c>
      <c r="D125" s="2">
        <v>20990</v>
      </c>
      <c r="E125" s="2">
        <v>44990</v>
      </c>
      <c r="F125" s="5">
        <v>0.53</v>
      </c>
      <c r="G125" s="5">
        <f t="shared" si="5"/>
        <v>53</v>
      </c>
      <c r="H125" s="5" t="str">
        <f>IF( 'structured data'!G125&gt;=50, "YES", "NO")</f>
        <v>YES</v>
      </c>
      <c r="I125" s="8" t="str">
        <f t="shared" si="6"/>
        <v>&gt; ₦500</v>
      </c>
      <c r="J125">
        <v>4.0999999999999996</v>
      </c>
      <c r="K125" s="4">
        <v>1259</v>
      </c>
      <c r="L125" s="4">
        <f>Table1[[#This Row],[rating]]*LOG(Table1[[#This Row],[rating_count]]+1)</f>
        <v>12.711519234982006</v>
      </c>
      <c r="M125" s="4" t="str">
        <f>IF(Table1[[#This Row],[rating_count]]&lt;1000,"YES","NO")</f>
        <v>NO</v>
      </c>
      <c r="N125" s="4">
        <f t="shared" si="7"/>
        <v>-0.15869340809363849</v>
      </c>
      <c r="O125" s="4">
        <f t="shared" si="8"/>
        <v>12.711519234982006</v>
      </c>
      <c r="P125" s="7">
        <f t="shared" si="9"/>
        <v>56642410</v>
      </c>
      <c r="Q125" t="s">
        <v>1118</v>
      </c>
      <c r="R125" t="s">
        <v>1119</v>
      </c>
      <c r="S125" t="s">
        <v>1120</v>
      </c>
      <c r="T125" t="s">
        <v>1121</v>
      </c>
      <c r="U125" t="s">
        <v>1122</v>
      </c>
      <c r="V125" t="s">
        <v>1123</v>
      </c>
      <c r="W125" t="s">
        <v>1124</v>
      </c>
      <c r="X125" t="s">
        <v>1125</v>
      </c>
    </row>
    <row r="126" spans="1:24" x14ac:dyDescent="0.4">
      <c r="A126" t="s">
        <v>1126</v>
      </c>
      <c r="B126" t="s">
        <v>1127</v>
      </c>
      <c r="C126" t="s">
        <v>169</v>
      </c>
      <c r="D126" s="2">
        <v>32999</v>
      </c>
      <c r="E126" s="2">
        <v>44999</v>
      </c>
      <c r="F126" s="5">
        <v>0.27</v>
      </c>
      <c r="G126" s="5">
        <f t="shared" si="5"/>
        <v>27</v>
      </c>
      <c r="H126" s="5" t="str">
        <f>IF( 'structured data'!G126&gt;=50, "YES", "NO")</f>
        <v>NO</v>
      </c>
      <c r="I126" s="8" t="str">
        <f t="shared" si="6"/>
        <v>&gt; ₦500</v>
      </c>
      <c r="J126">
        <v>4.2</v>
      </c>
      <c r="K126" s="4">
        <v>45238</v>
      </c>
      <c r="L126" s="4">
        <f>Table1[[#This Row],[rating]]*LOG(Table1[[#This Row],[rating_count]]+1)</f>
        <v>19.55315458470238</v>
      </c>
      <c r="M126" s="4" t="str">
        <f>IF(Table1[[#This Row],[rating_count]]&lt;1000,"YES","NO")</f>
        <v>NO</v>
      </c>
      <c r="N126" s="4">
        <f t="shared" si="7"/>
        <v>-0.15870281437337808</v>
      </c>
      <c r="O126" s="4">
        <f t="shared" si="8"/>
        <v>19.55315458470238</v>
      </c>
      <c r="P126" s="7">
        <f t="shared" si="9"/>
        <v>2035664762</v>
      </c>
      <c r="Q126" t="s">
        <v>1128</v>
      </c>
      <c r="R126" t="s">
        <v>609</v>
      </c>
      <c r="S126" t="s">
        <v>610</v>
      </c>
      <c r="T126" t="s">
        <v>611</v>
      </c>
      <c r="U126" t="s">
        <v>612</v>
      </c>
      <c r="V126" t="s">
        <v>613</v>
      </c>
      <c r="W126" t="s">
        <v>1129</v>
      </c>
      <c r="X126" t="s">
        <v>1130</v>
      </c>
    </row>
    <row r="127" spans="1:24" x14ac:dyDescent="0.4">
      <c r="A127" t="s">
        <v>1131</v>
      </c>
      <c r="B127" t="s">
        <v>1132</v>
      </c>
      <c r="C127" t="s">
        <v>129</v>
      </c>
      <c r="D127">
        <v>799</v>
      </c>
      <c r="E127" s="2">
        <v>1700</v>
      </c>
      <c r="F127" s="5">
        <v>0.53</v>
      </c>
      <c r="G127" s="5">
        <f t="shared" si="5"/>
        <v>53</v>
      </c>
      <c r="H127" s="5" t="str">
        <f>IF( 'structured data'!G127&gt;=50, "YES", "NO")</f>
        <v>YES</v>
      </c>
      <c r="I127" s="8" t="str">
        <f t="shared" si="6"/>
        <v>&gt; ₦500</v>
      </c>
      <c r="J127">
        <v>4.0999999999999996</v>
      </c>
      <c r="K127" s="4">
        <v>28638</v>
      </c>
      <c r="L127" s="4">
        <f>Table1[[#This Row],[rating]]*LOG(Table1[[#This Row],[rating_count]]+1)</f>
        <v>18.273527182776178</v>
      </c>
      <c r="M127" s="4" t="str">
        <f>IF(Table1[[#This Row],[rating_count]]&lt;1000,"YES","NO")</f>
        <v>NO</v>
      </c>
      <c r="N127" s="4">
        <f t="shared" si="7"/>
        <v>-0.15851279968992654</v>
      </c>
      <c r="O127" s="4">
        <f t="shared" si="8"/>
        <v>18.273527182776178</v>
      </c>
      <c r="P127" s="7">
        <f t="shared" si="9"/>
        <v>48684600</v>
      </c>
      <c r="Q127" t="s">
        <v>1133</v>
      </c>
      <c r="R127" t="s">
        <v>1134</v>
      </c>
      <c r="S127" t="s">
        <v>1135</v>
      </c>
      <c r="T127" t="s">
        <v>1136</v>
      </c>
      <c r="U127" t="s">
        <v>1137</v>
      </c>
      <c r="V127" t="s">
        <v>1138</v>
      </c>
      <c r="W127" t="s">
        <v>1139</v>
      </c>
      <c r="X127" t="s">
        <v>1140</v>
      </c>
    </row>
    <row r="128" spans="1:24" x14ac:dyDescent="0.4">
      <c r="A128" t="s">
        <v>1141</v>
      </c>
      <c r="B128" t="s">
        <v>1142</v>
      </c>
      <c r="C128" t="s">
        <v>129</v>
      </c>
      <c r="D128">
        <v>229</v>
      </c>
      <c r="E128">
        <v>595</v>
      </c>
      <c r="F128" s="5">
        <v>0.62</v>
      </c>
      <c r="G128" s="5">
        <f t="shared" si="5"/>
        <v>62</v>
      </c>
      <c r="H128" s="5" t="str">
        <f>IF( 'structured data'!G128&gt;=50, "YES", "NO")</f>
        <v>YES</v>
      </c>
      <c r="I128" s="8" t="str">
        <f t="shared" si="6"/>
        <v>&gt; ₦500</v>
      </c>
      <c r="J128">
        <v>4.3</v>
      </c>
      <c r="K128" s="4">
        <v>12835</v>
      </c>
      <c r="L128" s="4">
        <f>Table1[[#This Row],[rating]]*LOG(Table1[[#This Row],[rating_count]]+1)</f>
        <v>17.666247746220908</v>
      </c>
      <c r="M128" s="4" t="str">
        <f>IF(Table1[[#This Row],[rating_count]]&lt;1000,"YES","NO")</f>
        <v>NO</v>
      </c>
      <c r="N128" s="4">
        <f t="shared" si="7"/>
        <v>-0.15852224165321713</v>
      </c>
      <c r="O128" s="4">
        <f t="shared" si="8"/>
        <v>17.666247746220908</v>
      </c>
      <c r="P128" s="7">
        <f t="shared" si="9"/>
        <v>7636825</v>
      </c>
      <c r="Q128" t="s">
        <v>1143</v>
      </c>
      <c r="R128" t="s">
        <v>1144</v>
      </c>
      <c r="S128" t="s">
        <v>1145</v>
      </c>
      <c r="T128" t="s">
        <v>1146</v>
      </c>
      <c r="U128" t="s">
        <v>1147</v>
      </c>
      <c r="V128" t="s">
        <v>1148</v>
      </c>
      <c r="W128" t="s">
        <v>1149</v>
      </c>
      <c r="X128" t="s">
        <v>1150</v>
      </c>
    </row>
    <row r="129" spans="1:24" x14ac:dyDescent="0.4">
      <c r="A129" t="s">
        <v>1151</v>
      </c>
      <c r="B129" t="s">
        <v>1152</v>
      </c>
      <c r="C129" t="s">
        <v>169</v>
      </c>
      <c r="D129" s="2">
        <v>9999</v>
      </c>
      <c r="E129" s="2">
        <v>27990</v>
      </c>
      <c r="F129" s="5">
        <v>0.64</v>
      </c>
      <c r="G129" s="5">
        <f t="shared" si="5"/>
        <v>64</v>
      </c>
      <c r="H129" s="5" t="str">
        <f>IF( 'structured data'!G129&gt;=50, "YES", "NO")</f>
        <v>YES</v>
      </c>
      <c r="I129" s="8" t="str">
        <f t="shared" si="6"/>
        <v>&gt; ₦500</v>
      </c>
      <c r="J129">
        <v>4.2</v>
      </c>
      <c r="K129" s="4">
        <v>1269</v>
      </c>
      <c r="L129" s="4">
        <f>Table1[[#This Row],[rating]]*LOG(Table1[[#This Row],[rating_count]]+1)</f>
        <v>13.035975628015018</v>
      </c>
      <c r="M129" s="4" t="str">
        <f>IF(Table1[[#This Row],[rating_count]]&lt;1000,"YES","NO")</f>
        <v>NO</v>
      </c>
      <c r="N129" s="4">
        <f t="shared" si="7"/>
        <v>-0.15893906676392652</v>
      </c>
      <c r="O129" s="4">
        <f t="shared" si="8"/>
        <v>13.035975628015018</v>
      </c>
      <c r="P129" s="7">
        <f t="shared" si="9"/>
        <v>35519310</v>
      </c>
      <c r="Q129" t="s">
        <v>1153</v>
      </c>
      <c r="R129" t="s">
        <v>1154</v>
      </c>
      <c r="S129" t="s">
        <v>1155</v>
      </c>
      <c r="T129" t="s">
        <v>1156</v>
      </c>
      <c r="U129" t="s">
        <v>1157</v>
      </c>
      <c r="V129" t="s">
        <v>1158</v>
      </c>
      <c r="W129" t="s">
        <v>1159</v>
      </c>
      <c r="X129" t="s">
        <v>1160</v>
      </c>
    </row>
    <row r="130" spans="1:24" x14ac:dyDescent="0.4">
      <c r="A130" t="s">
        <v>1161</v>
      </c>
      <c r="B130" t="s">
        <v>1162</v>
      </c>
      <c r="C130" t="s">
        <v>462</v>
      </c>
      <c r="D130">
        <v>349</v>
      </c>
      <c r="E130">
        <v>599</v>
      </c>
      <c r="F130" s="5">
        <v>0.42</v>
      </c>
      <c r="G130" s="5">
        <f t="shared" ref="G130:G193" si="10">F130*100</f>
        <v>42</v>
      </c>
      <c r="H130" s="5" t="str">
        <f>IF( 'structured data'!G130&gt;=50, "YES", "NO")</f>
        <v>NO</v>
      </c>
      <c r="I130" s="8" t="str">
        <f t="shared" ref="I130:I193" si="11">IF(C129&lt;200, "&lt; ₦200", IF(C129&lt;=500, "₦200–₦500", "&gt; ₦500"))</f>
        <v>&gt; ₦500</v>
      </c>
      <c r="J130">
        <v>4.2</v>
      </c>
      <c r="K130" s="4">
        <v>284</v>
      </c>
      <c r="L130" s="4">
        <f>Table1[[#This Row],[rating]]*LOG(Table1[[#This Row],[rating_count]]+1)</f>
        <v>10.310348412035744</v>
      </c>
      <c r="M130" s="4" t="str">
        <f>IF(Table1[[#This Row],[rating_count]]&lt;1000,"YES","NO")</f>
        <v>YES</v>
      </c>
      <c r="N130" s="4">
        <f t="shared" ref="N130:N193" si="12">CORREL(J130:J1594,G130:G1594)</f>
        <v>-0.1591944101157137</v>
      </c>
      <c r="O130" s="4">
        <f t="shared" ref="O130:O193" si="13">J130*LOG(K130+1)</f>
        <v>10.310348412035744</v>
      </c>
      <c r="P130" s="7">
        <f t="shared" ref="P130:P193" si="14">E130*K130</f>
        <v>170116</v>
      </c>
      <c r="Q130" t="s">
        <v>1163</v>
      </c>
      <c r="R130" t="s">
        <v>1164</v>
      </c>
      <c r="S130" t="s">
        <v>1165</v>
      </c>
      <c r="T130" t="s">
        <v>1166</v>
      </c>
      <c r="U130" t="s">
        <v>1167</v>
      </c>
      <c r="V130" t="s">
        <v>1168</v>
      </c>
      <c r="W130" t="s">
        <v>1169</v>
      </c>
      <c r="X130" t="s">
        <v>1170</v>
      </c>
    </row>
    <row r="131" spans="1:24" x14ac:dyDescent="0.4">
      <c r="A131" t="s">
        <v>1171</v>
      </c>
      <c r="B131" t="s">
        <v>1172</v>
      </c>
      <c r="C131" t="s">
        <v>1173</v>
      </c>
      <c r="D131">
        <v>489</v>
      </c>
      <c r="E131" s="2">
        <v>1200</v>
      </c>
      <c r="F131" s="5">
        <v>0.59</v>
      </c>
      <c r="G131" s="5">
        <f t="shared" si="10"/>
        <v>59</v>
      </c>
      <c r="H131" s="5" t="str">
        <f>IF( 'structured data'!G131&gt;=50, "YES", "NO")</f>
        <v>YES</v>
      </c>
      <c r="I131" s="8" t="str">
        <f t="shared" si="11"/>
        <v>&gt; ₦500</v>
      </c>
      <c r="J131">
        <v>4.4000000000000004</v>
      </c>
      <c r="K131" s="4">
        <v>69538</v>
      </c>
      <c r="L131" s="4">
        <f>Table1[[#This Row],[rating]]*LOG(Table1[[#This Row],[rating_count]]+1)</f>
        <v>21.305805140643127</v>
      </c>
      <c r="M131" s="4" t="str">
        <f>IF(Table1[[#This Row],[rating_count]]&lt;1000,"YES","NO")</f>
        <v>NO</v>
      </c>
      <c r="N131" s="4">
        <f t="shared" si="12"/>
        <v>-0.15914349890234916</v>
      </c>
      <c r="O131" s="4">
        <f t="shared" si="13"/>
        <v>21.305805140643127</v>
      </c>
      <c r="P131" s="7">
        <f t="shared" si="14"/>
        <v>83445600</v>
      </c>
      <c r="Q131" t="s">
        <v>1174</v>
      </c>
      <c r="R131" t="s">
        <v>1175</v>
      </c>
      <c r="S131" t="s">
        <v>1176</v>
      </c>
      <c r="T131" t="s">
        <v>1177</v>
      </c>
      <c r="U131" t="s">
        <v>1178</v>
      </c>
      <c r="V131" t="s">
        <v>1179</v>
      </c>
      <c r="W131" t="s">
        <v>1180</v>
      </c>
      <c r="X131" t="s">
        <v>1181</v>
      </c>
    </row>
    <row r="132" spans="1:24" x14ac:dyDescent="0.4">
      <c r="A132" t="s">
        <v>1182</v>
      </c>
      <c r="B132" t="s">
        <v>1183</v>
      </c>
      <c r="C132" t="s">
        <v>169</v>
      </c>
      <c r="D132" s="2">
        <v>23999</v>
      </c>
      <c r="E132" s="2">
        <v>34990</v>
      </c>
      <c r="F132" s="5">
        <v>0.31</v>
      </c>
      <c r="G132" s="5">
        <f t="shared" si="10"/>
        <v>31</v>
      </c>
      <c r="H132" s="5" t="str">
        <f>IF( 'structured data'!G132&gt;=50, "YES", "NO")</f>
        <v>NO</v>
      </c>
      <c r="I132" s="8" t="str">
        <f t="shared" si="11"/>
        <v>&gt; ₦500</v>
      </c>
      <c r="J132">
        <v>4.3</v>
      </c>
      <c r="K132" s="4">
        <v>4703</v>
      </c>
      <c r="L132" s="4">
        <f>Table1[[#This Row],[rating]]*LOG(Table1[[#This Row],[rating_count]]+1)</f>
        <v>15.791609446192753</v>
      </c>
      <c r="M132" s="4" t="str">
        <f>IF(Table1[[#This Row],[rating_count]]&lt;1000,"YES","NO")</f>
        <v>NO</v>
      </c>
      <c r="N132" s="4">
        <f t="shared" si="12"/>
        <v>-0.15965414420187476</v>
      </c>
      <c r="O132" s="4">
        <f t="shared" si="13"/>
        <v>15.791609446192753</v>
      </c>
      <c r="P132" s="7">
        <f t="shared" si="14"/>
        <v>164557970</v>
      </c>
      <c r="Q132" t="s">
        <v>805</v>
      </c>
      <c r="R132" t="s">
        <v>246</v>
      </c>
      <c r="S132" t="s">
        <v>247</v>
      </c>
      <c r="T132" t="s">
        <v>248</v>
      </c>
      <c r="U132" t="s">
        <v>249</v>
      </c>
      <c r="V132" t="s">
        <v>13024</v>
      </c>
      <c r="W132" t="s">
        <v>1184</v>
      </c>
      <c r="X132" t="s">
        <v>1185</v>
      </c>
    </row>
    <row r="133" spans="1:24" x14ac:dyDescent="0.4">
      <c r="A133" t="s">
        <v>1186</v>
      </c>
      <c r="B133" t="s">
        <v>1187</v>
      </c>
      <c r="C133" t="s">
        <v>18</v>
      </c>
      <c r="D133">
        <v>399</v>
      </c>
      <c r="E133">
        <v>999</v>
      </c>
      <c r="F133" s="5">
        <v>0.6</v>
      </c>
      <c r="G133" s="5">
        <f t="shared" si="10"/>
        <v>60</v>
      </c>
      <c r="H133" s="5" t="str">
        <f>IF( 'structured data'!G133&gt;=50, "YES", "NO")</f>
        <v>YES</v>
      </c>
      <c r="I133" s="8" t="str">
        <f t="shared" si="11"/>
        <v>&gt; ₦500</v>
      </c>
      <c r="J133">
        <v>4.3</v>
      </c>
      <c r="K133" s="4">
        <v>2806</v>
      </c>
      <c r="L133" s="4">
        <f>Table1[[#This Row],[rating]]*LOG(Table1[[#This Row],[rating_count]]+1)</f>
        <v>14.827442374328088</v>
      </c>
      <c r="M133" s="4" t="str">
        <f>IF(Table1[[#This Row],[rating_count]]&lt;1000,"YES","NO")</f>
        <v>NO</v>
      </c>
      <c r="N133" s="4">
        <f t="shared" si="12"/>
        <v>-0.15933116426810306</v>
      </c>
      <c r="O133" s="4">
        <f t="shared" si="13"/>
        <v>14.827442374328088</v>
      </c>
      <c r="P133" s="7">
        <f t="shared" si="14"/>
        <v>2803194</v>
      </c>
      <c r="Q133" t="s">
        <v>1188</v>
      </c>
      <c r="R133" t="s">
        <v>964</v>
      </c>
      <c r="S133" t="s">
        <v>965</v>
      </c>
      <c r="T133" t="s">
        <v>966</v>
      </c>
      <c r="U133" t="s">
        <v>967</v>
      </c>
      <c r="V133" t="s">
        <v>968</v>
      </c>
      <c r="W133" t="s">
        <v>1189</v>
      </c>
      <c r="X133" t="s">
        <v>1190</v>
      </c>
    </row>
    <row r="134" spans="1:24" x14ac:dyDescent="0.4">
      <c r="A134" t="s">
        <v>1191</v>
      </c>
      <c r="B134" t="s">
        <v>1192</v>
      </c>
      <c r="C134" t="s">
        <v>1193</v>
      </c>
      <c r="D134">
        <v>349</v>
      </c>
      <c r="E134" s="2">
        <v>1299</v>
      </c>
      <c r="F134" s="5">
        <v>0.73</v>
      </c>
      <c r="G134" s="5">
        <f t="shared" si="10"/>
        <v>73</v>
      </c>
      <c r="H134" s="5" t="str">
        <f>IF( 'structured data'!G134&gt;=50, "YES", "NO")</f>
        <v>YES</v>
      </c>
      <c r="I134" s="8" t="str">
        <f t="shared" si="11"/>
        <v>&gt; ₦500</v>
      </c>
      <c r="J134">
        <v>4</v>
      </c>
      <c r="K134" s="4">
        <v>3295</v>
      </c>
      <c r="L134" s="4">
        <f>Table1[[#This Row],[rating]]*LOG(Table1[[#This Row],[rating_count]]+1)</f>
        <v>14.071948812100313</v>
      </c>
      <c r="M134" s="4" t="str">
        <f>IF(Table1[[#This Row],[rating_count]]&lt;1000,"YES","NO")</f>
        <v>NO</v>
      </c>
      <c r="N134" s="4">
        <f t="shared" si="12"/>
        <v>-0.1596956019749885</v>
      </c>
      <c r="O134" s="4">
        <f t="shared" si="13"/>
        <v>14.071948812100313</v>
      </c>
      <c r="P134" s="7">
        <f t="shared" si="14"/>
        <v>4280205</v>
      </c>
      <c r="Q134" t="s">
        <v>1194</v>
      </c>
      <c r="R134" t="s">
        <v>1195</v>
      </c>
      <c r="S134" t="s">
        <v>1196</v>
      </c>
      <c r="T134" t="s">
        <v>1197</v>
      </c>
      <c r="U134" t="s">
        <v>1198</v>
      </c>
      <c r="V134" t="s">
        <v>1199</v>
      </c>
      <c r="W134" t="s">
        <v>1200</v>
      </c>
      <c r="X134" t="s">
        <v>1201</v>
      </c>
    </row>
    <row r="135" spans="1:24" x14ac:dyDescent="0.4">
      <c r="A135" t="s">
        <v>1202</v>
      </c>
      <c r="B135" t="s">
        <v>1203</v>
      </c>
      <c r="C135" t="s">
        <v>18</v>
      </c>
      <c r="D135">
        <v>179</v>
      </c>
      <c r="E135">
        <v>299</v>
      </c>
      <c r="F135" s="5">
        <v>0.4</v>
      </c>
      <c r="G135" s="5">
        <f t="shared" si="10"/>
        <v>40</v>
      </c>
      <c r="H135" s="5" t="str">
        <f>IF( 'structured data'!G135&gt;=50, "YES", "NO")</f>
        <v>NO</v>
      </c>
      <c r="I135" s="8" t="str">
        <f t="shared" si="11"/>
        <v>&gt; ₦500</v>
      </c>
      <c r="J135">
        <v>3.9</v>
      </c>
      <c r="K135" s="4">
        <v>81</v>
      </c>
      <c r="L135" s="4">
        <f>Table1[[#This Row],[rating]]*LOG(Table1[[#This Row],[rating_count]]+1)</f>
        <v>7.4638740242964952</v>
      </c>
      <c r="M135" s="4" t="str">
        <f>IF(Table1[[#This Row],[rating_count]]&lt;1000,"YES","NO")</f>
        <v>YES</v>
      </c>
      <c r="N135" s="4">
        <f t="shared" si="12"/>
        <v>-0.1595086083916836</v>
      </c>
      <c r="O135" s="4">
        <f t="shared" si="13"/>
        <v>7.4638740242964952</v>
      </c>
      <c r="P135" s="7">
        <f t="shared" si="14"/>
        <v>24219</v>
      </c>
      <c r="Q135" t="s">
        <v>1204</v>
      </c>
      <c r="R135" t="s">
        <v>1205</v>
      </c>
      <c r="S135" t="s">
        <v>1206</v>
      </c>
      <c r="T135" t="s">
        <v>1207</v>
      </c>
      <c r="U135" t="s">
        <v>1208</v>
      </c>
      <c r="V135" t="s">
        <v>1209</v>
      </c>
      <c r="W135" t="s">
        <v>1210</v>
      </c>
      <c r="X135" t="s">
        <v>1211</v>
      </c>
    </row>
    <row r="136" spans="1:24" x14ac:dyDescent="0.4">
      <c r="A136" t="s">
        <v>1212</v>
      </c>
      <c r="B136" t="s">
        <v>1213</v>
      </c>
      <c r="C136" t="s">
        <v>18</v>
      </c>
      <c r="D136">
        <v>689</v>
      </c>
      <c r="E136" s="2">
        <v>1500</v>
      </c>
      <c r="F136" s="5">
        <v>0.54</v>
      </c>
      <c r="G136" s="5">
        <f t="shared" si="10"/>
        <v>54</v>
      </c>
      <c r="H136" s="5" t="str">
        <f>IF( 'structured data'!G136&gt;=50, "YES", "NO")</f>
        <v>YES</v>
      </c>
      <c r="I136" s="8" t="str">
        <f t="shared" si="11"/>
        <v>&gt; ₦500</v>
      </c>
      <c r="J136">
        <v>4.2</v>
      </c>
      <c r="K136" s="4">
        <v>42301</v>
      </c>
      <c r="L136" s="4">
        <f>Table1[[#This Row],[rating]]*LOG(Table1[[#This Row],[rating_count]]+1)</f>
        <v>19.430715783812243</v>
      </c>
      <c r="M136" s="4" t="str">
        <f>IF(Table1[[#This Row],[rating_count]]&lt;1000,"YES","NO")</f>
        <v>NO</v>
      </c>
      <c r="N136" s="4">
        <f t="shared" si="12"/>
        <v>-0.15969481153357737</v>
      </c>
      <c r="O136" s="4">
        <f t="shared" si="13"/>
        <v>19.430715783812243</v>
      </c>
      <c r="P136" s="7">
        <f t="shared" si="14"/>
        <v>63451500</v>
      </c>
      <c r="Q136" t="s">
        <v>1214</v>
      </c>
      <c r="R136" t="s">
        <v>1215</v>
      </c>
      <c r="S136" t="s">
        <v>1216</v>
      </c>
      <c r="T136" t="s">
        <v>1217</v>
      </c>
      <c r="U136" t="s">
        <v>1218</v>
      </c>
      <c r="V136" t="s">
        <v>1219</v>
      </c>
      <c r="W136" t="s">
        <v>1220</v>
      </c>
      <c r="X136" t="s">
        <v>1221</v>
      </c>
    </row>
    <row r="137" spans="1:24" x14ac:dyDescent="0.4">
      <c r="A137" t="s">
        <v>1222</v>
      </c>
      <c r="B137" t="s">
        <v>1223</v>
      </c>
      <c r="C137" t="s">
        <v>169</v>
      </c>
      <c r="D137" s="2">
        <v>30990</v>
      </c>
      <c r="E137" s="2">
        <v>49990</v>
      </c>
      <c r="F137" s="5">
        <v>0.38</v>
      </c>
      <c r="G137" s="5">
        <f t="shared" si="10"/>
        <v>38</v>
      </c>
      <c r="H137" s="5" t="str">
        <f>IF( 'structured data'!G137&gt;=50, "YES", "NO")</f>
        <v>NO</v>
      </c>
      <c r="I137" s="8" t="str">
        <f t="shared" si="11"/>
        <v>&gt; ₦500</v>
      </c>
      <c r="J137">
        <v>4.3</v>
      </c>
      <c r="K137" s="4">
        <v>1376</v>
      </c>
      <c r="L137" s="4">
        <f>Table1[[#This Row],[rating]]*LOG(Table1[[#This Row],[rating_count]]+1)</f>
        <v>13.497415943104771</v>
      </c>
      <c r="M137" s="4" t="str">
        <f>IF(Table1[[#This Row],[rating_count]]&lt;1000,"YES","NO")</f>
        <v>NO</v>
      </c>
      <c r="N137" s="4">
        <f t="shared" si="12"/>
        <v>-0.15979707934563084</v>
      </c>
      <c r="O137" s="4">
        <f t="shared" si="13"/>
        <v>13.497415943104771</v>
      </c>
      <c r="P137" s="7">
        <f t="shared" si="14"/>
        <v>68786240</v>
      </c>
      <c r="Q137" t="s">
        <v>1224</v>
      </c>
      <c r="R137" t="s">
        <v>1225</v>
      </c>
      <c r="S137" t="s">
        <v>1226</v>
      </c>
      <c r="T137" t="s">
        <v>1227</v>
      </c>
      <c r="U137" t="s">
        <v>1228</v>
      </c>
      <c r="V137" t="s">
        <v>1229</v>
      </c>
      <c r="W137" t="s">
        <v>1230</v>
      </c>
      <c r="X137" t="s">
        <v>1231</v>
      </c>
    </row>
    <row r="138" spans="1:24" x14ac:dyDescent="0.4">
      <c r="A138" t="s">
        <v>1232</v>
      </c>
      <c r="B138" t="s">
        <v>1233</v>
      </c>
      <c r="C138" t="s">
        <v>18</v>
      </c>
      <c r="D138">
        <v>249</v>
      </c>
      <c r="E138">
        <v>931</v>
      </c>
      <c r="F138" s="5">
        <v>0.73</v>
      </c>
      <c r="G138" s="5">
        <f t="shared" si="10"/>
        <v>73</v>
      </c>
      <c r="H138" s="5" t="str">
        <f>IF( 'structured data'!G138&gt;=50, "YES", "NO")</f>
        <v>YES</v>
      </c>
      <c r="I138" s="8" t="str">
        <f t="shared" si="11"/>
        <v>&gt; ₦500</v>
      </c>
      <c r="J138">
        <v>3.9</v>
      </c>
      <c r="K138" s="4">
        <v>1075</v>
      </c>
      <c r="L138" s="4">
        <f>Table1[[#This Row],[rating]]*LOG(Table1[[#This Row],[rating_count]]+1)</f>
        <v>11.824067858188444</v>
      </c>
      <c r="M138" s="4" t="str">
        <f>IF(Table1[[#This Row],[rating_count]]&lt;1000,"YES","NO")</f>
        <v>NO</v>
      </c>
      <c r="N138" s="4">
        <f t="shared" si="12"/>
        <v>-0.15962071253009363</v>
      </c>
      <c r="O138" s="4">
        <f t="shared" si="13"/>
        <v>11.824067858188444</v>
      </c>
      <c r="P138" s="7">
        <f t="shared" si="14"/>
        <v>1000825</v>
      </c>
      <c r="Q138" t="s">
        <v>1234</v>
      </c>
      <c r="R138" t="s">
        <v>343</v>
      </c>
      <c r="S138" t="s">
        <v>344</v>
      </c>
      <c r="T138" t="s">
        <v>345</v>
      </c>
      <c r="U138" t="s">
        <v>346</v>
      </c>
      <c r="V138" t="s">
        <v>347</v>
      </c>
      <c r="W138" t="s">
        <v>1235</v>
      </c>
      <c r="X138" t="s">
        <v>1236</v>
      </c>
    </row>
    <row r="139" spans="1:24" x14ac:dyDescent="0.4">
      <c r="A139" t="s">
        <v>1237</v>
      </c>
      <c r="B139" t="s">
        <v>1238</v>
      </c>
      <c r="C139" t="s">
        <v>129</v>
      </c>
      <c r="D139">
        <v>999</v>
      </c>
      <c r="E139" s="2">
        <v>2399</v>
      </c>
      <c r="F139" s="5">
        <v>0.57999999999999996</v>
      </c>
      <c r="G139" s="5">
        <f t="shared" si="10"/>
        <v>57.999999999999993</v>
      </c>
      <c r="H139" s="5" t="str">
        <f>IF( 'structured data'!G139&gt;=50, "YES", "NO")</f>
        <v>YES</v>
      </c>
      <c r="I139" s="8" t="str">
        <f t="shared" si="11"/>
        <v>&gt; ₦500</v>
      </c>
      <c r="J139">
        <v>4.5999999999999996</v>
      </c>
      <c r="K139" s="4">
        <v>3664</v>
      </c>
      <c r="L139" s="4">
        <f>Table1[[#This Row],[rating]]*LOG(Table1[[#This Row],[rating_count]]+1)</f>
        <v>16.394740303294874</v>
      </c>
      <c r="M139" s="4" t="str">
        <f>IF(Table1[[#This Row],[rating_count]]&lt;1000,"YES","NO")</f>
        <v>NO</v>
      </c>
      <c r="N139" s="4">
        <f t="shared" si="12"/>
        <v>-0.15915029550266821</v>
      </c>
      <c r="O139" s="4">
        <f t="shared" si="13"/>
        <v>16.394740303294874</v>
      </c>
      <c r="P139" s="7">
        <f t="shared" si="14"/>
        <v>8789936</v>
      </c>
      <c r="Q139" t="s">
        <v>1239</v>
      </c>
      <c r="R139" t="s">
        <v>1240</v>
      </c>
      <c r="S139" t="s">
        <v>1241</v>
      </c>
      <c r="T139" t="s">
        <v>1242</v>
      </c>
      <c r="U139" t="s">
        <v>1243</v>
      </c>
      <c r="V139" t="s">
        <v>1244</v>
      </c>
      <c r="W139" t="s">
        <v>1245</v>
      </c>
      <c r="X139" t="s">
        <v>1246</v>
      </c>
    </row>
    <row r="140" spans="1:24" x14ac:dyDescent="0.4">
      <c r="A140" t="s">
        <v>1247</v>
      </c>
      <c r="B140" t="s">
        <v>1248</v>
      </c>
      <c r="C140" t="s">
        <v>462</v>
      </c>
      <c r="D140">
        <v>399</v>
      </c>
      <c r="E140">
        <v>399</v>
      </c>
      <c r="F140" s="5">
        <v>0</v>
      </c>
      <c r="G140" s="5">
        <f t="shared" si="10"/>
        <v>0</v>
      </c>
      <c r="H140" s="5" t="str">
        <f>IF( 'structured data'!G140&gt;=50, "YES", "NO")</f>
        <v>NO</v>
      </c>
      <c r="I140" s="8" t="str">
        <f t="shared" si="11"/>
        <v>&gt; ₦500</v>
      </c>
      <c r="J140">
        <v>3.9</v>
      </c>
      <c r="K140" s="4">
        <v>1951</v>
      </c>
      <c r="L140" s="4">
        <f>Table1[[#This Row],[rating]]*LOG(Table1[[#This Row],[rating_count]]+1)</f>
        <v>12.832871271989625</v>
      </c>
      <c r="M140" s="4" t="str">
        <f>IF(Table1[[#This Row],[rating_count]]&lt;1000,"YES","NO")</f>
        <v>NO</v>
      </c>
      <c r="N140" s="4">
        <f t="shared" si="12"/>
        <v>-0.15999501361217069</v>
      </c>
      <c r="O140" s="4">
        <f t="shared" si="13"/>
        <v>12.832871271989625</v>
      </c>
      <c r="P140" s="7">
        <f t="shared" si="14"/>
        <v>778449</v>
      </c>
      <c r="Q140" t="s">
        <v>1249</v>
      </c>
      <c r="R140" t="s">
        <v>1250</v>
      </c>
      <c r="S140" t="s">
        <v>1251</v>
      </c>
      <c r="T140" t="s">
        <v>1252</v>
      </c>
      <c r="U140" t="s">
        <v>1253</v>
      </c>
      <c r="V140" t="s">
        <v>1254</v>
      </c>
      <c r="W140" t="s">
        <v>1255</v>
      </c>
      <c r="X140" t="s">
        <v>1256</v>
      </c>
    </row>
    <row r="141" spans="1:24" x14ac:dyDescent="0.4">
      <c r="A141" t="s">
        <v>1257</v>
      </c>
      <c r="B141" t="s">
        <v>1258</v>
      </c>
      <c r="C141" t="s">
        <v>18</v>
      </c>
      <c r="D141">
        <v>349</v>
      </c>
      <c r="E141">
        <v>699</v>
      </c>
      <c r="F141" s="5">
        <v>0.5</v>
      </c>
      <c r="G141" s="5">
        <f t="shared" si="10"/>
        <v>50</v>
      </c>
      <c r="H141" s="5" t="str">
        <f>IF( 'structured data'!G141&gt;=50, "YES", "NO")</f>
        <v>YES</v>
      </c>
      <c r="I141" s="8" t="str">
        <f t="shared" si="11"/>
        <v>&gt; ₦500</v>
      </c>
      <c r="J141">
        <v>4.3</v>
      </c>
      <c r="K141" s="4">
        <v>20850</v>
      </c>
      <c r="L141" s="4">
        <f>Table1[[#This Row],[rating]]*LOG(Table1[[#This Row],[rating_count]]+1)</f>
        <v>18.572245619611905</v>
      </c>
      <c r="M141" s="4" t="str">
        <f>IF(Table1[[#This Row],[rating_count]]&lt;1000,"YES","NO")</f>
        <v>NO</v>
      </c>
      <c r="N141" s="4">
        <f t="shared" si="12"/>
        <v>-0.16134800997865675</v>
      </c>
      <c r="O141" s="4">
        <f t="shared" si="13"/>
        <v>18.572245619611905</v>
      </c>
      <c r="P141" s="7">
        <f t="shared" si="14"/>
        <v>14574150</v>
      </c>
      <c r="Q141" t="s">
        <v>1259</v>
      </c>
      <c r="R141" t="s">
        <v>295</v>
      </c>
      <c r="S141" t="s">
        <v>296</v>
      </c>
      <c r="T141" t="s">
        <v>297</v>
      </c>
      <c r="U141" t="s">
        <v>298</v>
      </c>
      <c r="V141" t="s">
        <v>299</v>
      </c>
      <c r="W141" t="s">
        <v>1260</v>
      </c>
      <c r="X141" t="s">
        <v>1261</v>
      </c>
    </row>
    <row r="142" spans="1:24" x14ac:dyDescent="0.4">
      <c r="A142" t="s">
        <v>1262</v>
      </c>
      <c r="B142" t="s">
        <v>1263</v>
      </c>
      <c r="C142" t="s">
        <v>18</v>
      </c>
      <c r="D142">
        <v>399</v>
      </c>
      <c r="E142" s="2">
        <v>1099</v>
      </c>
      <c r="F142" s="5">
        <v>0.64</v>
      </c>
      <c r="G142" s="5">
        <f t="shared" si="10"/>
        <v>64</v>
      </c>
      <c r="H142" s="5" t="str">
        <f>IF( 'structured data'!G142&gt;=50, "YES", "NO")</f>
        <v>YES</v>
      </c>
      <c r="I142" s="8" t="str">
        <f t="shared" si="11"/>
        <v>&gt; ₦500</v>
      </c>
      <c r="J142">
        <v>4.0999999999999996</v>
      </c>
      <c r="K142" s="4">
        <v>2685</v>
      </c>
      <c r="L142" s="4">
        <f>Table1[[#This Row],[rating]]*LOG(Table1[[#This Row],[rating_count]]+1)</f>
        <v>14.059334634164056</v>
      </c>
      <c r="M142" s="4" t="str">
        <f>IF(Table1[[#This Row],[rating_count]]&lt;1000,"YES","NO")</f>
        <v>NO</v>
      </c>
      <c r="N142" s="4">
        <f t="shared" si="12"/>
        <v>-0.16145277197353411</v>
      </c>
      <c r="O142" s="4">
        <f t="shared" si="13"/>
        <v>14.059334634164056</v>
      </c>
      <c r="P142" s="7">
        <f t="shared" si="14"/>
        <v>2950815</v>
      </c>
      <c r="Q142" t="s">
        <v>1264</v>
      </c>
      <c r="R142" t="s">
        <v>1265</v>
      </c>
      <c r="S142" t="s">
        <v>1266</v>
      </c>
      <c r="T142" t="s">
        <v>1267</v>
      </c>
      <c r="U142" t="s">
        <v>1268</v>
      </c>
      <c r="V142" t="s">
        <v>1269</v>
      </c>
      <c r="W142" t="s">
        <v>1270</v>
      </c>
      <c r="X142" t="s">
        <v>1271</v>
      </c>
    </row>
    <row r="143" spans="1:24" x14ac:dyDescent="0.4">
      <c r="A143" t="s">
        <v>1272</v>
      </c>
      <c r="B143" t="s">
        <v>1273</v>
      </c>
      <c r="C143" t="s">
        <v>98</v>
      </c>
      <c r="D143" s="2">
        <v>1699</v>
      </c>
      <c r="E143" s="2">
        <v>2999</v>
      </c>
      <c r="F143" s="5">
        <v>0.43</v>
      </c>
      <c r="G143" s="5">
        <f t="shared" si="10"/>
        <v>43</v>
      </c>
      <c r="H143" s="5" t="str">
        <f>IF( 'structured data'!G143&gt;=50, "YES", "NO")</f>
        <v>NO</v>
      </c>
      <c r="I143" s="8" t="str">
        <f t="shared" si="11"/>
        <v>&gt; ₦500</v>
      </c>
      <c r="J143">
        <v>4.4000000000000004</v>
      </c>
      <c r="K143" s="4">
        <v>24780</v>
      </c>
      <c r="L143" s="4">
        <f>Table1[[#This Row],[rating]]*LOG(Table1[[#This Row],[rating_count]]+1)</f>
        <v>19.334122841856107</v>
      </c>
      <c r="M143" s="4" t="str">
        <f>IF(Table1[[#This Row],[rating_count]]&lt;1000,"YES","NO")</f>
        <v>NO</v>
      </c>
      <c r="N143" s="4">
        <f t="shared" si="12"/>
        <v>-0.16150630397910801</v>
      </c>
      <c r="O143" s="4">
        <f t="shared" si="13"/>
        <v>19.334122841856107</v>
      </c>
      <c r="P143" s="7">
        <f t="shared" si="14"/>
        <v>74315220</v>
      </c>
      <c r="Q143" t="s">
        <v>1274</v>
      </c>
      <c r="R143" t="s">
        <v>484</v>
      </c>
      <c r="S143" t="s">
        <v>485</v>
      </c>
      <c r="T143" t="s">
        <v>486</v>
      </c>
      <c r="U143" t="s">
        <v>487</v>
      </c>
      <c r="V143" t="s">
        <v>488</v>
      </c>
      <c r="W143" t="s">
        <v>1275</v>
      </c>
      <c r="X143" t="s">
        <v>1276</v>
      </c>
    </row>
    <row r="144" spans="1:24" x14ac:dyDescent="0.4">
      <c r="A144" t="s">
        <v>1277</v>
      </c>
      <c r="B144" t="s">
        <v>1278</v>
      </c>
      <c r="C144" t="s">
        <v>462</v>
      </c>
      <c r="D144">
        <v>655</v>
      </c>
      <c r="E144" s="2">
        <v>1099</v>
      </c>
      <c r="F144" s="5">
        <v>0.4</v>
      </c>
      <c r="G144" s="5">
        <f t="shared" si="10"/>
        <v>40</v>
      </c>
      <c r="H144" s="5" t="str">
        <f>IF( 'structured data'!G144&gt;=50, "YES", "NO")</f>
        <v>NO</v>
      </c>
      <c r="I144" s="8" t="str">
        <f t="shared" si="11"/>
        <v>&gt; ₦500</v>
      </c>
      <c r="J144">
        <v>3.2</v>
      </c>
      <c r="K144" s="4">
        <v>285</v>
      </c>
      <c r="L144" s="4">
        <f>Table1[[#This Row],[rating]]*LOG(Table1[[#This Row],[rating_count]]+1)</f>
        <v>7.8603713060129383</v>
      </c>
      <c r="M144" s="4" t="str">
        <f>IF(Table1[[#This Row],[rating_count]]&lt;1000,"YES","NO")</f>
        <v>YES</v>
      </c>
      <c r="N144" s="4">
        <f t="shared" si="12"/>
        <v>-0.16143216372377855</v>
      </c>
      <c r="O144" s="4">
        <f t="shared" si="13"/>
        <v>7.8603713060129383</v>
      </c>
      <c r="P144" s="7">
        <f t="shared" si="14"/>
        <v>313215</v>
      </c>
      <c r="Q144" t="s">
        <v>1279</v>
      </c>
      <c r="R144" t="s">
        <v>1280</v>
      </c>
      <c r="S144" t="s">
        <v>1281</v>
      </c>
      <c r="T144" t="s">
        <v>1282</v>
      </c>
      <c r="U144" t="s">
        <v>1283</v>
      </c>
      <c r="V144" t="s">
        <v>1284</v>
      </c>
      <c r="W144" t="s">
        <v>1285</v>
      </c>
      <c r="X144" t="s">
        <v>1286</v>
      </c>
    </row>
    <row r="145" spans="1:24" x14ac:dyDescent="0.4">
      <c r="A145" t="s">
        <v>1287</v>
      </c>
      <c r="B145" t="s">
        <v>1288</v>
      </c>
      <c r="C145" t="s">
        <v>98</v>
      </c>
      <c r="D145">
        <v>749</v>
      </c>
      <c r="E145" s="2">
        <v>1339</v>
      </c>
      <c r="F145" s="5">
        <v>0.44</v>
      </c>
      <c r="G145" s="5">
        <f t="shared" si="10"/>
        <v>44</v>
      </c>
      <c r="H145" s="5" t="str">
        <f>IF( 'structured data'!G145&gt;=50, "YES", "NO")</f>
        <v>NO</v>
      </c>
      <c r="I145" s="8" t="str">
        <f t="shared" si="11"/>
        <v>&gt; ₦500</v>
      </c>
      <c r="J145">
        <v>4.2</v>
      </c>
      <c r="K145" s="4">
        <v>179692</v>
      </c>
      <c r="L145" s="4">
        <f>Table1[[#This Row],[rating]]*LOG(Table1[[#This Row],[rating_count]]+1)</f>
        <v>22.069030869286404</v>
      </c>
      <c r="M145" s="4" t="str">
        <f>IF(Table1[[#This Row],[rating_count]]&lt;1000,"YES","NO")</f>
        <v>NO</v>
      </c>
      <c r="N145" s="4">
        <f t="shared" si="12"/>
        <v>-0.16271748265935046</v>
      </c>
      <c r="O145" s="4">
        <f t="shared" si="13"/>
        <v>22.069030869286404</v>
      </c>
      <c r="P145" s="7">
        <f t="shared" si="14"/>
        <v>240607588</v>
      </c>
      <c r="Q145" t="s">
        <v>1289</v>
      </c>
      <c r="R145" t="s">
        <v>100</v>
      </c>
      <c r="S145" t="s">
        <v>101</v>
      </c>
      <c r="T145" t="s">
        <v>102</v>
      </c>
      <c r="U145" t="s">
        <v>103</v>
      </c>
      <c r="V145" t="s">
        <v>104</v>
      </c>
      <c r="W145" t="s">
        <v>1290</v>
      </c>
      <c r="X145" t="s">
        <v>1291</v>
      </c>
    </row>
    <row r="146" spans="1:24" x14ac:dyDescent="0.4">
      <c r="A146" t="s">
        <v>1292</v>
      </c>
      <c r="B146" t="s">
        <v>1293</v>
      </c>
      <c r="C146" t="s">
        <v>169</v>
      </c>
      <c r="D146" s="2">
        <v>9999</v>
      </c>
      <c r="E146" s="2">
        <v>12999</v>
      </c>
      <c r="F146" s="5">
        <v>0.23</v>
      </c>
      <c r="G146" s="5">
        <f t="shared" si="10"/>
        <v>23</v>
      </c>
      <c r="H146" s="5" t="str">
        <f>IF( 'structured data'!G146&gt;=50, "YES", "NO")</f>
        <v>NO</v>
      </c>
      <c r="I146" s="8" t="str">
        <f t="shared" si="11"/>
        <v>&gt; ₦500</v>
      </c>
      <c r="J146">
        <v>4.2</v>
      </c>
      <c r="K146" s="4">
        <v>6088</v>
      </c>
      <c r="L146" s="4">
        <f>Table1[[#This Row],[rating]]*LOG(Table1[[#This Row],[rating_count]]+1)</f>
        <v>15.895093091028995</v>
      </c>
      <c r="M146" s="4" t="str">
        <f>IF(Table1[[#This Row],[rating_count]]&lt;1000,"YES","NO")</f>
        <v>NO</v>
      </c>
      <c r="N146" s="4">
        <f t="shared" si="12"/>
        <v>-0.16268946430941017</v>
      </c>
      <c r="O146" s="4">
        <f t="shared" si="13"/>
        <v>15.895093091028995</v>
      </c>
      <c r="P146" s="7">
        <f t="shared" si="14"/>
        <v>79137912</v>
      </c>
      <c r="Q146" t="s">
        <v>1294</v>
      </c>
      <c r="R146" t="s">
        <v>1295</v>
      </c>
      <c r="S146" t="s">
        <v>1296</v>
      </c>
      <c r="T146" t="s">
        <v>1297</v>
      </c>
      <c r="U146" t="s">
        <v>1298</v>
      </c>
      <c r="V146" t="s">
        <v>1299</v>
      </c>
      <c r="W146" t="s">
        <v>1300</v>
      </c>
      <c r="X146" t="s">
        <v>1301</v>
      </c>
    </row>
    <row r="147" spans="1:24" x14ac:dyDescent="0.4">
      <c r="A147" t="s">
        <v>1302</v>
      </c>
      <c r="B147" t="s">
        <v>1303</v>
      </c>
      <c r="C147" t="s">
        <v>462</v>
      </c>
      <c r="D147">
        <v>195</v>
      </c>
      <c r="E147">
        <v>499</v>
      </c>
      <c r="F147" s="5">
        <v>0.61</v>
      </c>
      <c r="G147" s="5">
        <f t="shared" si="10"/>
        <v>61</v>
      </c>
      <c r="H147" s="5" t="str">
        <f>IF( 'structured data'!G147&gt;=50, "YES", "NO")</f>
        <v>YES</v>
      </c>
      <c r="I147" s="8" t="str">
        <f t="shared" si="11"/>
        <v>&gt; ₦500</v>
      </c>
      <c r="J147">
        <v>3.7</v>
      </c>
      <c r="K147" s="4">
        <v>1383</v>
      </c>
      <c r="L147" s="4">
        <f>Table1[[#This Row],[rating]]*LOG(Table1[[#This Row],[rating_count]]+1)</f>
        <v>11.622203533446735</v>
      </c>
      <c r="M147" s="4" t="str">
        <f>IF(Table1[[#This Row],[rating_count]]&lt;1000,"YES","NO")</f>
        <v>NO</v>
      </c>
      <c r="N147" s="4">
        <f t="shared" si="12"/>
        <v>-0.16246900404601311</v>
      </c>
      <c r="O147" s="4">
        <f t="shared" si="13"/>
        <v>11.622203533446735</v>
      </c>
      <c r="P147" s="7">
        <f t="shared" si="14"/>
        <v>690117</v>
      </c>
      <c r="Q147" t="s">
        <v>1304</v>
      </c>
      <c r="R147" t="s">
        <v>1305</v>
      </c>
      <c r="S147" t="s">
        <v>1306</v>
      </c>
      <c r="T147" t="s">
        <v>1307</v>
      </c>
      <c r="U147" t="s">
        <v>1308</v>
      </c>
      <c r="V147" t="s">
        <v>1309</v>
      </c>
      <c r="W147" t="s">
        <v>1310</v>
      </c>
      <c r="X147" t="s">
        <v>1311</v>
      </c>
    </row>
    <row r="148" spans="1:24" x14ac:dyDescent="0.4">
      <c r="A148" t="s">
        <v>1312</v>
      </c>
      <c r="B148" t="s">
        <v>1313</v>
      </c>
      <c r="C148" t="s">
        <v>18</v>
      </c>
      <c r="D148">
        <v>999</v>
      </c>
      <c r="E148" s="2">
        <v>2100</v>
      </c>
      <c r="F148" s="5">
        <v>0.52</v>
      </c>
      <c r="G148" s="5">
        <f t="shared" si="10"/>
        <v>52</v>
      </c>
      <c r="H148" s="5" t="str">
        <f>IF( 'structured data'!G148&gt;=50, "YES", "NO")</f>
        <v>YES</v>
      </c>
      <c r="I148" s="8" t="str">
        <f t="shared" si="11"/>
        <v>&gt; ₦500</v>
      </c>
      <c r="J148">
        <v>4.5</v>
      </c>
      <c r="K148" s="4">
        <v>5492</v>
      </c>
      <c r="L148" s="4">
        <f>Table1[[#This Row],[rating]]*LOG(Table1[[#This Row],[rating_count]]+1)</f>
        <v>16.829143195596114</v>
      </c>
      <c r="M148" s="4" t="str">
        <f>IF(Table1[[#This Row],[rating_count]]&lt;1000,"YES","NO")</f>
        <v>NO</v>
      </c>
      <c r="N148" s="4">
        <f t="shared" si="12"/>
        <v>-0.16195809951739396</v>
      </c>
      <c r="O148" s="4">
        <f t="shared" si="13"/>
        <v>16.829143195596114</v>
      </c>
      <c r="P148" s="7">
        <f t="shared" si="14"/>
        <v>11533200</v>
      </c>
      <c r="Q148" t="s">
        <v>498</v>
      </c>
      <c r="R148" t="s">
        <v>1314</v>
      </c>
      <c r="S148" t="s">
        <v>1315</v>
      </c>
      <c r="T148" t="s">
        <v>1316</v>
      </c>
      <c r="U148" t="s">
        <v>1317</v>
      </c>
      <c r="V148" t="s">
        <v>1318</v>
      </c>
      <c r="W148" t="s">
        <v>1319</v>
      </c>
      <c r="X148" t="s">
        <v>1320</v>
      </c>
    </row>
    <row r="149" spans="1:24" x14ac:dyDescent="0.4">
      <c r="A149" t="s">
        <v>1321</v>
      </c>
      <c r="B149" t="s">
        <v>1322</v>
      </c>
      <c r="C149" t="s">
        <v>18</v>
      </c>
      <c r="D149">
        <v>499</v>
      </c>
      <c r="E149">
        <v>899</v>
      </c>
      <c r="F149" s="5">
        <v>0.44</v>
      </c>
      <c r="G149" s="5">
        <f t="shared" si="10"/>
        <v>44</v>
      </c>
      <c r="H149" s="5" t="str">
        <f>IF( 'structured data'!G149&gt;=50, "YES", "NO")</f>
        <v>NO</v>
      </c>
      <c r="I149" s="8" t="str">
        <f t="shared" si="11"/>
        <v>&gt; ₦500</v>
      </c>
      <c r="J149">
        <v>4.2</v>
      </c>
      <c r="K149" s="4">
        <v>919</v>
      </c>
      <c r="L149" s="4">
        <f>Table1[[#This Row],[rating]]*LOG(Table1[[#This Row],[rating_count]]+1)</f>
        <v>12.447908874851333</v>
      </c>
      <c r="M149" s="4" t="str">
        <f>IF(Table1[[#This Row],[rating_count]]&lt;1000,"YES","NO")</f>
        <v>YES</v>
      </c>
      <c r="N149" s="4">
        <f t="shared" si="12"/>
        <v>-0.16231864292246981</v>
      </c>
      <c r="O149" s="4">
        <f t="shared" si="13"/>
        <v>12.447908874851333</v>
      </c>
      <c r="P149" s="7">
        <f t="shared" si="14"/>
        <v>826181</v>
      </c>
      <c r="Q149" t="s">
        <v>1323</v>
      </c>
      <c r="R149" t="s">
        <v>1324</v>
      </c>
      <c r="S149" t="s">
        <v>1325</v>
      </c>
      <c r="T149" t="s">
        <v>1326</v>
      </c>
      <c r="U149" t="s">
        <v>1327</v>
      </c>
      <c r="V149" t="s">
        <v>1328</v>
      </c>
      <c r="W149" t="s">
        <v>1329</v>
      </c>
      <c r="X149" t="s">
        <v>1330</v>
      </c>
    </row>
    <row r="150" spans="1:24" x14ac:dyDescent="0.4">
      <c r="A150" t="s">
        <v>1331</v>
      </c>
      <c r="B150" t="s">
        <v>1332</v>
      </c>
      <c r="C150" t="s">
        <v>1333</v>
      </c>
      <c r="D150">
        <v>416</v>
      </c>
      <c r="E150">
        <v>599</v>
      </c>
      <c r="F150" s="5">
        <v>0.31</v>
      </c>
      <c r="G150" s="5">
        <f t="shared" si="10"/>
        <v>31</v>
      </c>
      <c r="H150" s="5" t="str">
        <f>IF( 'structured data'!G150&gt;=50, "YES", "NO")</f>
        <v>NO</v>
      </c>
      <c r="I150" s="8" t="str">
        <f t="shared" si="11"/>
        <v>&gt; ₦500</v>
      </c>
      <c r="J150">
        <v>4.2</v>
      </c>
      <c r="K150" s="4">
        <v>30023</v>
      </c>
      <c r="L150" s="4">
        <f>Table1[[#This Row],[rating]]*LOG(Table1[[#This Row],[rating_count]]+1)</f>
        <v>18.805367915901108</v>
      </c>
      <c r="M150" s="4" t="str">
        <f>IF(Table1[[#This Row],[rating_count]]&lt;1000,"YES","NO")</f>
        <v>NO</v>
      </c>
      <c r="N150" s="4">
        <f t="shared" si="12"/>
        <v>-0.16229044304526535</v>
      </c>
      <c r="O150" s="4">
        <f t="shared" si="13"/>
        <v>18.805367915901108</v>
      </c>
      <c r="P150" s="7">
        <f t="shared" si="14"/>
        <v>17983777</v>
      </c>
      <c r="Q150" t="s">
        <v>1334</v>
      </c>
      <c r="R150" t="s">
        <v>1335</v>
      </c>
      <c r="S150" t="s">
        <v>1336</v>
      </c>
      <c r="T150" t="s">
        <v>1337</v>
      </c>
      <c r="U150" t="s">
        <v>1338</v>
      </c>
      <c r="V150" t="s">
        <v>1339</v>
      </c>
      <c r="W150" t="s">
        <v>1340</v>
      </c>
      <c r="X150" t="s">
        <v>1341</v>
      </c>
    </row>
    <row r="151" spans="1:24" x14ac:dyDescent="0.4">
      <c r="A151" t="s">
        <v>1342</v>
      </c>
      <c r="B151" t="s">
        <v>1343</v>
      </c>
      <c r="C151" t="s">
        <v>18</v>
      </c>
      <c r="D151">
        <v>368</v>
      </c>
      <c r="E151">
        <v>699</v>
      </c>
      <c r="F151" s="5">
        <v>0.47</v>
      </c>
      <c r="G151" s="5">
        <f t="shared" si="10"/>
        <v>47</v>
      </c>
      <c r="H151" s="5" t="str">
        <f>IF( 'structured data'!G151&gt;=50, "YES", "NO")</f>
        <v>NO</v>
      </c>
      <c r="I151" s="8" t="str">
        <f t="shared" si="11"/>
        <v>&gt; ₦500</v>
      </c>
      <c r="J151">
        <v>4.2</v>
      </c>
      <c r="K151" s="4">
        <v>387</v>
      </c>
      <c r="L151" s="4">
        <f>Table1[[#This Row],[rating]]*LOG(Table1[[#This Row],[rating_count]]+1)</f>
        <v>10.873093247495671</v>
      </c>
      <c r="M151" s="4" t="str">
        <f>IF(Table1[[#This Row],[rating_count]]&lt;1000,"YES","NO")</f>
        <v>YES</v>
      </c>
      <c r="N151" s="4">
        <f t="shared" si="12"/>
        <v>-0.16212907419434885</v>
      </c>
      <c r="O151" s="4">
        <f t="shared" si="13"/>
        <v>10.873093247495671</v>
      </c>
      <c r="P151" s="7">
        <f t="shared" si="14"/>
        <v>270513</v>
      </c>
      <c r="Q151" t="s">
        <v>1344</v>
      </c>
      <c r="R151" t="s">
        <v>1345</v>
      </c>
      <c r="S151" t="s">
        <v>1346</v>
      </c>
      <c r="T151" t="s">
        <v>1347</v>
      </c>
      <c r="U151" t="s">
        <v>1348</v>
      </c>
      <c r="V151" t="s">
        <v>1349</v>
      </c>
      <c r="W151" t="s">
        <v>1350</v>
      </c>
      <c r="X151" t="s">
        <v>1351</v>
      </c>
    </row>
    <row r="152" spans="1:24" x14ac:dyDescent="0.4">
      <c r="A152" t="s">
        <v>1352</v>
      </c>
      <c r="B152" t="s">
        <v>1353</v>
      </c>
      <c r="C152" t="s">
        <v>169</v>
      </c>
      <c r="D152" s="2">
        <v>29990</v>
      </c>
      <c r="E152" s="2">
        <v>65000</v>
      </c>
      <c r="F152" s="5">
        <v>0.54</v>
      </c>
      <c r="G152" s="5">
        <f t="shared" si="10"/>
        <v>54</v>
      </c>
      <c r="H152" s="5" t="str">
        <f>IF( 'structured data'!G152&gt;=50, "YES", "NO")</f>
        <v>YES</v>
      </c>
      <c r="I152" s="8" t="str">
        <f t="shared" si="11"/>
        <v>&gt; ₦500</v>
      </c>
      <c r="J152">
        <v>4.0999999999999996</v>
      </c>
      <c r="K152" s="4">
        <v>211</v>
      </c>
      <c r="L152" s="4">
        <f>Table1[[#This Row],[rating]]*LOG(Table1[[#This Row],[rating_count]]+1)</f>
        <v>9.5379770298078785</v>
      </c>
      <c r="M152" s="4" t="str">
        <f>IF(Table1[[#This Row],[rating_count]]&lt;1000,"YES","NO")</f>
        <v>YES</v>
      </c>
      <c r="N152" s="4">
        <f t="shared" si="12"/>
        <v>-0.16213757509301621</v>
      </c>
      <c r="O152" s="4">
        <f t="shared" si="13"/>
        <v>9.5379770298078785</v>
      </c>
      <c r="P152" s="7">
        <f t="shared" si="14"/>
        <v>13715000</v>
      </c>
      <c r="Q152" t="s">
        <v>1354</v>
      </c>
      <c r="R152" t="s">
        <v>1355</v>
      </c>
      <c r="S152" t="s">
        <v>1356</v>
      </c>
      <c r="T152" t="s">
        <v>1357</v>
      </c>
      <c r="U152" t="s">
        <v>1358</v>
      </c>
      <c r="V152" t="s">
        <v>1359</v>
      </c>
      <c r="W152" t="s">
        <v>1360</v>
      </c>
      <c r="X152" t="s">
        <v>1361</v>
      </c>
    </row>
    <row r="153" spans="1:24" x14ac:dyDescent="0.4">
      <c r="A153" t="s">
        <v>1362</v>
      </c>
      <c r="B153" t="s">
        <v>1363</v>
      </c>
      <c r="C153" t="s">
        <v>18</v>
      </c>
      <c r="D153">
        <v>339</v>
      </c>
      <c r="E153" s="2">
        <v>1099</v>
      </c>
      <c r="F153" s="5">
        <v>0.69</v>
      </c>
      <c r="G153" s="5">
        <f t="shared" si="10"/>
        <v>69</v>
      </c>
      <c r="H153" s="5" t="str">
        <f>IF( 'structured data'!G153&gt;=50, "YES", "NO")</f>
        <v>YES</v>
      </c>
      <c r="I153" s="8" t="str">
        <f t="shared" si="11"/>
        <v>&gt; ₦500</v>
      </c>
      <c r="J153">
        <v>4.3</v>
      </c>
      <c r="K153" s="4">
        <v>974</v>
      </c>
      <c r="L153" s="4">
        <f>Table1[[#This Row],[rating]]*LOG(Table1[[#This Row],[rating_count]]+1)</f>
        <v>12.852719847503709</v>
      </c>
      <c r="M153" s="4" t="str">
        <f>IF(Table1[[#This Row],[rating_count]]&lt;1000,"YES","NO")</f>
        <v>YES</v>
      </c>
      <c r="N153" s="4">
        <f t="shared" si="12"/>
        <v>-0.16215074170943891</v>
      </c>
      <c r="O153" s="4">
        <f t="shared" si="13"/>
        <v>12.852719847503709</v>
      </c>
      <c r="P153" s="7">
        <f t="shared" si="14"/>
        <v>1070426</v>
      </c>
      <c r="Q153" t="s">
        <v>1364</v>
      </c>
      <c r="R153" t="s">
        <v>323</v>
      </c>
      <c r="S153" t="s">
        <v>324</v>
      </c>
      <c r="T153" t="s">
        <v>325</v>
      </c>
      <c r="U153" t="s">
        <v>326</v>
      </c>
      <c r="V153" t="s">
        <v>327</v>
      </c>
      <c r="W153" t="s">
        <v>1365</v>
      </c>
      <c r="X153" t="s">
        <v>1366</v>
      </c>
    </row>
    <row r="154" spans="1:24" x14ac:dyDescent="0.4">
      <c r="A154" t="s">
        <v>1367</v>
      </c>
      <c r="B154" t="s">
        <v>1368</v>
      </c>
      <c r="C154" t="s">
        <v>169</v>
      </c>
      <c r="D154" s="2">
        <v>15490</v>
      </c>
      <c r="E154" s="2">
        <v>20900</v>
      </c>
      <c r="F154" s="5">
        <v>0.26</v>
      </c>
      <c r="G154" s="5">
        <f t="shared" si="10"/>
        <v>26</v>
      </c>
      <c r="H154" s="5" t="str">
        <f>IF( 'structured data'!G154&gt;=50, "YES", "NO")</f>
        <v>NO</v>
      </c>
      <c r="I154" s="8" t="str">
        <f t="shared" si="11"/>
        <v>&gt; ₦500</v>
      </c>
      <c r="J154">
        <v>4.3</v>
      </c>
      <c r="K154" s="4">
        <v>16299</v>
      </c>
      <c r="L154" s="4">
        <f>Table1[[#This Row],[rating]]*LOG(Table1[[#This Row],[rating_count]]+1)</f>
        <v>18.112406698937018</v>
      </c>
      <c r="M154" s="4" t="str">
        <f>IF(Table1[[#This Row],[rating_count]]&lt;1000,"YES","NO")</f>
        <v>NO</v>
      </c>
      <c r="N154" s="4">
        <f t="shared" si="12"/>
        <v>-0.16278226777423993</v>
      </c>
      <c r="O154" s="4">
        <f t="shared" si="13"/>
        <v>18.112406698937018</v>
      </c>
      <c r="P154" s="7">
        <f t="shared" si="14"/>
        <v>340649100</v>
      </c>
      <c r="Q154" t="s">
        <v>1369</v>
      </c>
      <c r="R154" t="s">
        <v>226</v>
      </c>
      <c r="S154" t="s">
        <v>227</v>
      </c>
      <c r="T154" t="s">
        <v>228</v>
      </c>
      <c r="U154" t="s">
        <v>229</v>
      </c>
      <c r="V154" t="s">
        <v>230</v>
      </c>
      <c r="W154" t="s">
        <v>1370</v>
      </c>
      <c r="X154" t="s">
        <v>1371</v>
      </c>
    </row>
    <row r="155" spans="1:24" x14ac:dyDescent="0.4">
      <c r="A155" t="s">
        <v>1372</v>
      </c>
      <c r="B155" t="s">
        <v>1373</v>
      </c>
      <c r="C155" t="s">
        <v>18</v>
      </c>
      <c r="D155">
        <v>499</v>
      </c>
      <c r="E155" s="2">
        <v>1299</v>
      </c>
      <c r="F155" s="5">
        <v>0.62</v>
      </c>
      <c r="G155" s="5">
        <f t="shared" si="10"/>
        <v>62</v>
      </c>
      <c r="H155" s="5" t="str">
        <f>IF( 'structured data'!G155&gt;=50, "YES", "NO")</f>
        <v>YES</v>
      </c>
      <c r="I155" s="8" t="str">
        <f t="shared" si="11"/>
        <v>&gt; ₦500</v>
      </c>
      <c r="J155">
        <v>4.3</v>
      </c>
      <c r="K155" s="4">
        <v>30411</v>
      </c>
      <c r="L155" s="4">
        <f>Table1[[#This Row],[rating]]*LOG(Table1[[#This Row],[rating_count]]+1)</f>
        <v>19.277093421803279</v>
      </c>
      <c r="M155" s="4" t="str">
        <f>IF(Table1[[#This Row],[rating_count]]&lt;1000,"YES","NO")</f>
        <v>NO</v>
      </c>
      <c r="N155" s="4">
        <f t="shared" si="12"/>
        <v>-0.16235677892517339</v>
      </c>
      <c r="O155" s="4">
        <f t="shared" si="13"/>
        <v>19.277093421803279</v>
      </c>
      <c r="P155" s="7">
        <f t="shared" si="14"/>
        <v>39503889</v>
      </c>
      <c r="Q155" t="s">
        <v>1374</v>
      </c>
      <c r="R155" t="s">
        <v>89</v>
      </c>
      <c r="S155" t="s">
        <v>90</v>
      </c>
      <c r="T155" t="s">
        <v>91</v>
      </c>
      <c r="U155" t="s">
        <v>92</v>
      </c>
      <c r="V155" t="s">
        <v>93</v>
      </c>
      <c r="W155" t="s">
        <v>1375</v>
      </c>
      <c r="X155" t="s">
        <v>1376</v>
      </c>
    </row>
    <row r="156" spans="1:24" x14ac:dyDescent="0.4">
      <c r="A156" t="s">
        <v>1377</v>
      </c>
      <c r="B156" t="s">
        <v>1378</v>
      </c>
      <c r="C156" t="s">
        <v>98</v>
      </c>
      <c r="D156">
        <v>249</v>
      </c>
      <c r="E156">
        <v>399</v>
      </c>
      <c r="F156" s="5">
        <v>0.38</v>
      </c>
      <c r="G156" s="5">
        <f t="shared" si="10"/>
        <v>38</v>
      </c>
      <c r="H156" s="5" t="str">
        <f>IF( 'structured data'!G156&gt;=50, "YES", "NO")</f>
        <v>NO</v>
      </c>
      <c r="I156" s="8" t="str">
        <f t="shared" si="11"/>
        <v>&gt; ₦500</v>
      </c>
      <c r="J156">
        <v>3.4</v>
      </c>
      <c r="K156" s="4">
        <v>4642</v>
      </c>
      <c r="L156" s="4">
        <f>Table1[[#This Row],[rating]]*LOG(Table1[[#This Row],[rating_count]]+1)</f>
        <v>12.46711552446499</v>
      </c>
      <c r="M156" s="4" t="str">
        <f>IF(Table1[[#This Row],[rating_count]]&lt;1000,"YES","NO")</f>
        <v>NO</v>
      </c>
      <c r="N156" s="4">
        <f t="shared" si="12"/>
        <v>-0.16278489834332419</v>
      </c>
      <c r="O156" s="4">
        <f t="shared" si="13"/>
        <v>12.46711552446499</v>
      </c>
      <c r="P156" s="7">
        <f t="shared" si="14"/>
        <v>1852158</v>
      </c>
      <c r="Q156" t="s">
        <v>1379</v>
      </c>
      <c r="R156" t="s">
        <v>1380</v>
      </c>
      <c r="S156" t="s">
        <v>1381</v>
      </c>
      <c r="T156" t="s">
        <v>1382</v>
      </c>
      <c r="U156" t="s">
        <v>1383</v>
      </c>
      <c r="V156" t="s">
        <v>1384</v>
      </c>
      <c r="W156" t="s">
        <v>1385</v>
      </c>
      <c r="X156" t="s">
        <v>1386</v>
      </c>
    </row>
    <row r="157" spans="1:24" x14ac:dyDescent="0.4">
      <c r="A157" t="s">
        <v>1387</v>
      </c>
      <c r="B157" t="s">
        <v>1388</v>
      </c>
      <c r="C157" t="s">
        <v>462</v>
      </c>
      <c r="D157">
        <v>399</v>
      </c>
      <c r="E157">
        <v>799</v>
      </c>
      <c r="F157" s="5">
        <v>0.5</v>
      </c>
      <c r="G157" s="5">
        <f t="shared" si="10"/>
        <v>50</v>
      </c>
      <c r="H157" s="5" t="str">
        <f>IF( 'structured data'!G157&gt;=50, "YES", "NO")</f>
        <v>YES</v>
      </c>
      <c r="I157" s="8" t="str">
        <f t="shared" si="11"/>
        <v>&gt; ₦500</v>
      </c>
      <c r="J157">
        <v>4.3</v>
      </c>
      <c r="K157" s="4">
        <v>12</v>
      </c>
      <c r="L157" s="4">
        <f>Table1[[#This Row],[rating]]*LOG(Table1[[#This Row],[rating_count]]+1)</f>
        <v>4.7899564149193976</v>
      </c>
      <c r="M157" s="4" t="str">
        <f>IF(Table1[[#This Row],[rating_count]]&lt;1000,"YES","NO")</f>
        <v>YES</v>
      </c>
      <c r="N157" s="4">
        <f t="shared" si="12"/>
        <v>-0.1638635900507589</v>
      </c>
      <c r="O157" s="4">
        <f t="shared" si="13"/>
        <v>4.7899564149193976</v>
      </c>
      <c r="P157" s="7">
        <f t="shared" si="14"/>
        <v>9588</v>
      </c>
      <c r="Q157" t="s">
        <v>1389</v>
      </c>
      <c r="R157" t="s">
        <v>1390</v>
      </c>
      <c r="S157" t="s">
        <v>1391</v>
      </c>
      <c r="T157" t="s">
        <v>1392</v>
      </c>
      <c r="U157" t="s">
        <v>1393</v>
      </c>
      <c r="V157" t="s">
        <v>1394</v>
      </c>
      <c r="W157" t="s">
        <v>1395</v>
      </c>
      <c r="X157" t="s">
        <v>1396</v>
      </c>
    </row>
    <row r="158" spans="1:24" x14ac:dyDescent="0.4">
      <c r="A158" t="s">
        <v>1397</v>
      </c>
      <c r="B158" t="s">
        <v>1398</v>
      </c>
      <c r="C158" t="s">
        <v>18</v>
      </c>
      <c r="D158" s="2">
        <v>1499</v>
      </c>
      <c r="E158" s="2">
        <v>1999</v>
      </c>
      <c r="F158" s="5">
        <v>0.25</v>
      </c>
      <c r="G158" s="5">
        <f t="shared" si="10"/>
        <v>25</v>
      </c>
      <c r="H158" s="5" t="str">
        <f>IF( 'structured data'!G158&gt;=50, "YES", "NO")</f>
        <v>NO</v>
      </c>
      <c r="I158" s="8" t="str">
        <f t="shared" si="11"/>
        <v>&gt; ₦500</v>
      </c>
      <c r="J158">
        <v>4.4000000000000004</v>
      </c>
      <c r="K158" s="4">
        <v>1951</v>
      </c>
      <c r="L158" s="4">
        <f>Table1[[#This Row],[rating]]*LOG(Table1[[#This Row],[rating_count]]+1)</f>
        <v>14.478111178654963</v>
      </c>
      <c r="M158" s="4" t="str">
        <f>IF(Table1[[#This Row],[rating_count]]&lt;1000,"YES","NO")</f>
        <v>NO</v>
      </c>
      <c r="N158" s="4">
        <f t="shared" si="12"/>
        <v>-0.16397012507372064</v>
      </c>
      <c r="O158" s="4">
        <f t="shared" si="13"/>
        <v>14.478111178654963</v>
      </c>
      <c r="P158" s="7">
        <f t="shared" si="14"/>
        <v>3900049</v>
      </c>
      <c r="Q158" t="s">
        <v>1399</v>
      </c>
      <c r="R158" t="s">
        <v>1089</v>
      </c>
      <c r="S158" t="s">
        <v>1090</v>
      </c>
      <c r="T158" t="s">
        <v>1091</v>
      </c>
      <c r="U158" t="s">
        <v>1092</v>
      </c>
      <c r="V158" t="s">
        <v>1093</v>
      </c>
      <c r="W158" t="s">
        <v>1400</v>
      </c>
      <c r="X158" t="s">
        <v>1401</v>
      </c>
    </row>
    <row r="159" spans="1:24" x14ac:dyDescent="0.4">
      <c r="A159" t="s">
        <v>1402</v>
      </c>
      <c r="B159" t="s">
        <v>1403</v>
      </c>
      <c r="C159" t="s">
        <v>1404</v>
      </c>
      <c r="D159" s="2">
        <v>9490</v>
      </c>
      <c r="E159" s="2">
        <v>15990</v>
      </c>
      <c r="F159" s="5">
        <v>0.41</v>
      </c>
      <c r="G159" s="5">
        <f t="shared" si="10"/>
        <v>41</v>
      </c>
      <c r="H159" s="5" t="str">
        <f>IF( 'structured data'!G159&gt;=50, "YES", "NO")</f>
        <v>NO</v>
      </c>
      <c r="I159" s="8" t="str">
        <f t="shared" si="11"/>
        <v>&gt; ₦500</v>
      </c>
      <c r="J159">
        <v>3.9</v>
      </c>
      <c r="K159" s="4">
        <v>10480</v>
      </c>
      <c r="L159" s="4">
        <f>Table1[[#This Row],[rating]]*LOG(Table1[[#This Row],[rating_count]]+1)</f>
        <v>15.679570611837123</v>
      </c>
      <c r="M159" s="4" t="str">
        <f>IF(Table1[[#This Row],[rating_count]]&lt;1000,"YES","NO")</f>
        <v>NO</v>
      </c>
      <c r="N159" s="4">
        <f t="shared" si="12"/>
        <v>-0.16330274527110009</v>
      </c>
      <c r="O159" s="4">
        <f t="shared" si="13"/>
        <v>15.679570611837123</v>
      </c>
      <c r="P159" s="7">
        <f t="shared" si="14"/>
        <v>167575200</v>
      </c>
      <c r="Q159" t="s">
        <v>1405</v>
      </c>
      <c r="R159" t="s">
        <v>1406</v>
      </c>
      <c r="S159" t="s">
        <v>1407</v>
      </c>
      <c r="T159" t="s">
        <v>1408</v>
      </c>
      <c r="U159" t="s">
        <v>1409</v>
      </c>
      <c r="V159" t="s">
        <v>1410</v>
      </c>
      <c r="W159" t="s">
        <v>1411</v>
      </c>
      <c r="X159" t="s">
        <v>1412</v>
      </c>
    </row>
    <row r="160" spans="1:24" x14ac:dyDescent="0.4">
      <c r="A160" t="s">
        <v>1413</v>
      </c>
      <c r="B160" t="s">
        <v>1414</v>
      </c>
      <c r="C160" t="s">
        <v>129</v>
      </c>
      <c r="D160">
        <v>637</v>
      </c>
      <c r="E160" s="2">
        <v>1499</v>
      </c>
      <c r="F160" s="5">
        <v>0.57999999999999996</v>
      </c>
      <c r="G160" s="5">
        <f t="shared" si="10"/>
        <v>57.999999999999993</v>
      </c>
      <c r="H160" s="5" t="str">
        <f>IF( 'structured data'!G160&gt;=50, "YES", "NO")</f>
        <v>YES</v>
      </c>
      <c r="I160" s="8" t="str">
        <f t="shared" si="11"/>
        <v>&gt; ₦500</v>
      </c>
      <c r="J160">
        <v>4.0999999999999996</v>
      </c>
      <c r="K160" s="4">
        <v>24</v>
      </c>
      <c r="L160" s="4">
        <f>Table1[[#This Row],[rating]]*LOG(Table1[[#This Row],[rating_count]]+1)</f>
        <v>5.7315540355553543</v>
      </c>
      <c r="M160" s="4" t="str">
        <f>IF(Table1[[#This Row],[rating_count]]&lt;1000,"YES","NO")</f>
        <v>YES</v>
      </c>
      <c r="N160" s="4">
        <f t="shared" si="12"/>
        <v>-0.1634685378140511</v>
      </c>
      <c r="O160" s="4">
        <f t="shared" si="13"/>
        <v>5.7315540355553543</v>
      </c>
      <c r="P160" s="7">
        <f t="shared" si="14"/>
        <v>35976</v>
      </c>
      <c r="Q160" t="s">
        <v>1415</v>
      </c>
      <c r="R160" t="s">
        <v>1416</v>
      </c>
      <c r="S160" t="s">
        <v>1417</v>
      </c>
      <c r="T160" t="s">
        <v>1418</v>
      </c>
      <c r="U160" t="s">
        <v>1419</v>
      </c>
      <c r="V160" t="s">
        <v>1420</v>
      </c>
      <c r="W160" t="s">
        <v>1421</v>
      </c>
      <c r="X160" t="s">
        <v>1422</v>
      </c>
    </row>
    <row r="161" spans="1:24" x14ac:dyDescent="0.4">
      <c r="A161" t="s">
        <v>1423</v>
      </c>
      <c r="B161" t="s">
        <v>1424</v>
      </c>
      <c r="C161" t="s">
        <v>462</v>
      </c>
      <c r="D161">
        <v>399</v>
      </c>
      <c r="E161">
        <v>899</v>
      </c>
      <c r="F161" s="5">
        <v>0.56000000000000005</v>
      </c>
      <c r="G161" s="5">
        <f t="shared" si="10"/>
        <v>56.000000000000007</v>
      </c>
      <c r="H161" s="5" t="str">
        <f>IF( 'structured data'!G161&gt;=50, "YES", "NO")</f>
        <v>YES</v>
      </c>
      <c r="I161" s="8" t="str">
        <f t="shared" si="11"/>
        <v>&gt; ₦500</v>
      </c>
      <c r="J161">
        <v>3.9</v>
      </c>
      <c r="K161" s="4">
        <v>254</v>
      </c>
      <c r="L161" s="4">
        <f>Table1[[#This Row],[rating]]*LOG(Table1[[#This Row],[rating_count]]+1)</f>
        <v>9.3855067036924247</v>
      </c>
      <c r="M161" s="4" t="str">
        <f>IF(Table1[[#This Row],[rating_count]]&lt;1000,"YES","NO")</f>
        <v>YES</v>
      </c>
      <c r="N161" s="4">
        <f t="shared" si="12"/>
        <v>-0.1634953151018452</v>
      </c>
      <c r="O161" s="4">
        <f t="shared" si="13"/>
        <v>9.3855067036924247</v>
      </c>
      <c r="P161" s="7">
        <f t="shared" si="14"/>
        <v>228346</v>
      </c>
      <c r="Q161" t="s">
        <v>1425</v>
      </c>
      <c r="R161" t="s">
        <v>1426</v>
      </c>
      <c r="S161" t="s">
        <v>1427</v>
      </c>
      <c r="T161" t="s">
        <v>1428</v>
      </c>
      <c r="U161" t="s">
        <v>1429</v>
      </c>
      <c r="V161" t="s">
        <v>1430</v>
      </c>
      <c r="W161" t="s">
        <v>1431</v>
      </c>
      <c r="X161" t="s">
        <v>1432</v>
      </c>
    </row>
    <row r="162" spans="1:24" x14ac:dyDescent="0.4">
      <c r="A162" t="s">
        <v>1433</v>
      </c>
      <c r="B162" t="s">
        <v>1434</v>
      </c>
      <c r="C162" t="s">
        <v>1333</v>
      </c>
      <c r="D162" s="2">
        <v>1089</v>
      </c>
      <c r="E162" s="2">
        <v>1600</v>
      </c>
      <c r="F162" s="5">
        <v>0.32</v>
      </c>
      <c r="G162" s="5">
        <f t="shared" si="10"/>
        <v>32</v>
      </c>
      <c r="H162" s="5" t="str">
        <f>IF( 'structured data'!G162&gt;=50, "YES", "NO")</f>
        <v>NO</v>
      </c>
      <c r="I162" s="8" t="str">
        <f t="shared" si="11"/>
        <v>&gt; ₦500</v>
      </c>
      <c r="J162">
        <v>4</v>
      </c>
      <c r="K162" s="4">
        <v>3565</v>
      </c>
      <c r="L162" s="4">
        <f>Table1[[#This Row],[rating]]*LOG(Table1[[#This Row],[rating_count]]+1)</f>
        <v>14.208725355357343</v>
      </c>
      <c r="M162" s="4" t="str">
        <f>IF(Table1[[#This Row],[rating_count]]&lt;1000,"YES","NO")</f>
        <v>NO</v>
      </c>
      <c r="N162" s="4">
        <f t="shared" si="12"/>
        <v>-0.1633282578477438</v>
      </c>
      <c r="O162" s="4">
        <f t="shared" si="13"/>
        <v>14.208725355357343</v>
      </c>
      <c r="P162" s="7">
        <f t="shared" si="14"/>
        <v>5704000</v>
      </c>
      <c r="Q162" t="s">
        <v>1435</v>
      </c>
      <c r="R162" t="s">
        <v>1436</v>
      </c>
      <c r="S162" t="s">
        <v>1437</v>
      </c>
      <c r="T162" t="s">
        <v>1438</v>
      </c>
      <c r="U162" t="s">
        <v>1439</v>
      </c>
      <c r="V162" t="s">
        <v>1440</v>
      </c>
      <c r="W162" t="s">
        <v>1441</v>
      </c>
      <c r="X162" t="s">
        <v>1442</v>
      </c>
    </row>
    <row r="163" spans="1:24" x14ac:dyDescent="0.4">
      <c r="A163" t="s">
        <v>1443</v>
      </c>
      <c r="B163" t="s">
        <v>1444</v>
      </c>
      <c r="C163" t="s">
        <v>18</v>
      </c>
      <c r="D163">
        <v>339</v>
      </c>
      <c r="E163">
        <v>999</v>
      </c>
      <c r="F163" s="5">
        <v>0.66</v>
      </c>
      <c r="G163" s="5">
        <f t="shared" si="10"/>
        <v>66</v>
      </c>
      <c r="H163" s="5" t="str">
        <f>IF( 'structured data'!G163&gt;=50, "YES", "NO")</f>
        <v>YES</v>
      </c>
      <c r="I163" s="8" t="str">
        <f t="shared" si="11"/>
        <v>&gt; ₦500</v>
      </c>
      <c r="J163">
        <v>4.3</v>
      </c>
      <c r="K163" s="4">
        <v>6255</v>
      </c>
      <c r="L163" s="4">
        <f>Table1[[#This Row],[rating]]*LOG(Table1[[#This Row],[rating_count]]+1)</f>
        <v>16.324075982222706</v>
      </c>
      <c r="M163" s="4" t="str">
        <f>IF(Table1[[#This Row],[rating_count]]&lt;1000,"YES","NO")</f>
        <v>NO</v>
      </c>
      <c r="N163" s="4">
        <f t="shared" si="12"/>
        <v>-0.16352540613098496</v>
      </c>
      <c r="O163" s="4">
        <f t="shared" si="13"/>
        <v>16.324075982222706</v>
      </c>
      <c r="P163" s="7">
        <f t="shared" si="14"/>
        <v>6248745</v>
      </c>
      <c r="Q163" t="s">
        <v>1445</v>
      </c>
      <c r="R163" t="s">
        <v>1446</v>
      </c>
      <c r="S163" t="s">
        <v>1447</v>
      </c>
      <c r="T163" t="s">
        <v>1448</v>
      </c>
      <c r="U163" t="s">
        <v>1449</v>
      </c>
      <c r="V163" t="s">
        <v>13030</v>
      </c>
      <c r="W163" t="s">
        <v>1450</v>
      </c>
      <c r="X163" t="s">
        <v>1451</v>
      </c>
    </row>
    <row r="164" spans="1:24" x14ac:dyDescent="0.4">
      <c r="A164" t="s">
        <v>1452</v>
      </c>
      <c r="B164" t="s">
        <v>1453</v>
      </c>
      <c r="C164" t="s">
        <v>18</v>
      </c>
      <c r="D164">
        <v>149</v>
      </c>
      <c r="E164">
        <v>499</v>
      </c>
      <c r="F164" s="5">
        <v>0.7</v>
      </c>
      <c r="G164" s="5">
        <f t="shared" si="10"/>
        <v>70</v>
      </c>
      <c r="H164" s="5" t="str">
        <f>IF( 'structured data'!G164&gt;=50, "YES", "NO")</f>
        <v>YES</v>
      </c>
      <c r="I164" s="8" t="str">
        <f t="shared" si="11"/>
        <v>&gt; ₦500</v>
      </c>
      <c r="J164">
        <v>4</v>
      </c>
      <c r="K164" s="4">
        <v>7732</v>
      </c>
      <c r="L164" s="4">
        <f>Table1[[#This Row],[rating]]*LOG(Table1[[#This Row],[rating_count]]+1)</f>
        <v>15.553392040712197</v>
      </c>
      <c r="M164" s="4" t="str">
        <f>IF(Table1[[#This Row],[rating_count]]&lt;1000,"YES","NO")</f>
        <v>NO</v>
      </c>
      <c r="N164" s="4">
        <f t="shared" si="12"/>
        <v>-0.16407088284026303</v>
      </c>
      <c r="O164" s="4">
        <f t="shared" si="13"/>
        <v>15.553392040712197</v>
      </c>
      <c r="P164" s="7">
        <f t="shared" si="14"/>
        <v>3858268</v>
      </c>
      <c r="Q164" t="s">
        <v>1454</v>
      </c>
      <c r="R164" t="s">
        <v>690</v>
      </c>
      <c r="S164" t="s">
        <v>691</v>
      </c>
      <c r="T164" t="s">
        <v>692</v>
      </c>
      <c r="U164" t="s">
        <v>693</v>
      </c>
      <c r="V164" t="s">
        <v>694</v>
      </c>
      <c r="W164" t="s">
        <v>1455</v>
      </c>
      <c r="X164" t="s">
        <v>1456</v>
      </c>
    </row>
    <row r="165" spans="1:24" x14ac:dyDescent="0.4">
      <c r="A165" t="s">
        <v>1457</v>
      </c>
      <c r="B165" t="s">
        <v>1458</v>
      </c>
      <c r="C165" t="s">
        <v>18</v>
      </c>
      <c r="D165">
        <v>149</v>
      </c>
      <c r="E165">
        <v>399</v>
      </c>
      <c r="F165" s="5">
        <v>0.63</v>
      </c>
      <c r="G165" s="5">
        <f t="shared" si="10"/>
        <v>63</v>
      </c>
      <c r="H165" s="5" t="str">
        <f>IF( 'structured data'!G165&gt;=50, "YES", "NO")</f>
        <v>YES</v>
      </c>
      <c r="I165" s="8" t="str">
        <f t="shared" si="11"/>
        <v>&gt; ₦500</v>
      </c>
      <c r="J165">
        <v>3.9</v>
      </c>
      <c r="K165" s="4">
        <v>57</v>
      </c>
      <c r="L165" s="4">
        <f>Table1[[#This Row],[rating]]*LOG(Table1[[#This Row],[rating_count]]+1)</f>
        <v>6.8773691748954553</v>
      </c>
      <c r="M165" s="4" t="str">
        <f>IF(Table1[[#This Row],[rating_count]]&lt;1000,"YES","NO")</f>
        <v>YES</v>
      </c>
      <c r="N165" s="4">
        <f t="shared" si="12"/>
        <v>-0.16389711823170197</v>
      </c>
      <c r="O165" s="4">
        <f t="shared" si="13"/>
        <v>6.8773691748954553</v>
      </c>
      <c r="P165" s="7">
        <f t="shared" si="14"/>
        <v>22743</v>
      </c>
      <c r="Q165" t="s">
        <v>1459</v>
      </c>
      <c r="R165" t="s">
        <v>1460</v>
      </c>
      <c r="S165" t="s">
        <v>1461</v>
      </c>
      <c r="T165" t="s">
        <v>1462</v>
      </c>
      <c r="U165" t="s">
        <v>13031</v>
      </c>
      <c r="V165" t="s">
        <v>1463</v>
      </c>
      <c r="W165" t="s">
        <v>1464</v>
      </c>
      <c r="X165" t="s">
        <v>1465</v>
      </c>
    </row>
    <row r="166" spans="1:24" x14ac:dyDescent="0.4">
      <c r="A166" t="s">
        <v>1466</v>
      </c>
      <c r="B166" t="s">
        <v>1467</v>
      </c>
      <c r="C166" t="s">
        <v>18</v>
      </c>
      <c r="D166">
        <v>599</v>
      </c>
      <c r="E166">
        <v>849</v>
      </c>
      <c r="F166" s="5">
        <v>0.28999999999999998</v>
      </c>
      <c r="G166" s="5">
        <f t="shared" si="10"/>
        <v>28.999999999999996</v>
      </c>
      <c r="H166" s="5" t="str">
        <f>IF( 'structured data'!G166&gt;=50, "YES", "NO")</f>
        <v>NO</v>
      </c>
      <c r="I166" s="8" t="str">
        <f t="shared" si="11"/>
        <v>&gt; ₦500</v>
      </c>
      <c r="J166">
        <v>4.5</v>
      </c>
      <c r="K166" s="4">
        <v>577</v>
      </c>
      <c r="L166" s="4">
        <f>Table1[[#This Row],[rating]]*LOG(Table1[[#This Row],[rating_count]]+1)</f>
        <v>12.428675272892381</v>
      </c>
      <c r="M166" s="4" t="str">
        <f>IF(Table1[[#This Row],[rating_count]]&lt;1000,"YES","NO")</f>
        <v>YES</v>
      </c>
      <c r="N166" s="4">
        <f t="shared" si="12"/>
        <v>-0.16359369162118709</v>
      </c>
      <c r="O166" s="4">
        <f t="shared" si="13"/>
        <v>12.428675272892381</v>
      </c>
      <c r="P166" s="7">
        <f t="shared" si="14"/>
        <v>489873</v>
      </c>
      <c r="Q166" t="s">
        <v>1468</v>
      </c>
      <c r="R166" t="s">
        <v>1469</v>
      </c>
      <c r="S166" t="s">
        <v>1470</v>
      </c>
      <c r="T166" t="s">
        <v>1471</v>
      </c>
      <c r="U166" t="s">
        <v>1472</v>
      </c>
      <c r="V166" t="s">
        <v>1473</v>
      </c>
      <c r="W166" t="s">
        <v>1474</v>
      </c>
      <c r="X166" t="s">
        <v>1475</v>
      </c>
    </row>
    <row r="167" spans="1:24" x14ac:dyDescent="0.4">
      <c r="A167" t="s">
        <v>1476</v>
      </c>
      <c r="B167" t="s">
        <v>1477</v>
      </c>
      <c r="C167" t="s">
        <v>462</v>
      </c>
      <c r="D167">
        <v>299</v>
      </c>
      <c r="E167" s="2">
        <v>1199</v>
      </c>
      <c r="F167" s="5">
        <v>0.75</v>
      </c>
      <c r="G167" s="5">
        <f t="shared" si="10"/>
        <v>75</v>
      </c>
      <c r="H167" s="5" t="str">
        <f>IF( 'structured data'!G167&gt;=50, "YES", "NO")</f>
        <v>YES</v>
      </c>
      <c r="I167" s="8" t="str">
        <f t="shared" si="11"/>
        <v>&gt; ₦500</v>
      </c>
      <c r="J167">
        <v>3.9</v>
      </c>
      <c r="K167" s="4">
        <v>1193</v>
      </c>
      <c r="L167" s="4">
        <f>Table1[[#This Row],[rating]]*LOG(Table1[[#This Row],[rating_count]]+1)</f>
        <v>12.000316874494066</v>
      </c>
      <c r="M167" s="4" t="str">
        <f>IF(Table1[[#This Row],[rating_count]]&lt;1000,"YES","NO")</f>
        <v>NO</v>
      </c>
      <c r="N167" s="4">
        <f t="shared" si="12"/>
        <v>-0.16288930343284286</v>
      </c>
      <c r="O167" s="4">
        <f t="shared" si="13"/>
        <v>12.000316874494066</v>
      </c>
      <c r="P167" s="7">
        <f t="shared" si="14"/>
        <v>1430407</v>
      </c>
      <c r="Q167" t="s">
        <v>1478</v>
      </c>
      <c r="R167" t="s">
        <v>1479</v>
      </c>
      <c r="S167" t="s">
        <v>1480</v>
      </c>
      <c r="T167" t="s">
        <v>1481</v>
      </c>
      <c r="U167" t="s">
        <v>1482</v>
      </c>
      <c r="V167" t="s">
        <v>1483</v>
      </c>
      <c r="W167" t="s">
        <v>1484</v>
      </c>
      <c r="X167" t="s">
        <v>1485</v>
      </c>
    </row>
    <row r="168" spans="1:24" x14ac:dyDescent="0.4">
      <c r="A168" t="s">
        <v>1486</v>
      </c>
      <c r="B168" t="s">
        <v>1487</v>
      </c>
      <c r="C168" t="s">
        <v>18</v>
      </c>
      <c r="D168">
        <v>399</v>
      </c>
      <c r="E168" s="2">
        <v>1299</v>
      </c>
      <c r="F168" s="5">
        <v>0.69</v>
      </c>
      <c r="G168" s="5">
        <f t="shared" si="10"/>
        <v>69</v>
      </c>
      <c r="H168" s="5" t="str">
        <f>IF( 'structured data'!G168&gt;=50, "YES", "NO")</f>
        <v>YES</v>
      </c>
      <c r="I168" s="8" t="str">
        <f t="shared" si="11"/>
        <v>&gt; ₦500</v>
      </c>
      <c r="J168">
        <v>4.2</v>
      </c>
      <c r="K168" s="4">
        <v>13120</v>
      </c>
      <c r="L168" s="4">
        <f>Table1[[#This Row],[rating]]*LOG(Table1[[#This Row],[rating_count]]+1)</f>
        <v>17.295461129065423</v>
      </c>
      <c r="M168" s="4" t="str">
        <f>IF(Table1[[#This Row],[rating_count]]&lt;1000,"YES","NO")</f>
        <v>NO</v>
      </c>
      <c r="N168" s="4">
        <f t="shared" si="12"/>
        <v>-0.16238217585798842</v>
      </c>
      <c r="O168" s="4">
        <f t="shared" si="13"/>
        <v>17.295461129065423</v>
      </c>
      <c r="P168" s="7">
        <f t="shared" si="14"/>
        <v>17042880</v>
      </c>
      <c r="Q168" t="s">
        <v>1488</v>
      </c>
      <c r="R168" t="s">
        <v>954</v>
      </c>
      <c r="S168" t="s">
        <v>955</v>
      </c>
      <c r="T168" t="s">
        <v>956</v>
      </c>
      <c r="U168" t="s">
        <v>957</v>
      </c>
      <c r="V168" t="s">
        <v>958</v>
      </c>
      <c r="W168" t="s">
        <v>1489</v>
      </c>
      <c r="X168" t="s">
        <v>1490</v>
      </c>
    </row>
    <row r="169" spans="1:24" x14ac:dyDescent="0.4">
      <c r="A169" t="s">
        <v>1491</v>
      </c>
      <c r="B169" t="s">
        <v>1492</v>
      </c>
      <c r="C169" t="s">
        <v>462</v>
      </c>
      <c r="D169">
        <v>339</v>
      </c>
      <c r="E169" s="2">
        <v>1999</v>
      </c>
      <c r="F169" s="5">
        <v>0.83</v>
      </c>
      <c r="G169" s="5">
        <f t="shared" si="10"/>
        <v>83</v>
      </c>
      <c r="H169" s="5" t="str">
        <f>IF( 'structured data'!G169&gt;=50, "YES", "NO")</f>
        <v>YES</v>
      </c>
      <c r="I169" s="8" t="str">
        <f t="shared" si="11"/>
        <v>&gt; ₦500</v>
      </c>
      <c r="J169">
        <v>4</v>
      </c>
      <c r="K169" s="4">
        <v>343</v>
      </c>
      <c r="L169" s="4">
        <f>Table1[[#This Row],[rating]]*LOG(Table1[[#This Row],[rating_count]]+1)</f>
        <v>10.14623377028612</v>
      </c>
      <c r="M169" s="4" t="str">
        <f>IF(Table1[[#This Row],[rating_count]]&lt;1000,"YES","NO")</f>
        <v>YES</v>
      </c>
      <c r="N169" s="4">
        <f t="shared" si="12"/>
        <v>-0.16273682186769609</v>
      </c>
      <c r="O169" s="4">
        <f t="shared" si="13"/>
        <v>10.14623377028612</v>
      </c>
      <c r="P169" s="7">
        <f t="shared" si="14"/>
        <v>685657</v>
      </c>
      <c r="Q169" t="s">
        <v>1493</v>
      </c>
      <c r="R169" t="s">
        <v>1494</v>
      </c>
      <c r="S169" t="s">
        <v>1495</v>
      </c>
      <c r="T169" t="s">
        <v>1496</v>
      </c>
      <c r="U169" t="s">
        <v>1497</v>
      </c>
      <c r="V169" t="s">
        <v>1498</v>
      </c>
      <c r="W169" t="s">
        <v>1499</v>
      </c>
      <c r="X169" t="s">
        <v>1500</v>
      </c>
    </row>
    <row r="170" spans="1:24" x14ac:dyDescent="0.4">
      <c r="A170" t="s">
        <v>1501</v>
      </c>
      <c r="B170" t="s">
        <v>1502</v>
      </c>
      <c r="C170" t="s">
        <v>169</v>
      </c>
      <c r="D170" s="2">
        <v>12499</v>
      </c>
      <c r="E170" s="2">
        <v>22990</v>
      </c>
      <c r="F170" s="5">
        <v>0.46</v>
      </c>
      <c r="G170" s="5">
        <f t="shared" si="10"/>
        <v>46</v>
      </c>
      <c r="H170" s="5" t="str">
        <f>IF( 'structured data'!G170&gt;=50, "YES", "NO")</f>
        <v>NO</v>
      </c>
      <c r="I170" s="8" t="str">
        <f t="shared" si="11"/>
        <v>&gt; ₦500</v>
      </c>
      <c r="J170">
        <v>4.3</v>
      </c>
      <c r="K170" s="4">
        <v>1611</v>
      </c>
      <c r="L170" s="4">
        <f>Table1[[#This Row],[rating]]*LOG(Table1[[#This Row],[rating_count]]+1)</f>
        <v>13.791669661117007</v>
      </c>
      <c r="M170" s="4" t="str">
        <f>IF(Table1[[#This Row],[rating_count]]&lt;1000,"YES","NO")</f>
        <v>NO</v>
      </c>
      <c r="N170" s="4">
        <f t="shared" si="12"/>
        <v>-0.16252088807639981</v>
      </c>
      <c r="O170" s="4">
        <f t="shared" si="13"/>
        <v>13.791669661117007</v>
      </c>
      <c r="P170" s="7">
        <f t="shared" si="14"/>
        <v>37036890</v>
      </c>
      <c r="Q170" t="s">
        <v>1503</v>
      </c>
      <c r="R170" t="s">
        <v>1504</v>
      </c>
      <c r="S170" t="s">
        <v>1505</v>
      </c>
      <c r="T170" t="s">
        <v>1506</v>
      </c>
      <c r="U170" t="s">
        <v>1507</v>
      </c>
      <c r="V170" t="s">
        <v>1508</v>
      </c>
      <c r="W170" t="s">
        <v>1509</v>
      </c>
      <c r="X170" t="s">
        <v>1510</v>
      </c>
    </row>
    <row r="171" spans="1:24" x14ac:dyDescent="0.4">
      <c r="A171" t="s">
        <v>1511</v>
      </c>
      <c r="B171" t="s">
        <v>1512</v>
      </c>
      <c r="C171" t="s">
        <v>18</v>
      </c>
      <c r="D171">
        <v>249</v>
      </c>
      <c r="E171">
        <v>399</v>
      </c>
      <c r="F171" s="5">
        <v>0.38</v>
      </c>
      <c r="G171" s="5">
        <f t="shared" si="10"/>
        <v>38</v>
      </c>
      <c r="H171" s="5" t="str">
        <f>IF( 'structured data'!G171&gt;=50, "YES", "NO")</f>
        <v>NO</v>
      </c>
      <c r="I171" s="8" t="str">
        <f t="shared" si="11"/>
        <v>&gt; ₦500</v>
      </c>
      <c r="J171">
        <v>4</v>
      </c>
      <c r="K171" s="4">
        <v>6558</v>
      </c>
      <c r="L171" s="4">
        <f>Table1[[#This Row],[rating]]*LOG(Table1[[#This Row],[rating_count]]+1)</f>
        <v>15.26735052360814</v>
      </c>
      <c r="M171" s="4" t="str">
        <f>IF(Table1[[#This Row],[rating_count]]&lt;1000,"YES","NO")</f>
        <v>NO</v>
      </c>
      <c r="N171" s="4">
        <f t="shared" si="12"/>
        <v>-0.16253003650824133</v>
      </c>
      <c r="O171" s="4">
        <f t="shared" si="13"/>
        <v>15.26735052360814</v>
      </c>
      <c r="P171" s="7">
        <f t="shared" si="14"/>
        <v>2616642</v>
      </c>
      <c r="Q171" t="s">
        <v>1513</v>
      </c>
      <c r="R171" t="s">
        <v>1514</v>
      </c>
      <c r="S171" t="s">
        <v>1515</v>
      </c>
      <c r="T171" t="s">
        <v>1516</v>
      </c>
      <c r="U171" t="s">
        <v>1517</v>
      </c>
      <c r="V171" t="s">
        <v>1518</v>
      </c>
      <c r="W171" t="s">
        <v>1519</v>
      </c>
      <c r="X171" t="s">
        <v>1520</v>
      </c>
    </row>
    <row r="172" spans="1:24" x14ac:dyDescent="0.4">
      <c r="A172" t="s">
        <v>1521</v>
      </c>
      <c r="B172" t="s">
        <v>1522</v>
      </c>
      <c r="C172" t="s">
        <v>98</v>
      </c>
      <c r="D172" s="2">
        <v>1399</v>
      </c>
      <c r="E172" s="2">
        <v>2499</v>
      </c>
      <c r="F172" s="5">
        <v>0.44</v>
      </c>
      <c r="G172" s="5">
        <f t="shared" si="10"/>
        <v>44</v>
      </c>
      <c r="H172" s="5" t="str">
        <f>IF( 'structured data'!G172&gt;=50, "YES", "NO")</f>
        <v>NO</v>
      </c>
      <c r="I172" s="8" t="str">
        <f t="shared" si="11"/>
        <v>&gt; ₦500</v>
      </c>
      <c r="J172">
        <v>4.4000000000000004</v>
      </c>
      <c r="K172" s="4">
        <v>23169</v>
      </c>
      <c r="L172" s="4">
        <f>Table1[[#This Row],[rating]]*LOG(Table1[[#This Row],[rating_count]]+1)</f>
        <v>19.205674548675894</v>
      </c>
      <c r="M172" s="4" t="str">
        <f>IF(Table1[[#This Row],[rating_count]]&lt;1000,"YES","NO")</f>
        <v>NO</v>
      </c>
      <c r="N172" s="4">
        <f t="shared" si="12"/>
        <v>-0.16264268386976941</v>
      </c>
      <c r="O172" s="4">
        <f t="shared" si="13"/>
        <v>19.205674548675894</v>
      </c>
      <c r="P172" s="7">
        <f t="shared" si="14"/>
        <v>57899331</v>
      </c>
      <c r="Q172" t="s">
        <v>1523</v>
      </c>
      <c r="R172" t="s">
        <v>1524</v>
      </c>
      <c r="S172" t="s">
        <v>1525</v>
      </c>
      <c r="T172" t="s">
        <v>1526</v>
      </c>
      <c r="U172" t="s">
        <v>1527</v>
      </c>
      <c r="V172" t="s">
        <v>1528</v>
      </c>
      <c r="W172" t="s">
        <v>1529</v>
      </c>
      <c r="X172" t="s">
        <v>1530</v>
      </c>
    </row>
    <row r="173" spans="1:24" x14ac:dyDescent="0.4">
      <c r="A173" t="s">
        <v>1531</v>
      </c>
      <c r="B173" t="s">
        <v>1532</v>
      </c>
      <c r="C173" t="s">
        <v>169</v>
      </c>
      <c r="D173" s="2">
        <v>32999</v>
      </c>
      <c r="E173" s="2">
        <v>47990</v>
      </c>
      <c r="F173" s="5">
        <v>0.31</v>
      </c>
      <c r="G173" s="5">
        <f t="shared" si="10"/>
        <v>31</v>
      </c>
      <c r="H173" s="5" t="str">
        <f>IF( 'structured data'!G173&gt;=50, "YES", "NO")</f>
        <v>NO</v>
      </c>
      <c r="I173" s="8" t="str">
        <f t="shared" si="11"/>
        <v>&gt; ₦500</v>
      </c>
      <c r="J173">
        <v>4.3</v>
      </c>
      <c r="K173" s="4">
        <v>4703</v>
      </c>
      <c r="L173" s="4">
        <f>Table1[[#This Row],[rating]]*LOG(Table1[[#This Row],[rating_count]]+1)</f>
        <v>15.791609446192753</v>
      </c>
      <c r="M173" s="4" t="str">
        <f>IF(Table1[[#This Row],[rating_count]]&lt;1000,"YES","NO")</f>
        <v>NO</v>
      </c>
      <c r="N173" s="4">
        <f t="shared" si="12"/>
        <v>-0.16260579977940132</v>
      </c>
      <c r="O173" s="4">
        <f t="shared" si="13"/>
        <v>15.791609446192753</v>
      </c>
      <c r="P173" s="7">
        <f t="shared" si="14"/>
        <v>225696970</v>
      </c>
      <c r="Q173" t="s">
        <v>805</v>
      </c>
      <c r="R173" t="s">
        <v>246</v>
      </c>
      <c r="S173" t="s">
        <v>247</v>
      </c>
      <c r="T173" t="s">
        <v>248</v>
      </c>
      <c r="U173" t="s">
        <v>249</v>
      </c>
      <c r="V173" t="s">
        <v>13024</v>
      </c>
      <c r="W173" t="s">
        <v>1533</v>
      </c>
      <c r="X173" t="s">
        <v>1534</v>
      </c>
    </row>
    <row r="174" spans="1:24" x14ac:dyDescent="0.4">
      <c r="A174" t="s">
        <v>1535</v>
      </c>
      <c r="B174" t="s">
        <v>1536</v>
      </c>
      <c r="C174" t="s">
        <v>18</v>
      </c>
      <c r="D174">
        <v>149</v>
      </c>
      <c r="E174">
        <v>399</v>
      </c>
      <c r="F174" s="5">
        <v>0.63</v>
      </c>
      <c r="G174" s="5">
        <f t="shared" si="10"/>
        <v>63</v>
      </c>
      <c r="H174" s="5" t="str">
        <f>IF( 'structured data'!G174&gt;=50, "YES", "NO")</f>
        <v>YES</v>
      </c>
      <c r="I174" s="8" t="str">
        <f t="shared" si="11"/>
        <v>&gt; ₦500</v>
      </c>
      <c r="J174">
        <v>4</v>
      </c>
      <c r="K174" s="4">
        <v>1423</v>
      </c>
      <c r="L174" s="4">
        <f>Table1[[#This Row],[rating]]*LOG(Table1[[#This Row],[rating_count]]+1)</f>
        <v>12.614039957203349</v>
      </c>
      <c r="M174" s="4" t="str">
        <f>IF(Table1[[#This Row],[rating_count]]&lt;1000,"YES","NO")</f>
        <v>NO</v>
      </c>
      <c r="N174" s="4">
        <f t="shared" si="12"/>
        <v>-0.16227629927607007</v>
      </c>
      <c r="O174" s="4">
        <f t="shared" si="13"/>
        <v>12.614039957203349</v>
      </c>
      <c r="P174" s="7">
        <f t="shared" si="14"/>
        <v>567777</v>
      </c>
      <c r="Q174" t="s">
        <v>1537</v>
      </c>
      <c r="R174" t="s">
        <v>720</v>
      </c>
      <c r="S174" t="s">
        <v>721</v>
      </c>
      <c r="T174" t="s">
        <v>722</v>
      </c>
      <c r="U174" t="s">
        <v>723</v>
      </c>
      <c r="V174" t="s">
        <v>13029</v>
      </c>
      <c r="W174" t="s">
        <v>1538</v>
      </c>
      <c r="X174" t="s">
        <v>1539</v>
      </c>
    </row>
    <row r="175" spans="1:24" x14ac:dyDescent="0.4">
      <c r="A175" t="s">
        <v>1540</v>
      </c>
      <c r="B175" t="s">
        <v>1541</v>
      </c>
      <c r="C175" t="s">
        <v>18</v>
      </c>
      <c r="D175">
        <v>325</v>
      </c>
      <c r="E175">
        <v>999</v>
      </c>
      <c r="F175" s="5">
        <v>0.67</v>
      </c>
      <c r="G175" s="5">
        <f t="shared" si="10"/>
        <v>67</v>
      </c>
      <c r="H175" s="5" t="str">
        <f>IF( 'structured data'!G175&gt;=50, "YES", "NO")</f>
        <v>YES</v>
      </c>
      <c r="I175" s="8" t="str">
        <f t="shared" si="11"/>
        <v>&gt; ₦500</v>
      </c>
      <c r="J175">
        <v>4.3</v>
      </c>
      <c r="K175" s="4">
        <v>2651</v>
      </c>
      <c r="L175" s="4">
        <f>Table1[[#This Row],[rating]]*LOG(Table1[[#This Row],[rating_count]]+1)</f>
        <v>14.721366134850763</v>
      </c>
      <c r="M175" s="4" t="str">
        <f>IF(Table1[[#This Row],[rating_count]]&lt;1000,"YES","NO")</f>
        <v>NO</v>
      </c>
      <c r="N175" s="4">
        <f t="shared" si="12"/>
        <v>-0.1621418087003367</v>
      </c>
      <c r="O175" s="4">
        <f t="shared" si="13"/>
        <v>14.721366134850763</v>
      </c>
      <c r="P175" s="7">
        <f t="shared" si="14"/>
        <v>2648349</v>
      </c>
      <c r="Q175" t="s">
        <v>1542</v>
      </c>
      <c r="R175" t="s">
        <v>1543</v>
      </c>
      <c r="S175" t="s">
        <v>1544</v>
      </c>
      <c r="T175" t="s">
        <v>1545</v>
      </c>
      <c r="U175" t="s">
        <v>1546</v>
      </c>
      <c r="V175" t="s">
        <v>1547</v>
      </c>
      <c r="W175" t="s">
        <v>1548</v>
      </c>
      <c r="X175" t="s">
        <v>1549</v>
      </c>
    </row>
    <row r="176" spans="1:24" x14ac:dyDescent="0.4">
      <c r="A176" t="s">
        <v>1550</v>
      </c>
      <c r="B176" t="s">
        <v>1551</v>
      </c>
      <c r="C176" t="s">
        <v>18</v>
      </c>
      <c r="D176">
        <v>399</v>
      </c>
      <c r="E176" s="2">
        <v>1999</v>
      </c>
      <c r="F176" s="5">
        <v>0.8</v>
      </c>
      <c r="G176" s="5">
        <f t="shared" si="10"/>
        <v>80</v>
      </c>
      <c r="H176" s="5" t="str">
        <f>IF( 'structured data'!G176&gt;=50, "YES", "NO")</f>
        <v>YES</v>
      </c>
      <c r="I176" s="8" t="str">
        <f t="shared" si="11"/>
        <v>&gt; ₦500</v>
      </c>
      <c r="J176">
        <v>5</v>
      </c>
      <c r="K176" s="4">
        <v>5</v>
      </c>
      <c r="L176" s="4">
        <f>Table1[[#This Row],[rating]]*LOG(Table1[[#This Row],[rating_count]]+1)</f>
        <v>3.8907562519182184</v>
      </c>
      <c r="M176" s="4" t="str">
        <f>IF(Table1[[#This Row],[rating_count]]&lt;1000,"YES","NO")</f>
        <v>YES</v>
      </c>
      <c r="N176" s="4">
        <f t="shared" si="12"/>
        <v>-0.16272380948139592</v>
      </c>
      <c r="O176" s="4">
        <f t="shared" si="13"/>
        <v>3.8907562519182184</v>
      </c>
      <c r="P176" s="7">
        <f t="shared" si="14"/>
        <v>9995</v>
      </c>
      <c r="Q176" t="s">
        <v>1552</v>
      </c>
      <c r="R176" t="s">
        <v>1553</v>
      </c>
      <c r="S176" t="s">
        <v>1554</v>
      </c>
      <c r="T176" t="s">
        <v>1555</v>
      </c>
      <c r="U176" t="s">
        <v>1556</v>
      </c>
      <c r="V176" t="s">
        <v>1557</v>
      </c>
      <c r="W176" t="s">
        <v>1558</v>
      </c>
      <c r="X176" t="s">
        <v>1559</v>
      </c>
    </row>
    <row r="177" spans="1:24" x14ac:dyDescent="0.4">
      <c r="A177" t="s">
        <v>1560</v>
      </c>
      <c r="B177" t="s">
        <v>1561</v>
      </c>
      <c r="C177" t="s">
        <v>98</v>
      </c>
      <c r="D177">
        <v>199</v>
      </c>
      <c r="E177">
        <v>499</v>
      </c>
      <c r="F177" s="5">
        <v>0.6</v>
      </c>
      <c r="G177" s="5">
        <f t="shared" si="10"/>
        <v>60</v>
      </c>
      <c r="H177" s="5" t="str">
        <f>IF( 'structured data'!G177&gt;=50, "YES", "NO")</f>
        <v>YES</v>
      </c>
      <c r="I177" s="8" t="str">
        <f t="shared" si="11"/>
        <v>&gt; ₦500</v>
      </c>
      <c r="J177">
        <v>3.7</v>
      </c>
      <c r="K177" s="4">
        <v>612</v>
      </c>
      <c r="L177" s="4">
        <f>Table1[[#This Row],[rating]]*LOG(Table1[[#This Row],[rating_count]]+1)</f>
        <v>10.313603755718136</v>
      </c>
      <c r="M177" s="4" t="str">
        <f>IF(Table1[[#This Row],[rating_count]]&lt;1000,"YES","NO")</f>
        <v>YES</v>
      </c>
      <c r="N177" s="4">
        <f t="shared" si="12"/>
        <v>-0.16705187280091222</v>
      </c>
      <c r="O177" s="4">
        <f t="shared" si="13"/>
        <v>10.313603755718136</v>
      </c>
      <c r="P177" s="7">
        <f t="shared" si="14"/>
        <v>305388</v>
      </c>
      <c r="Q177" t="s">
        <v>1562</v>
      </c>
      <c r="R177" t="s">
        <v>1563</v>
      </c>
      <c r="S177" t="s">
        <v>1564</v>
      </c>
      <c r="T177" t="s">
        <v>1565</v>
      </c>
      <c r="U177" t="s">
        <v>1566</v>
      </c>
      <c r="V177" t="s">
        <v>1567</v>
      </c>
      <c r="W177" t="s">
        <v>1568</v>
      </c>
      <c r="X177" t="s">
        <v>1569</v>
      </c>
    </row>
    <row r="178" spans="1:24" x14ac:dyDescent="0.4">
      <c r="A178" t="s">
        <v>1570</v>
      </c>
      <c r="B178" t="s">
        <v>1571</v>
      </c>
      <c r="C178" t="s">
        <v>18</v>
      </c>
      <c r="D178">
        <v>88</v>
      </c>
      <c r="E178">
        <v>299</v>
      </c>
      <c r="F178" s="5">
        <v>0.71</v>
      </c>
      <c r="G178" s="5">
        <f t="shared" si="10"/>
        <v>71</v>
      </c>
      <c r="H178" s="5" t="str">
        <f>IF( 'structured data'!G178&gt;=50, "YES", "NO")</f>
        <v>YES</v>
      </c>
      <c r="I178" s="8" t="str">
        <f t="shared" si="11"/>
        <v>&gt; ₦500</v>
      </c>
      <c r="J178">
        <v>4</v>
      </c>
      <c r="K178" s="4">
        <v>9378</v>
      </c>
      <c r="L178" s="4">
        <f>Table1[[#This Row],[rating]]*LOG(Table1[[#This Row],[rating_count]]+1)</f>
        <v>15.888626143437975</v>
      </c>
      <c r="M178" s="4" t="str">
        <f>IF(Table1[[#This Row],[rating_count]]&lt;1000,"YES","NO")</f>
        <v>NO</v>
      </c>
      <c r="N178" s="4">
        <f t="shared" si="12"/>
        <v>-0.16657513677607552</v>
      </c>
      <c r="O178" s="4">
        <f t="shared" si="13"/>
        <v>15.888626143437975</v>
      </c>
      <c r="P178" s="7">
        <f t="shared" si="14"/>
        <v>2804022</v>
      </c>
      <c r="Q178" t="s">
        <v>1572</v>
      </c>
      <c r="R178" t="s">
        <v>236</v>
      </c>
      <c r="S178" t="s">
        <v>237</v>
      </c>
      <c r="T178" t="s">
        <v>238</v>
      </c>
      <c r="U178" t="s">
        <v>239</v>
      </c>
      <c r="V178" t="s">
        <v>1573</v>
      </c>
      <c r="W178" t="s">
        <v>1574</v>
      </c>
      <c r="X178" t="s">
        <v>1575</v>
      </c>
    </row>
    <row r="179" spans="1:24" x14ac:dyDescent="0.4">
      <c r="A179" t="s">
        <v>1576</v>
      </c>
      <c r="B179" t="s">
        <v>1577</v>
      </c>
      <c r="C179" t="s">
        <v>18</v>
      </c>
      <c r="D179">
        <v>399</v>
      </c>
      <c r="E179" s="2">
        <v>1099</v>
      </c>
      <c r="F179" s="5">
        <v>0.64</v>
      </c>
      <c r="G179" s="5">
        <f t="shared" si="10"/>
        <v>64</v>
      </c>
      <c r="H179" s="5" t="str">
        <f>IF( 'structured data'!G179&gt;=50, "YES", "NO")</f>
        <v>YES</v>
      </c>
      <c r="I179" s="8" t="str">
        <f t="shared" si="11"/>
        <v>&gt; ₦500</v>
      </c>
      <c r="J179">
        <v>4.0999999999999996</v>
      </c>
      <c r="K179" s="4">
        <v>2685</v>
      </c>
      <c r="L179" s="4">
        <f>Table1[[#This Row],[rating]]*LOG(Table1[[#This Row],[rating_count]]+1)</f>
        <v>14.059334634164056</v>
      </c>
      <c r="M179" s="4" t="str">
        <f>IF(Table1[[#This Row],[rating_count]]&lt;1000,"YES","NO")</f>
        <v>NO</v>
      </c>
      <c r="N179" s="4">
        <f t="shared" si="12"/>
        <v>-0.16639784547774425</v>
      </c>
      <c r="O179" s="4">
        <f t="shared" si="13"/>
        <v>14.059334634164056</v>
      </c>
      <c r="P179" s="7">
        <f t="shared" si="14"/>
        <v>2950815</v>
      </c>
      <c r="Q179" t="s">
        <v>1578</v>
      </c>
      <c r="R179" t="s">
        <v>1265</v>
      </c>
      <c r="S179" t="s">
        <v>1266</v>
      </c>
      <c r="T179" t="s">
        <v>1267</v>
      </c>
      <c r="U179" t="s">
        <v>1268</v>
      </c>
      <c r="V179" t="s">
        <v>1269</v>
      </c>
      <c r="W179" t="s">
        <v>1579</v>
      </c>
      <c r="X179" t="s">
        <v>1580</v>
      </c>
    </row>
    <row r="180" spans="1:24" x14ac:dyDescent="0.4">
      <c r="A180" t="s">
        <v>1581</v>
      </c>
      <c r="B180" t="s">
        <v>1582</v>
      </c>
      <c r="C180" t="s">
        <v>18</v>
      </c>
      <c r="D180">
        <v>57.89</v>
      </c>
      <c r="E180">
        <v>199</v>
      </c>
      <c r="F180" s="5">
        <v>0.71</v>
      </c>
      <c r="G180" s="5">
        <f t="shared" si="10"/>
        <v>71</v>
      </c>
      <c r="H180" s="5" t="str">
        <f>IF( 'structured data'!G180&gt;=50, "YES", "NO")</f>
        <v>YES</v>
      </c>
      <c r="I180" s="8" t="str">
        <f t="shared" si="11"/>
        <v>&gt; ₦500</v>
      </c>
      <c r="J180">
        <v>4</v>
      </c>
      <c r="K180" s="4">
        <v>9378</v>
      </c>
      <c r="L180" s="4">
        <f>Table1[[#This Row],[rating]]*LOG(Table1[[#This Row],[rating_count]]+1)</f>
        <v>15.888626143437975</v>
      </c>
      <c r="M180" s="4" t="str">
        <f>IF(Table1[[#This Row],[rating_count]]&lt;1000,"YES","NO")</f>
        <v>NO</v>
      </c>
      <c r="N180" s="4">
        <f t="shared" si="12"/>
        <v>-0.16645643353146003</v>
      </c>
      <c r="O180" s="4">
        <f t="shared" si="13"/>
        <v>15.888626143437975</v>
      </c>
      <c r="P180" s="7">
        <f t="shared" si="14"/>
        <v>1866222</v>
      </c>
      <c r="Q180" t="s">
        <v>1583</v>
      </c>
      <c r="R180" t="s">
        <v>236</v>
      </c>
      <c r="S180" t="s">
        <v>237</v>
      </c>
      <c r="T180" t="s">
        <v>238</v>
      </c>
      <c r="U180" t="s">
        <v>239</v>
      </c>
      <c r="V180" t="s">
        <v>240</v>
      </c>
      <c r="W180" t="s">
        <v>1584</v>
      </c>
      <c r="X180" t="s">
        <v>1585</v>
      </c>
    </row>
    <row r="181" spans="1:24" x14ac:dyDescent="0.4">
      <c r="A181" t="s">
        <v>1586</v>
      </c>
      <c r="B181" t="s">
        <v>1587</v>
      </c>
      <c r="C181" t="s">
        <v>462</v>
      </c>
      <c r="D181">
        <v>799</v>
      </c>
      <c r="E181" s="2">
        <v>1999</v>
      </c>
      <c r="F181" s="5">
        <v>0.6</v>
      </c>
      <c r="G181" s="5">
        <f t="shared" si="10"/>
        <v>60</v>
      </c>
      <c r="H181" s="5" t="str">
        <f>IF( 'structured data'!G181&gt;=50, "YES", "NO")</f>
        <v>YES</v>
      </c>
      <c r="I181" s="8" t="str">
        <f t="shared" si="11"/>
        <v>&gt; ₦500</v>
      </c>
      <c r="J181">
        <v>3.3</v>
      </c>
      <c r="K181" s="4">
        <v>576</v>
      </c>
      <c r="L181" s="4">
        <f>Table1[[#This Row],[rating]]*LOG(Table1[[#This Row],[rating_count]]+1)</f>
        <v>9.1118801834139127</v>
      </c>
      <c r="M181" s="4" t="str">
        <f>IF(Table1[[#This Row],[rating_count]]&lt;1000,"YES","NO")</f>
        <v>YES</v>
      </c>
      <c r="N181" s="4">
        <f t="shared" si="12"/>
        <v>-0.16627868385697056</v>
      </c>
      <c r="O181" s="4">
        <f t="shared" si="13"/>
        <v>9.1118801834139127</v>
      </c>
      <c r="P181" s="7">
        <f t="shared" si="14"/>
        <v>1151424</v>
      </c>
      <c r="Q181" t="s">
        <v>1588</v>
      </c>
      <c r="R181" t="s">
        <v>1589</v>
      </c>
      <c r="S181" t="s">
        <v>1590</v>
      </c>
      <c r="T181" t="s">
        <v>1591</v>
      </c>
      <c r="U181" t="s">
        <v>1592</v>
      </c>
      <c r="V181" t="s">
        <v>1593</v>
      </c>
      <c r="W181" t="s">
        <v>1594</v>
      </c>
      <c r="X181" t="s">
        <v>1595</v>
      </c>
    </row>
    <row r="182" spans="1:24" x14ac:dyDescent="0.4">
      <c r="A182" t="s">
        <v>1596</v>
      </c>
      <c r="B182" t="s">
        <v>1597</v>
      </c>
      <c r="C182" t="s">
        <v>462</v>
      </c>
      <c r="D182">
        <v>205</v>
      </c>
      <c r="E182">
        <v>499</v>
      </c>
      <c r="F182" s="5">
        <v>0.59</v>
      </c>
      <c r="G182" s="5">
        <f t="shared" si="10"/>
        <v>59</v>
      </c>
      <c r="H182" s="5" t="str">
        <f>IF( 'structured data'!G182&gt;=50, "YES", "NO")</f>
        <v>YES</v>
      </c>
      <c r="I182" s="8" t="str">
        <f t="shared" si="11"/>
        <v>&gt; ₦500</v>
      </c>
      <c r="J182">
        <v>3.8</v>
      </c>
      <c r="K182" s="4">
        <v>313</v>
      </c>
      <c r="L182" s="4">
        <f>Table1[[#This Row],[rating]]*LOG(Table1[[#This Row],[rating_count]]+1)</f>
        <v>9.4883326626782161</v>
      </c>
      <c r="M182" s="4" t="str">
        <f>IF(Table1[[#This Row],[rating_count]]&lt;1000,"YES","NO")</f>
        <v>YES</v>
      </c>
      <c r="N182" s="4">
        <f t="shared" si="12"/>
        <v>-0.16551243939618504</v>
      </c>
      <c r="O182" s="4">
        <f t="shared" si="13"/>
        <v>9.4883326626782161</v>
      </c>
      <c r="P182" s="7">
        <f t="shared" si="14"/>
        <v>156187</v>
      </c>
      <c r="Q182" t="s">
        <v>1598</v>
      </c>
      <c r="R182" t="s">
        <v>1599</v>
      </c>
      <c r="S182" t="s">
        <v>1600</v>
      </c>
      <c r="T182" t="s">
        <v>1601</v>
      </c>
      <c r="U182" t="s">
        <v>1602</v>
      </c>
      <c r="V182" t="s">
        <v>1603</v>
      </c>
      <c r="W182" t="s">
        <v>1604</v>
      </c>
      <c r="X182" t="s">
        <v>1605</v>
      </c>
    </row>
    <row r="183" spans="1:24" x14ac:dyDescent="0.4">
      <c r="A183" t="s">
        <v>1606</v>
      </c>
      <c r="B183" t="s">
        <v>1607</v>
      </c>
      <c r="C183" t="s">
        <v>18</v>
      </c>
      <c r="D183">
        <v>299</v>
      </c>
      <c r="E183">
        <v>699</v>
      </c>
      <c r="F183" s="5">
        <v>0.56999999999999995</v>
      </c>
      <c r="G183" s="5">
        <f t="shared" si="10"/>
        <v>56.999999999999993</v>
      </c>
      <c r="H183" s="5" t="str">
        <f>IF( 'structured data'!G183&gt;=50, "YES", "NO")</f>
        <v>YES</v>
      </c>
      <c r="I183" s="8" t="str">
        <f t="shared" si="11"/>
        <v>&gt; ₦500</v>
      </c>
      <c r="J183">
        <v>4.0999999999999996</v>
      </c>
      <c r="K183" s="4">
        <v>2957</v>
      </c>
      <c r="L183" s="4">
        <f>Table1[[#This Row],[rating]]*LOG(Table1[[#This Row],[rating_count]]+1)</f>
        <v>14.23109249560958</v>
      </c>
      <c r="M183" s="4" t="str">
        <f>IF(Table1[[#This Row],[rating_count]]&lt;1000,"YES","NO")</f>
        <v>NO</v>
      </c>
      <c r="N183" s="4">
        <f t="shared" si="12"/>
        <v>-0.16516795825432498</v>
      </c>
      <c r="O183" s="4">
        <f t="shared" si="13"/>
        <v>14.23109249560958</v>
      </c>
      <c r="P183" s="7">
        <f t="shared" si="14"/>
        <v>2066943</v>
      </c>
      <c r="Q183" t="s">
        <v>1608</v>
      </c>
      <c r="R183" t="s">
        <v>1609</v>
      </c>
      <c r="S183" t="s">
        <v>1610</v>
      </c>
      <c r="T183" t="s">
        <v>1611</v>
      </c>
      <c r="U183" t="s">
        <v>1612</v>
      </c>
      <c r="V183" t="s">
        <v>1613</v>
      </c>
      <c r="W183" t="s">
        <v>1614</v>
      </c>
      <c r="X183" t="s">
        <v>1615</v>
      </c>
    </row>
    <row r="184" spans="1:24" x14ac:dyDescent="0.4">
      <c r="A184" t="s">
        <v>1616</v>
      </c>
      <c r="B184" t="s">
        <v>1617</v>
      </c>
      <c r="C184" t="s">
        <v>18</v>
      </c>
      <c r="D184">
        <v>849</v>
      </c>
      <c r="E184">
        <v>999</v>
      </c>
      <c r="F184" s="5">
        <v>0.15</v>
      </c>
      <c r="G184" s="5">
        <f t="shared" si="10"/>
        <v>15</v>
      </c>
      <c r="H184" s="5" t="str">
        <f>IF( 'structured data'!G184&gt;=50, "YES", "NO")</f>
        <v>NO</v>
      </c>
      <c r="I184" s="8" t="str">
        <f t="shared" si="11"/>
        <v>&gt; ₦500</v>
      </c>
      <c r="J184">
        <v>4.0999999999999996</v>
      </c>
      <c r="K184" s="4">
        <v>6736</v>
      </c>
      <c r="L184" s="4">
        <f>Table1[[#This Row],[rating]]*LOG(Table1[[#This Row],[rating_count]]+1)</f>
        <v>15.69671284414598</v>
      </c>
      <c r="M184" s="4" t="str">
        <f>IF(Table1[[#This Row],[rating_count]]&lt;1000,"YES","NO")</f>
        <v>NO</v>
      </c>
      <c r="N184" s="4">
        <f t="shared" si="12"/>
        <v>-0.16519218538762678</v>
      </c>
      <c r="O184" s="4">
        <f t="shared" si="13"/>
        <v>15.69671284414598</v>
      </c>
      <c r="P184" s="7">
        <f t="shared" si="14"/>
        <v>6729264</v>
      </c>
      <c r="Q184" t="s">
        <v>1618</v>
      </c>
      <c r="R184" t="s">
        <v>1619</v>
      </c>
      <c r="S184" t="s">
        <v>1620</v>
      </c>
      <c r="T184" t="s">
        <v>1621</v>
      </c>
      <c r="U184" t="s">
        <v>1622</v>
      </c>
      <c r="V184" t="s">
        <v>1623</v>
      </c>
      <c r="W184" t="s">
        <v>1624</v>
      </c>
      <c r="X184" t="s">
        <v>1625</v>
      </c>
    </row>
    <row r="185" spans="1:24" x14ac:dyDescent="0.4">
      <c r="A185" t="s">
        <v>1626</v>
      </c>
      <c r="B185" t="s">
        <v>1627</v>
      </c>
      <c r="C185" t="s">
        <v>18</v>
      </c>
      <c r="D185">
        <v>949</v>
      </c>
      <c r="E185" s="2">
        <v>1999</v>
      </c>
      <c r="F185" s="5">
        <v>0.53</v>
      </c>
      <c r="G185" s="5">
        <f t="shared" si="10"/>
        <v>53</v>
      </c>
      <c r="H185" s="5" t="str">
        <f>IF( 'structured data'!G185&gt;=50, "YES", "NO")</f>
        <v>YES</v>
      </c>
      <c r="I185" s="8" t="str">
        <f t="shared" si="11"/>
        <v>&gt; ₦500</v>
      </c>
      <c r="J185">
        <v>4.4000000000000004</v>
      </c>
      <c r="K185" s="4">
        <v>13552</v>
      </c>
      <c r="L185" s="4">
        <f>Table1[[#This Row],[rating]]*LOG(Table1[[#This Row],[rating_count]]+1)</f>
        <v>18.180955928640998</v>
      </c>
      <c r="M185" s="4" t="str">
        <f>IF(Table1[[#This Row],[rating_count]]&lt;1000,"YES","NO")</f>
        <v>NO</v>
      </c>
      <c r="N185" s="4">
        <f t="shared" si="12"/>
        <v>-0.16529511315799103</v>
      </c>
      <c r="O185" s="4">
        <f t="shared" si="13"/>
        <v>18.180955928640998</v>
      </c>
      <c r="P185" s="7">
        <f t="shared" si="14"/>
        <v>27090448</v>
      </c>
      <c r="Q185" t="s">
        <v>1628</v>
      </c>
      <c r="R185" t="s">
        <v>359</v>
      </c>
      <c r="S185" t="s">
        <v>360</v>
      </c>
      <c r="T185" t="s">
        <v>361</v>
      </c>
      <c r="U185" t="s">
        <v>362</v>
      </c>
      <c r="V185" t="s">
        <v>363</v>
      </c>
      <c r="W185" t="s">
        <v>1629</v>
      </c>
      <c r="X185" t="s">
        <v>1630</v>
      </c>
    </row>
    <row r="186" spans="1:24" x14ac:dyDescent="0.4">
      <c r="A186" t="s">
        <v>1631</v>
      </c>
      <c r="B186" t="s">
        <v>1632</v>
      </c>
      <c r="C186" t="s">
        <v>18</v>
      </c>
      <c r="D186">
        <v>499</v>
      </c>
      <c r="E186" s="2">
        <v>1200</v>
      </c>
      <c r="F186" s="5">
        <v>0.57999999999999996</v>
      </c>
      <c r="G186" s="5">
        <f t="shared" si="10"/>
        <v>57.999999999999993</v>
      </c>
      <c r="H186" s="5" t="str">
        <f>IF( 'structured data'!G186&gt;=50, "YES", "NO")</f>
        <v>YES</v>
      </c>
      <c r="I186" s="8" t="str">
        <f t="shared" si="11"/>
        <v>&gt; ₦500</v>
      </c>
      <c r="J186">
        <v>4.3</v>
      </c>
      <c r="K186" s="4">
        <v>5451</v>
      </c>
      <c r="L186" s="4">
        <f>Table1[[#This Row],[rating]]*LOG(Table1[[#This Row],[rating_count]]+1)</f>
        <v>16.067190142799333</v>
      </c>
      <c r="M186" s="4" t="str">
        <f>IF(Table1[[#This Row],[rating_count]]&lt;1000,"YES","NO")</f>
        <v>NO</v>
      </c>
      <c r="N186" s="4">
        <f t="shared" si="12"/>
        <v>-0.16560034278206481</v>
      </c>
      <c r="O186" s="4">
        <f t="shared" si="13"/>
        <v>16.067190142799333</v>
      </c>
      <c r="P186" s="7">
        <f t="shared" si="14"/>
        <v>6541200</v>
      </c>
      <c r="Q186" t="s">
        <v>1633</v>
      </c>
      <c r="R186" t="s">
        <v>1634</v>
      </c>
      <c r="S186" t="s">
        <v>1635</v>
      </c>
      <c r="T186" t="s">
        <v>1636</v>
      </c>
      <c r="U186" t="s">
        <v>1637</v>
      </c>
      <c r="V186" t="s">
        <v>1638</v>
      </c>
      <c r="W186" t="s">
        <v>1639</v>
      </c>
      <c r="X186" t="s">
        <v>1640</v>
      </c>
    </row>
    <row r="187" spans="1:24" x14ac:dyDescent="0.4">
      <c r="A187" t="s">
        <v>1641</v>
      </c>
      <c r="B187" t="s">
        <v>1642</v>
      </c>
      <c r="C187" t="s">
        <v>18</v>
      </c>
      <c r="D187">
        <v>299</v>
      </c>
      <c r="E187">
        <v>485</v>
      </c>
      <c r="F187" s="5">
        <v>0.38</v>
      </c>
      <c r="G187" s="5">
        <f t="shared" si="10"/>
        <v>38</v>
      </c>
      <c r="H187" s="5" t="str">
        <f>IF( 'structured data'!G187&gt;=50, "YES", "NO")</f>
        <v>NO</v>
      </c>
      <c r="I187" s="8" t="str">
        <f t="shared" si="11"/>
        <v>&gt; ₦500</v>
      </c>
      <c r="J187">
        <v>4.3</v>
      </c>
      <c r="K187" s="4">
        <v>10911</v>
      </c>
      <c r="L187" s="4">
        <f>Table1[[#This Row],[rating]]*LOG(Table1[[#This Row],[rating_count]]+1)</f>
        <v>17.362988736443334</v>
      </c>
      <c r="M187" s="4" t="str">
        <f>IF(Table1[[#This Row],[rating_count]]&lt;1000,"YES","NO")</f>
        <v>NO</v>
      </c>
      <c r="N187" s="4">
        <f t="shared" si="12"/>
        <v>-0.16593038438366697</v>
      </c>
      <c r="O187" s="4">
        <f t="shared" si="13"/>
        <v>17.362988736443334</v>
      </c>
      <c r="P187" s="7">
        <f t="shared" si="14"/>
        <v>5291835</v>
      </c>
      <c r="Q187" t="s">
        <v>1643</v>
      </c>
      <c r="R187" t="s">
        <v>1644</v>
      </c>
      <c r="S187" t="s">
        <v>1645</v>
      </c>
      <c r="T187" t="s">
        <v>1646</v>
      </c>
      <c r="U187" t="s">
        <v>1647</v>
      </c>
      <c r="V187" t="s">
        <v>1648</v>
      </c>
      <c r="W187" t="s">
        <v>1649</v>
      </c>
      <c r="X187" t="s">
        <v>1650</v>
      </c>
    </row>
    <row r="188" spans="1:24" x14ac:dyDescent="0.4">
      <c r="A188" t="s">
        <v>1651</v>
      </c>
      <c r="B188" t="s">
        <v>1652</v>
      </c>
      <c r="C188" t="s">
        <v>18</v>
      </c>
      <c r="D188">
        <v>949</v>
      </c>
      <c r="E188" s="2">
        <v>1999</v>
      </c>
      <c r="F188" s="5">
        <v>0.53</v>
      </c>
      <c r="G188" s="5">
        <f t="shared" si="10"/>
        <v>53</v>
      </c>
      <c r="H188" s="5" t="str">
        <f>IF( 'structured data'!G188&gt;=50, "YES", "NO")</f>
        <v>YES</v>
      </c>
      <c r="I188" s="8" t="str">
        <f t="shared" si="11"/>
        <v>&gt; ₦500</v>
      </c>
      <c r="J188">
        <v>4.4000000000000004</v>
      </c>
      <c r="K188" s="4">
        <v>13552</v>
      </c>
      <c r="L188" s="4">
        <f>Table1[[#This Row],[rating]]*LOG(Table1[[#This Row],[rating_count]]+1)</f>
        <v>18.180955928640998</v>
      </c>
      <c r="M188" s="4" t="str">
        <f>IF(Table1[[#This Row],[rating_count]]&lt;1000,"YES","NO")</f>
        <v>NO</v>
      </c>
      <c r="N188" s="4">
        <f t="shared" si="12"/>
        <v>-0.16575285675643622</v>
      </c>
      <c r="O188" s="4">
        <f t="shared" si="13"/>
        <v>18.180955928640998</v>
      </c>
      <c r="P188" s="7">
        <f t="shared" si="14"/>
        <v>27090448</v>
      </c>
      <c r="Q188" t="s">
        <v>1653</v>
      </c>
      <c r="R188" t="s">
        <v>359</v>
      </c>
      <c r="S188" t="s">
        <v>360</v>
      </c>
      <c r="T188" t="s">
        <v>361</v>
      </c>
      <c r="U188" t="s">
        <v>362</v>
      </c>
      <c r="V188" t="s">
        <v>363</v>
      </c>
      <c r="W188" t="s">
        <v>1654</v>
      </c>
      <c r="X188" t="s">
        <v>1655</v>
      </c>
    </row>
    <row r="189" spans="1:24" x14ac:dyDescent="0.4">
      <c r="A189" t="s">
        <v>1656</v>
      </c>
      <c r="B189" t="s">
        <v>1657</v>
      </c>
      <c r="C189" t="s">
        <v>18</v>
      </c>
      <c r="D189">
        <v>379</v>
      </c>
      <c r="E189" s="2">
        <v>1099</v>
      </c>
      <c r="F189" s="5">
        <v>0.66</v>
      </c>
      <c r="G189" s="5">
        <f t="shared" si="10"/>
        <v>66</v>
      </c>
      <c r="H189" s="5" t="str">
        <f>IF( 'structured data'!G189&gt;=50, "YES", "NO")</f>
        <v>YES</v>
      </c>
      <c r="I189" s="8" t="str">
        <f t="shared" si="11"/>
        <v>&gt; ₦500</v>
      </c>
      <c r="J189">
        <v>4.3</v>
      </c>
      <c r="K189" s="4">
        <v>2806</v>
      </c>
      <c r="L189" s="4">
        <f>Table1[[#This Row],[rating]]*LOG(Table1[[#This Row],[rating_count]]+1)</f>
        <v>14.827442374328088</v>
      </c>
      <c r="M189" s="4" t="str">
        <f>IF(Table1[[#This Row],[rating_count]]&lt;1000,"YES","NO")</f>
        <v>NO</v>
      </c>
      <c r="N189" s="4">
        <f t="shared" si="12"/>
        <v>-0.16605958914758095</v>
      </c>
      <c r="O189" s="4">
        <f t="shared" si="13"/>
        <v>14.827442374328088</v>
      </c>
      <c r="P189" s="7">
        <f t="shared" si="14"/>
        <v>3083794</v>
      </c>
      <c r="Q189" t="s">
        <v>1658</v>
      </c>
      <c r="R189" t="s">
        <v>964</v>
      </c>
      <c r="S189" t="s">
        <v>965</v>
      </c>
      <c r="T189" t="s">
        <v>966</v>
      </c>
      <c r="U189" t="s">
        <v>967</v>
      </c>
      <c r="V189" t="s">
        <v>968</v>
      </c>
      <c r="W189" t="s">
        <v>1659</v>
      </c>
      <c r="X189" t="s">
        <v>1660</v>
      </c>
    </row>
    <row r="190" spans="1:24" x14ac:dyDescent="0.4">
      <c r="A190" t="s">
        <v>1661</v>
      </c>
      <c r="B190" t="s">
        <v>1662</v>
      </c>
      <c r="C190" t="s">
        <v>169</v>
      </c>
      <c r="D190" s="2">
        <v>8990</v>
      </c>
      <c r="E190" s="2">
        <v>18990</v>
      </c>
      <c r="F190" s="5">
        <v>0.53</v>
      </c>
      <c r="G190" s="5">
        <f t="shared" si="10"/>
        <v>53</v>
      </c>
      <c r="H190" s="5" t="str">
        <f>IF( 'structured data'!G190&gt;=50, "YES", "NO")</f>
        <v>YES</v>
      </c>
      <c r="I190" s="8" t="str">
        <f t="shared" si="11"/>
        <v>&gt; ₦500</v>
      </c>
      <c r="J190">
        <v>3.9</v>
      </c>
      <c r="K190" s="4">
        <v>350</v>
      </c>
      <c r="L190" s="4">
        <f>Table1[[#This Row],[rating]]*LOG(Table1[[#This Row],[rating_count]]+1)</f>
        <v>9.926697754216713</v>
      </c>
      <c r="M190" s="4" t="str">
        <f>IF(Table1[[#This Row],[rating_count]]&lt;1000,"YES","NO")</f>
        <v>YES</v>
      </c>
      <c r="N190" s="4">
        <f t="shared" si="12"/>
        <v>-0.16662530075407786</v>
      </c>
      <c r="O190" s="4">
        <f t="shared" si="13"/>
        <v>9.926697754216713</v>
      </c>
      <c r="P190" s="7">
        <f t="shared" si="14"/>
        <v>6646500</v>
      </c>
      <c r="Q190" t="s">
        <v>1663</v>
      </c>
      <c r="R190" t="s">
        <v>1664</v>
      </c>
      <c r="S190" t="s">
        <v>1665</v>
      </c>
      <c r="T190" t="s">
        <v>1666</v>
      </c>
      <c r="U190" t="s">
        <v>1667</v>
      </c>
      <c r="V190" t="s">
        <v>1668</v>
      </c>
      <c r="W190" t="s">
        <v>1669</v>
      </c>
      <c r="X190" t="s">
        <v>1670</v>
      </c>
    </row>
    <row r="191" spans="1:24" x14ac:dyDescent="0.4">
      <c r="A191" t="s">
        <v>1671</v>
      </c>
      <c r="B191" t="s">
        <v>1672</v>
      </c>
      <c r="C191" t="s">
        <v>1333</v>
      </c>
      <c r="D191">
        <v>486</v>
      </c>
      <c r="E191" s="2">
        <v>1999</v>
      </c>
      <c r="F191" s="5">
        <v>0.76</v>
      </c>
      <c r="G191" s="5">
        <f t="shared" si="10"/>
        <v>76</v>
      </c>
      <c r="H191" s="5" t="str">
        <f>IF( 'structured data'!G191&gt;=50, "YES", "NO")</f>
        <v>YES</v>
      </c>
      <c r="I191" s="8" t="str">
        <f t="shared" si="11"/>
        <v>&gt; ₦500</v>
      </c>
      <c r="J191">
        <v>4.2</v>
      </c>
      <c r="K191" s="4">
        <v>30023</v>
      </c>
      <c r="L191" s="4">
        <f>Table1[[#This Row],[rating]]*LOG(Table1[[#This Row],[rating_count]]+1)</f>
        <v>18.805367915901108</v>
      </c>
      <c r="M191" s="4" t="str">
        <f>IF(Table1[[#This Row],[rating_count]]&lt;1000,"YES","NO")</f>
        <v>NO</v>
      </c>
      <c r="N191" s="4">
        <f t="shared" si="12"/>
        <v>-0.16651454930958368</v>
      </c>
      <c r="O191" s="4">
        <f t="shared" si="13"/>
        <v>18.805367915901108</v>
      </c>
      <c r="P191" s="7">
        <f t="shared" si="14"/>
        <v>60015977</v>
      </c>
      <c r="Q191" t="s">
        <v>1673</v>
      </c>
      <c r="R191" t="s">
        <v>1335</v>
      </c>
      <c r="S191" t="s">
        <v>1336</v>
      </c>
      <c r="T191" t="s">
        <v>1337</v>
      </c>
      <c r="U191" t="s">
        <v>1338</v>
      </c>
      <c r="V191" t="s">
        <v>1339</v>
      </c>
      <c r="W191" t="s">
        <v>1674</v>
      </c>
      <c r="X191" t="s">
        <v>1675</v>
      </c>
    </row>
    <row r="192" spans="1:24" x14ac:dyDescent="0.4">
      <c r="A192" t="s">
        <v>1676</v>
      </c>
      <c r="B192" t="s">
        <v>1677</v>
      </c>
      <c r="C192" t="s">
        <v>508</v>
      </c>
      <c r="D192" s="2">
        <v>5699</v>
      </c>
      <c r="E192" s="2">
        <v>11000</v>
      </c>
      <c r="F192" s="5">
        <v>0.48</v>
      </c>
      <c r="G192" s="5">
        <f t="shared" si="10"/>
        <v>48</v>
      </c>
      <c r="H192" s="5" t="str">
        <f>IF( 'structured data'!G192&gt;=50, "YES", "NO")</f>
        <v>NO</v>
      </c>
      <c r="I192" s="8" t="str">
        <f t="shared" si="11"/>
        <v>&gt; ₦500</v>
      </c>
      <c r="J192">
        <v>4.2</v>
      </c>
      <c r="K192" s="4">
        <v>4003</v>
      </c>
      <c r="L192" s="4">
        <f>Table1[[#This Row],[rating]]*LOG(Table1[[#This Row],[rating_count]]+1)</f>
        <v>15.130475088990581</v>
      </c>
      <c r="M192" s="4" t="str">
        <f>IF(Table1[[#This Row],[rating_count]]&lt;1000,"YES","NO")</f>
        <v>NO</v>
      </c>
      <c r="N192" s="4">
        <f t="shared" si="12"/>
        <v>-0.16702315469968812</v>
      </c>
      <c r="O192" s="4">
        <f t="shared" si="13"/>
        <v>15.130475088990581</v>
      </c>
      <c r="P192" s="7">
        <f t="shared" si="14"/>
        <v>44033000</v>
      </c>
      <c r="Q192" t="s">
        <v>1678</v>
      </c>
      <c r="R192" t="s">
        <v>510</v>
      </c>
      <c r="S192" t="s">
        <v>511</v>
      </c>
      <c r="T192" t="s">
        <v>512</v>
      </c>
      <c r="U192" t="s">
        <v>513</v>
      </c>
      <c r="V192" t="s">
        <v>13032</v>
      </c>
      <c r="W192" t="s">
        <v>1679</v>
      </c>
      <c r="X192" t="s">
        <v>1680</v>
      </c>
    </row>
    <row r="193" spans="1:24" x14ac:dyDescent="0.4">
      <c r="A193" t="s">
        <v>1681</v>
      </c>
      <c r="B193" t="s">
        <v>1682</v>
      </c>
      <c r="C193" t="s">
        <v>18</v>
      </c>
      <c r="D193">
        <v>709</v>
      </c>
      <c r="E193" s="2">
        <v>1999</v>
      </c>
      <c r="F193" s="5">
        <v>0.65</v>
      </c>
      <c r="G193" s="5">
        <f t="shared" si="10"/>
        <v>65</v>
      </c>
      <c r="H193" s="5" t="str">
        <f>IF( 'structured data'!G193&gt;=50, "YES", "NO")</f>
        <v>YES</v>
      </c>
      <c r="I193" s="8" t="str">
        <f t="shared" si="11"/>
        <v>&gt; ₦500</v>
      </c>
      <c r="J193">
        <v>4.0999999999999996</v>
      </c>
      <c r="K193" s="4">
        <v>178817</v>
      </c>
      <c r="L193" s="4">
        <f>Table1[[#This Row],[rating]]*LOG(Table1[[#This Row],[rating_count]]+1)</f>
        <v>21.534886056039333</v>
      </c>
      <c r="M193" s="4" t="str">
        <f>IF(Table1[[#This Row],[rating_count]]&lt;1000,"YES","NO")</f>
        <v>NO</v>
      </c>
      <c r="N193" s="4">
        <f t="shared" si="12"/>
        <v>-0.16704893123164546</v>
      </c>
      <c r="O193" s="4">
        <f t="shared" si="13"/>
        <v>21.534886056039333</v>
      </c>
      <c r="P193" s="7">
        <f t="shared" si="14"/>
        <v>357455183</v>
      </c>
      <c r="Q193" t="s">
        <v>1683</v>
      </c>
      <c r="R193" t="s">
        <v>1684</v>
      </c>
      <c r="S193" t="s">
        <v>1685</v>
      </c>
      <c r="T193" t="s">
        <v>1686</v>
      </c>
      <c r="U193" t="s">
        <v>1687</v>
      </c>
      <c r="V193" t="s">
        <v>13033</v>
      </c>
      <c r="W193" t="s">
        <v>1688</v>
      </c>
      <c r="X193" t="s">
        <v>1689</v>
      </c>
    </row>
    <row r="194" spans="1:24" x14ac:dyDescent="0.4">
      <c r="A194" t="s">
        <v>1690</v>
      </c>
      <c r="B194" t="s">
        <v>1691</v>
      </c>
      <c r="C194" t="s">
        <v>169</v>
      </c>
      <c r="D194" s="2">
        <v>47990</v>
      </c>
      <c r="E194" s="2">
        <v>70900</v>
      </c>
      <c r="F194" s="5">
        <v>0.32</v>
      </c>
      <c r="G194" s="5">
        <f t="shared" ref="G194:G257" si="15">F194*100</f>
        <v>32</v>
      </c>
      <c r="H194" s="5" t="str">
        <f>IF( 'structured data'!G194&gt;=50, "YES", "NO")</f>
        <v>NO</v>
      </c>
      <c r="I194" s="8" t="str">
        <f t="shared" ref="I194:I257" si="16">IF(C193&lt;200, "&lt; ₦200", IF(C193&lt;=500, "₦200–₦500", "&gt; ₦500"))</f>
        <v>&gt; ₦500</v>
      </c>
      <c r="J194">
        <v>4.3</v>
      </c>
      <c r="K194" s="4">
        <v>7109</v>
      </c>
      <c r="L194" s="4">
        <f>Table1[[#This Row],[rating]]*LOG(Table1[[#This Row],[rating_count]]+1)</f>
        <v>16.563039283137993</v>
      </c>
      <c r="M194" s="4" t="str">
        <f>IF(Table1[[#This Row],[rating_count]]&lt;1000,"YES","NO")</f>
        <v>NO</v>
      </c>
      <c r="N194" s="4">
        <f t="shared" ref="N194:N257" si="17">CORREL(J194:J1658,G194:G1658)</f>
        <v>-0.16711475508832768</v>
      </c>
      <c r="O194" s="4">
        <f t="shared" ref="O194:O257" si="18">J194*LOG(K194+1)</f>
        <v>16.563039283137993</v>
      </c>
      <c r="P194" s="7">
        <f t="shared" ref="P194:P257" si="19">E194*K194</f>
        <v>504028100</v>
      </c>
      <c r="Q194" t="s">
        <v>578</v>
      </c>
      <c r="R194" t="s">
        <v>579</v>
      </c>
      <c r="S194" t="s">
        <v>580</v>
      </c>
      <c r="T194" t="s">
        <v>581</v>
      </c>
      <c r="U194" t="s">
        <v>582</v>
      </c>
      <c r="V194" t="s">
        <v>583</v>
      </c>
      <c r="W194" t="s">
        <v>1692</v>
      </c>
      <c r="X194" t="s">
        <v>1693</v>
      </c>
    </row>
    <row r="195" spans="1:24" x14ac:dyDescent="0.4">
      <c r="A195" t="s">
        <v>1694</v>
      </c>
      <c r="B195" t="s">
        <v>1695</v>
      </c>
      <c r="C195" t="s">
        <v>462</v>
      </c>
      <c r="D195">
        <v>299</v>
      </c>
      <c r="E195" s="2">
        <v>1199</v>
      </c>
      <c r="F195" s="5">
        <v>0.75</v>
      </c>
      <c r="G195" s="5">
        <f t="shared" si="15"/>
        <v>75</v>
      </c>
      <c r="H195" s="5" t="str">
        <f>IF( 'structured data'!G195&gt;=50, "YES", "NO")</f>
        <v>YES</v>
      </c>
      <c r="I195" s="8" t="str">
        <f t="shared" si="16"/>
        <v>&gt; ₦500</v>
      </c>
      <c r="J195">
        <v>3.7</v>
      </c>
      <c r="K195" s="4">
        <v>490</v>
      </c>
      <c r="L195" s="4">
        <f>Table1[[#This Row],[rating]]*LOG(Table1[[#This Row],[rating_count]]+1)</f>
        <v>9.957001520854984</v>
      </c>
      <c r="M195" s="4" t="str">
        <f>IF(Table1[[#This Row],[rating_count]]&lt;1000,"YES","NO")</f>
        <v>YES</v>
      </c>
      <c r="N195" s="4">
        <f t="shared" si="17"/>
        <v>-0.16680563686667554</v>
      </c>
      <c r="O195" s="4">
        <f t="shared" si="18"/>
        <v>9.957001520854984</v>
      </c>
      <c r="P195" s="7">
        <f t="shared" si="19"/>
        <v>587510</v>
      </c>
      <c r="Q195" t="s">
        <v>1696</v>
      </c>
      <c r="R195" t="s">
        <v>1697</v>
      </c>
      <c r="S195" t="s">
        <v>1698</v>
      </c>
      <c r="T195" t="s">
        <v>1699</v>
      </c>
      <c r="U195" t="s">
        <v>1700</v>
      </c>
      <c r="V195" t="s">
        <v>1701</v>
      </c>
      <c r="W195" t="s">
        <v>1702</v>
      </c>
      <c r="X195" t="s">
        <v>1703</v>
      </c>
    </row>
    <row r="196" spans="1:24" x14ac:dyDescent="0.4">
      <c r="A196" t="s">
        <v>1704</v>
      </c>
      <c r="B196" t="s">
        <v>1705</v>
      </c>
      <c r="C196" t="s">
        <v>18</v>
      </c>
      <c r="D196">
        <v>320</v>
      </c>
      <c r="E196">
        <v>599</v>
      </c>
      <c r="F196" s="5">
        <v>0.47</v>
      </c>
      <c r="G196" s="5">
        <f t="shared" si="15"/>
        <v>47</v>
      </c>
      <c r="H196" s="5" t="str">
        <f>IF( 'structured data'!G196&gt;=50, "YES", "NO")</f>
        <v>NO</v>
      </c>
      <c r="I196" s="8" t="str">
        <f t="shared" si="16"/>
        <v>&gt; ₦500</v>
      </c>
      <c r="J196">
        <v>4.0999999999999996</v>
      </c>
      <c r="K196" s="4">
        <v>491</v>
      </c>
      <c r="L196" s="4">
        <f>Table1[[#This Row],[rating]]*LOG(Table1[[#This Row],[rating_count]]+1)</f>
        <v>11.037056921346176</v>
      </c>
      <c r="M196" s="4" t="str">
        <f>IF(Table1[[#This Row],[rating_count]]&lt;1000,"YES","NO")</f>
        <v>YES</v>
      </c>
      <c r="N196" s="4">
        <f t="shared" si="17"/>
        <v>-0.16569619620021914</v>
      </c>
      <c r="O196" s="4">
        <f t="shared" si="18"/>
        <v>11.037056921346176</v>
      </c>
      <c r="P196" s="7">
        <f t="shared" si="19"/>
        <v>294109</v>
      </c>
      <c r="Q196" t="s">
        <v>1706</v>
      </c>
      <c r="R196" t="s">
        <v>1707</v>
      </c>
      <c r="S196" t="s">
        <v>1708</v>
      </c>
      <c r="T196" t="s">
        <v>1709</v>
      </c>
      <c r="U196" t="s">
        <v>1710</v>
      </c>
      <c r="V196" t="s">
        <v>1711</v>
      </c>
      <c r="W196" t="s">
        <v>1712</v>
      </c>
      <c r="X196" t="s">
        <v>1713</v>
      </c>
    </row>
    <row r="197" spans="1:24" x14ac:dyDescent="0.4">
      <c r="A197" t="s">
        <v>1714</v>
      </c>
      <c r="B197" t="s">
        <v>1715</v>
      </c>
      <c r="C197" t="s">
        <v>18</v>
      </c>
      <c r="D197">
        <v>139</v>
      </c>
      <c r="E197">
        <v>549</v>
      </c>
      <c r="F197" s="5">
        <v>0.75</v>
      </c>
      <c r="G197" s="5">
        <f t="shared" si="15"/>
        <v>75</v>
      </c>
      <c r="H197" s="5" t="str">
        <f>IF( 'structured data'!G197&gt;=50, "YES", "NO")</f>
        <v>YES</v>
      </c>
      <c r="I197" s="8" t="str">
        <f t="shared" si="16"/>
        <v>&gt; ₦500</v>
      </c>
      <c r="J197">
        <v>3.9</v>
      </c>
      <c r="K197" s="4">
        <v>61</v>
      </c>
      <c r="L197" s="4">
        <f>Table1[[#This Row],[rating]]*LOG(Table1[[#This Row],[rating_count]]+1)</f>
        <v>6.99032758904319</v>
      </c>
      <c r="M197" s="4" t="str">
        <f>IF(Table1[[#This Row],[rating_count]]&lt;1000,"YES","NO")</f>
        <v>YES</v>
      </c>
      <c r="N197" s="4">
        <f t="shared" si="17"/>
        <v>-0.16569659439565823</v>
      </c>
      <c r="O197" s="4">
        <f t="shared" si="18"/>
        <v>6.99032758904319</v>
      </c>
      <c r="P197" s="7">
        <f t="shared" si="19"/>
        <v>33489</v>
      </c>
      <c r="Q197" t="s">
        <v>1716</v>
      </c>
      <c r="R197" t="s">
        <v>1717</v>
      </c>
      <c r="S197" t="s">
        <v>1718</v>
      </c>
      <c r="T197" t="s">
        <v>1719</v>
      </c>
      <c r="U197" t="s">
        <v>1720</v>
      </c>
      <c r="V197" t="s">
        <v>1721</v>
      </c>
      <c r="W197" t="s">
        <v>1722</v>
      </c>
      <c r="X197" t="s">
        <v>1723</v>
      </c>
    </row>
    <row r="198" spans="1:24" x14ac:dyDescent="0.4">
      <c r="A198" t="s">
        <v>1724</v>
      </c>
      <c r="B198" t="s">
        <v>1725</v>
      </c>
      <c r="C198" t="s">
        <v>18</v>
      </c>
      <c r="D198">
        <v>129</v>
      </c>
      <c r="E198">
        <v>249</v>
      </c>
      <c r="F198" s="5">
        <v>0.48</v>
      </c>
      <c r="G198" s="5">
        <f t="shared" si="15"/>
        <v>48</v>
      </c>
      <c r="H198" s="5" t="str">
        <f>IF( 'structured data'!G198&gt;=50, "YES", "NO")</f>
        <v>NO</v>
      </c>
      <c r="I198" s="8" t="str">
        <f t="shared" si="16"/>
        <v>&gt; ₦500</v>
      </c>
      <c r="J198">
        <v>4</v>
      </c>
      <c r="K198" s="4">
        <v>9378</v>
      </c>
      <c r="L198" s="4">
        <f>Table1[[#This Row],[rating]]*LOG(Table1[[#This Row],[rating_count]]+1)</f>
        <v>15.888626143437975</v>
      </c>
      <c r="M198" s="4" t="str">
        <f>IF(Table1[[#This Row],[rating_count]]&lt;1000,"YES","NO")</f>
        <v>NO</v>
      </c>
      <c r="N198" s="4">
        <f t="shared" si="17"/>
        <v>-0.1651798102164086</v>
      </c>
      <c r="O198" s="4">
        <f t="shared" si="18"/>
        <v>15.888626143437975</v>
      </c>
      <c r="P198" s="7">
        <f t="shared" si="19"/>
        <v>2335122</v>
      </c>
      <c r="Q198" t="s">
        <v>1726</v>
      </c>
      <c r="R198" t="s">
        <v>236</v>
      </c>
      <c r="S198" t="s">
        <v>237</v>
      </c>
      <c r="T198" t="s">
        <v>238</v>
      </c>
      <c r="U198" t="s">
        <v>239</v>
      </c>
      <c r="V198" t="s">
        <v>240</v>
      </c>
      <c r="W198" t="s">
        <v>1727</v>
      </c>
      <c r="X198" t="s">
        <v>1728</v>
      </c>
    </row>
    <row r="199" spans="1:24" x14ac:dyDescent="0.4">
      <c r="A199" t="s">
        <v>1729</v>
      </c>
      <c r="B199" t="s">
        <v>1730</v>
      </c>
      <c r="C199" t="s">
        <v>169</v>
      </c>
      <c r="D199" s="2">
        <v>24999</v>
      </c>
      <c r="E199" s="2">
        <v>35999</v>
      </c>
      <c r="F199" s="5">
        <v>0.31</v>
      </c>
      <c r="G199" s="5">
        <f t="shared" si="15"/>
        <v>31</v>
      </c>
      <c r="H199" s="5" t="str">
        <f>IF( 'structured data'!G199&gt;=50, "YES", "NO")</f>
        <v>NO</v>
      </c>
      <c r="I199" s="8" t="str">
        <f t="shared" si="16"/>
        <v>&gt; ₦500</v>
      </c>
      <c r="J199">
        <v>4.2</v>
      </c>
      <c r="K199" s="4">
        <v>32840</v>
      </c>
      <c r="L199" s="4">
        <f>Table1[[#This Row],[rating]]*LOG(Table1[[#This Row],[rating_count]]+1)</f>
        <v>18.968948765776688</v>
      </c>
      <c r="M199" s="4" t="str">
        <f>IF(Table1[[#This Row],[rating_count]]&lt;1000,"YES","NO")</f>
        <v>NO</v>
      </c>
      <c r="N199" s="4">
        <f t="shared" si="17"/>
        <v>-0.16517173677966454</v>
      </c>
      <c r="O199" s="4">
        <f t="shared" si="18"/>
        <v>18.968948765776688</v>
      </c>
      <c r="P199" s="7">
        <f t="shared" si="19"/>
        <v>1182207160</v>
      </c>
      <c r="Q199" t="s">
        <v>947</v>
      </c>
      <c r="R199" t="s">
        <v>171</v>
      </c>
      <c r="S199" t="s">
        <v>172</v>
      </c>
      <c r="T199" t="s">
        <v>173</v>
      </c>
      <c r="U199" t="s">
        <v>174</v>
      </c>
      <c r="V199" t="s">
        <v>1731</v>
      </c>
      <c r="W199" t="s">
        <v>1732</v>
      </c>
      <c r="X199" t="s">
        <v>1733</v>
      </c>
    </row>
    <row r="200" spans="1:24" x14ac:dyDescent="0.4">
      <c r="A200" t="s">
        <v>1734</v>
      </c>
      <c r="B200" t="s">
        <v>1735</v>
      </c>
      <c r="C200" t="s">
        <v>18</v>
      </c>
      <c r="D200">
        <v>999</v>
      </c>
      <c r="E200" s="2">
        <v>1699</v>
      </c>
      <c r="F200" s="5">
        <v>0.41</v>
      </c>
      <c r="G200" s="5">
        <f t="shared" si="15"/>
        <v>41</v>
      </c>
      <c r="H200" s="5" t="str">
        <f>IF( 'structured data'!G200&gt;=50, "YES", "NO")</f>
        <v>NO</v>
      </c>
      <c r="I200" s="8" t="str">
        <f t="shared" si="16"/>
        <v>&gt; ₦500</v>
      </c>
      <c r="J200">
        <v>4.4000000000000004</v>
      </c>
      <c r="K200" s="4">
        <v>7318</v>
      </c>
      <c r="L200" s="4">
        <f>Table1[[#This Row],[rating]]*LOG(Table1[[#This Row],[rating_count]]+1)</f>
        <v>17.003587687496008</v>
      </c>
      <c r="M200" s="4" t="str">
        <f>IF(Table1[[#This Row],[rating_count]]&lt;1000,"YES","NO")</f>
        <v>NO</v>
      </c>
      <c r="N200" s="4">
        <f t="shared" si="17"/>
        <v>-0.16500712185883037</v>
      </c>
      <c r="O200" s="4">
        <f t="shared" si="18"/>
        <v>17.003587687496008</v>
      </c>
      <c r="P200" s="7">
        <f t="shared" si="19"/>
        <v>12433282</v>
      </c>
      <c r="Q200" t="s">
        <v>1736</v>
      </c>
      <c r="R200" t="s">
        <v>1737</v>
      </c>
      <c r="S200" t="s">
        <v>1738</v>
      </c>
      <c r="T200" t="s">
        <v>1739</v>
      </c>
      <c r="U200" t="s">
        <v>1740</v>
      </c>
      <c r="V200" t="s">
        <v>1741</v>
      </c>
      <c r="W200" t="s">
        <v>1742</v>
      </c>
      <c r="X200" t="s">
        <v>1743</v>
      </c>
    </row>
    <row r="201" spans="1:24" x14ac:dyDescent="0.4">
      <c r="A201" t="s">
        <v>1744</v>
      </c>
      <c r="B201" t="s">
        <v>1745</v>
      </c>
      <c r="C201" t="s">
        <v>18</v>
      </c>
      <c r="D201">
        <v>225</v>
      </c>
      <c r="E201">
        <v>499</v>
      </c>
      <c r="F201" s="5">
        <v>0.55000000000000004</v>
      </c>
      <c r="G201" s="5">
        <f t="shared" si="15"/>
        <v>55.000000000000007</v>
      </c>
      <c r="H201" s="5" t="str">
        <f>IF( 'structured data'!G201&gt;=50, "YES", "NO")</f>
        <v>YES</v>
      </c>
      <c r="I201" s="8" t="str">
        <f t="shared" si="16"/>
        <v>&gt; ₦500</v>
      </c>
      <c r="J201">
        <v>4.0999999999999996</v>
      </c>
      <c r="K201" s="4">
        <v>789</v>
      </c>
      <c r="L201" s="4">
        <f>Table1[[#This Row],[rating]]*LOG(Table1[[#This Row],[rating_count]]+1)</f>
        <v>11.880271074290809</v>
      </c>
      <c r="M201" s="4" t="str">
        <f>IF(Table1[[#This Row],[rating_count]]&lt;1000,"YES","NO")</f>
        <v>YES</v>
      </c>
      <c r="N201" s="4">
        <f t="shared" si="17"/>
        <v>-0.16486939624548783</v>
      </c>
      <c r="O201" s="4">
        <f t="shared" si="18"/>
        <v>11.880271074290809</v>
      </c>
      <c r="P201" s="7">
        <f t="shared" si="19"/>
        <v>393711</v>
      </c>
      <c r="Q201" t="s">
        <v>1746</v>
      </c>
      <c r="R201" t="s">
        <v>1747</v>
      </c>
      <c r="S201" t="s">
        <v>1748</v>
      </c>
      <c r="T201" t="s">
        <v>1749</v>
      </c>
      <c r="U201" t="s">
        <v>1750</v>
      </c>
      <c r="V201" t="s">
        <v>1751</v>
      </c>
      <c r="W201" t="s">
        <v>1752</v>
      </c>
      <c r="X201" t="s">
        <v>1753</v>
      </c>
    </row>
    <row r="202" spans="1:24" x14ac:dyDescent="0.4">
      <c r="A202" t="s">
        <v>1754</v>
      </c>
      <c r="B202" t="s">
        <v>1755</v>
      </c>
      <c r="C202" t="s">
        <v>462</v>
      </c>
      <c r="D202">
        <v>547</v>
      </c>
      <c r="E202" s="2">
        <v>2999</v>
      </c>
      <c r="F202" s="5">
        <v>0.82</v>
      </c>
      <c r="G202" s="5">
        <f t="shared" si="15"/>
        <v>82</v>
      </c>
      <c r="H202" s="5" t="str">
        <f>IF( 'structured data'!G202&gt;=50, "YES", "NO")</f>
        <v>YES</v>
      </c>
      <c r="I202" s="8" t="str">
        <f t="shared" si="16"/>
        <v>&gt; ₦500</v>
      </c>
      <c r="J202">
        <v>4.3</v>
      </c>
      <c r="K202" s="4">
        <v>407</v>
      </c>
      <c r="L202" s="4">
        <f>Table1[[#This Row],[rating]]*LOG(Table1[[#This Row],[rating_count]]+1)</f>
        <v>11.225838701286484</v>
      </c>
      <c r="M202" s="4" t="str">
        <f>IF(Table1[[#This Row],[rating_count]]&lt;1000,"YES","NO")</f>
        <v>YES</v>
      </c>
      <c r="N202" s="4">
        <f t="shared" si="17"/>
        <v>-0.16488805212979557</v>
      </c>
      <c r="O202" s="4">
        <f t="shared" si="18"/>
        <v>11.225838701286484</v>
      </c>
      <c r="P202" s="7">
        <f t="shared" si="19"/>
        <v>1220593</v>
      </c>
      <c r="Q202" t="s">
        <v>1756</v>
      </c>
      <c r="R202" t="s">
        <v>1757</v>
      </c>
      <c r="S202" t="s">
        <v>1758</v>
      </c>
      <c r="T202" t="s">
        <v>1759</v>
      </c>
      <c r="U202" t="s">
        <v>1760</v>
      </c>
      <c r="V202" t="s">
        <v>1761</v>
      </c>
      <c r="W202" t="s">
        <v>1762</v>
      </c>
      <c r="X202" t="s">
        <v>1763</v>
      </c>
    </row>
    <row r="203" spans="1:24" x14ac:dyDescent="0.4">
      <c r="A203" t="s">
        <v>1764</v>
      </c>
      <c r="B203" t="s">
        <v>1765</v>
      </c>
      <c r="C203" t="s">
        <v>18</v>
      </c>
      <c r="D203">
        <v>259</v>
      </c>
      <c r="E203">
        <v>699</v>
      </c>
      <c r="F203" s="5">
        <v>0.63</v>
      </c>
      <c r="G203" s="5">
        <f t="shared" si="15"/>
        <v>63</v>
      </c>
      <c r="H203" s="5" t="str">
        <f>IF( 'structured data'!G203&gt;=50, "YES", "NO")</f>
        <v>YES</v>
      </c>
      <c r="I203" s="8" t="str">
        <f t="shared" si="16"/>
        <v>&gt; ₦500</v>
      </c>
      <c r="J203">
        <v>3.8</v>
      </c>
      <c r="K203" s="4">
        <v>2399</v>
      </c>
      <c r="L203" s="4">
        <f>Table1[[#This Row],[rating]]*LOG(Table1[[#This Row],[rating_count]]+1)</f>
        <v>12.844802718504102</v>
      </c>
      <c r="M203" s="4" t="str">
        <f>IF(Table1[[#This Row],[rating_count]]&lt;1000,"YES","NO")</f>
        <v>NO</v>
      </c>
      <c r="N203" s="4">
        <f t="shared" si="17"/>
        <v>-0.16598210036173577</v>
      </c>
      <c r="O203" s="4">
        <f t="shared" si="18"/>
        <v>12.844802718504102</v>
      </c>
      <c r="P203" s="7">
        <f t="shared" si="19"/>
        <v>1676901</v>
      </c>
      <c r="Q203" t="s">
        <v>1766</v>
      </c>
      <c r="R203" t="s">
        <v>1767</v>
      </c>
      <c r="S203" t="s">
        <v>1768</v>
      </c>
      <c r="T203" t="s">
        <v>1769</v>
      </c>
      <c r="U203" t="s">
        <v>1770</v>
      </c>
      <c r="V203" t="s">
        <v>1771</v>
      </c>
      <c r="W203" t="s">
        <v>1772</v>
      </c>
      <c r="X203" t="s">
        <v>1773</v>
      </c>
    </row>
    <row r="204" spans="1:24" x14ac:dyDescent="0.4">
      <c r="A204" t="s">
        <v>1774</v>
      </c>
      <c r="B204" t="s">
        <v>1775</v>
      </c>
      <c r="C204" t="s">
        <v>462</v>
      </c>
      <c r="D204">
        <v>239</v>
      </c>
      <c r="E204">
        <v>699</v>
      </c>
      <c r="F204" s="5">
        <v>0.66</v>
      </c>
      <c r="G204" s="5">
        <f t="shared" si="15"/>
        <v>66</v>
      </c>
      <c r="H204" s="5" t="str">
        <f>IF( 'structured data'!G204&gt;=50, "YES", "NO")</f>
        <v>YES</v>
      </c>
      <c r="I204" s="8" t="str">
        <f t="shared" si="16"/>
        <v>&gt; ₦500</v>
      </c>
      <c r="J204">
        <v>4.4000000000000004</v>
      </c>
      <c r="K204" s="4">
        <v>2640</v>
      </c>
      <c r="L204" s="4">
        <f>Table1[[#This Row],[rating]]*LOG(Table1[[#This Row],[rating_count]]+1)</f>
        <v>15.055780965310467</v>
      </c>
      <c r="M204" s="4" t="str">
        <f>IF(Table1[[#This Row],[rating_count]]&lt;1000,"YES","NO")</f>
        <v>NO</v>
      </c>
      <c r="N204" s="4">
        <f t="shared" si="17"/>
        <v>-0.165506783068609</v>
      </c>
      <c r="O204" s="4">
        <f t="shared" si="18"/>
        <v>15.055780965310467</v>
      </c>
      <c r="P204" s="7">
        <f t="shared" si="19"/>
        <v>1845360</v>
      </c>
      <c r="Q204" t="s">
        <v>1776</v>
      </c>
      <c r="R204" t="s">
        <v>1777</v>
      </c>
      <c r="S204" t="s">
        <v>1778</v>
      </c>
      <c r="T204" t="s">
        <v>1779</v>
      </c>
      <c r="U204" t="s">
        <v>1780</v>
      </c>
      <c r="V204" t="s">
        <v>1781</v>
      </c>
      <c r="W204" t="s">
        <v>1782</v>
      </c>
      <c r="X204" t="s">
        <v>1783</v>
      </c>
    </row>
    <row r="205" spans="1:24" x14ac:dyDescent="0.4">
      <c r="A205" t="s">
        <v>1784</v>
      </c>
      <c r="B205" t="s">
        <v>1785</v>
      </c>
      <c r="C205" t="s">
        <v>462</v>
      </c>
      <c r="D205">
        <v>349</v>
      </c>
      <c r="E205">
        <v>999</v>
      </c>
      <c r="F205" s="5">
        <v>0.65</v>
      </c>
      <c r="G205" s="5">
        <f t="shared" si="15"/>
        <v>65</v>
      </c>
      <c r="H205" s="5" t="str">
        <f>IF( 'structured data'!G205&gt;=50, "YES", "NO")</f>
        <v>YES</v>
      </c>
      <c r="I205" s="8" t="str">
        <f t="shared" si="16"/>
        <v>&gt; ₦500</v>
      </c>
      <c r="J205">
        <v>4</v>
      </c>
      <c r="K205" s="4">
        <v>839</v>
      </c>
      <c r="L205" s="4">
        <f>Table1[[#This Row],[rating]]*LOG(Table1[[#This Row],[rating_count]]+1)</f>
        <v>11.697117144247526</v>
      </c>
      <c r="M205" s="4" t="str">
        <f>IF(Table1[[#This Row],[rating_count]]&lt;1000,"YES","NO")</f>
        <v>YES</v>
      </c>
      <c r="N205" s="4">
        <f t="shared" si="17"/>
        <v>-0.16635326476122328</v>
      </c>
      <c r="O205" s="4">
        <f t="shared" si="18"/>
        <v>11.697117144247526</v>
      </c>
      <c r="P205" s="7">
        <f t="shared" si="19"/>
        <v>838161</v>
      </c>
      <c r="Q205" t="s">
        <v>1786</v>
      </c>
      <c r="R205" t="s">
        <v>1787</v>
      </c>
      <c r="S205" t="s">
        <v>1788</v>
      </c>
      <c r="T205" t="s">
        <v>1789</v>
      </c>
      <c r="U205" t="s">
        <v>1790</v>
      </c>
      <c r="V205" t="s">
        <v>1791</v>
      </c>
      <c r="W205" t="s">
        <v>1792</v>
      </c>
      <c r="X205" t="s">
        <v>1793</v>
      </c>
    </row>
    <row r="206" spans="1:24" x14ac:dyDescent="0.4">
      <c r="A206" t="s">
        <v>1794</v>
      </c>
      <c r="B206" t="s">
        <v>1795</v>
      </c>
      <c r="C206" t="s">
        <v>129</v>
      </c>
      <c r="D206">
        <v>467</v>
      </c>
      <c r="E206">
        <v>599</v>
      </c>
      <c r="F206" s="5">
        <v>0.22</v>
      </c>
      <c r="G206" s="5">
        <f t="shared" si="15"/>
        <v>22</v>
      </c>
      <c r="H206" s="5" t="str">
        <f>IF( 'structured data'!G206&gt;=50, "YES", "NO")</f>
        <v>NO</v>
      </c>
      <c r="I206" s="8" t="str">
        <f t="shared" si="16"/>
        <v>&gt; ₦500</v>
      </c>
      <c r="J206">
        <v>4.4000000000000004</v>
      </c>
      <c r="K206" s="4">
        <v>44054</v>
      </c>
      <c r="L206" s="4">
        <f>Table1[[#This Row],[rating]]*LOG(Table1[[#This Row],[rating_count]]+1)</f>
        <v>20.433578904545321</v>
      </c>
      <c r="M206" s="4" t="str">
        <f>IF(Table1[[#This Row],[rating_count]]&lt;1000,"YES","NO")</f>
        <v>NO</v>
      </c>
      <c r="N206" s="4">
        <f t="shared" si="17"/>
        <v>-0.16620386925616126</v>
      </c>
      <c r="O206" s="4">
        <f t="shared" si="18"/>
        <v>20.433578904545321</v>
      </c>
      <c r="P206" s="7">
        <f t="shared" si="19"/>
        <v>26388346</v>
      </c>
      <c r="Q206" t="s">
        <v>1796</v>
      </c>
      <c r="R206" t="s">
        <v>1797</v>
      </c>
      <c r="S206" t="s">
        <v>1798</v>
      </c>
      <c r="T206" t="s">
        <v>1799</v>
      </c>
      <c r="U206" t="s">
        <v>1800</v>
      </c>
      <c r="V206" t="s">
        <v>1801</v>
      </c>
      <c r="W206" t="s">
        <v>1802</v>
      </c>
      <c r="X206" t="s">
        <v>1803</v>
      </c>
    </row>
    <row r="207" spans="1:24" x14ac:dyDescent="0.4">
      <c r="A207" t="s">
        <v>1804</v>
      </c>
      <c r="B207" t="s">
        <v>1805</v>
      </c>
      <c r="C207" t="s">
        <v>18</v>
      </c>
      <c r="D207">
        <v>449</v>
      </c>
      <c r="E207">
        <v>599</v>
      </c>
      <c r="F207" s="5">
        <v>0.25</v>
      </c>
      <c r="G207" s="5">
        <f t="shared" si="15"/>
        <v>25</v>
      </c>
      <c r="H207" s="5" t="str">
        <f>IF( 'structured data'!G207&gt;=50, "YES", "NO")</f>
        <v>NO</v>
      </c>
      <c r="I207" s="8" t="str">
        <f t="shared" si="16"/>
        <v>&gt; ₦500</v>
      </c>
      <c r="J207">
        <v>4</v>
      </c>
      <c r="K207" s="4">
        <v>3231</v>
      </c>
      <c r="L207" s="4">
        <f>Table1[[#This Row],[rating]]*LOG(Table1[[#This Row],[rating_count]]+1)</f>
        <v>14.037885408410194</v>
      </c>
      <c r="M207" s="4" t="str">
        <f>IF(Table1[[#This Row],[rating_count]]&lt;1000,"YES","NO")</f>
        <v>NO</v>
      </c>
      <c r="N207" s="4">
        <f t="shared" si="17"/>
        <v>-0.16543363861288643</v>
      </c>
      <c r="O207" s="4">
        <f t="shared" si="18"/>
        <v>14.037885408410194</v>
      </c>
      <c r="P207" s="7">
        <f t="shared" si="19"/>
        <v>1935369</v>
      </c>
      <c r="Q207" t="s">
        <v>1806</v>
      </c>
      <c r="R207" t="s">
        <v>1807</v>
      </c>
      <c r="S207" t="s">
        <v>1808</v>
      </c>
      <c r="T207" t="s">
        <v>1809</v>
      </c>
      <c r="U207" t="s">
        <v>1810</v>
      </c>
      <c r="V207" t="s">
        <v>1811</v>
      </c>
      <c r="W207" t="s">
        <v>1812</v>
      </c>
      <c r="X207" t="s">
        <v>1813</v>
      </c>
    </row>
    <row r="208" spans="1:24" x14ac:dyDescent="0.4">
      <c r="A208" t="s">
        <v>1814</v>
      </c>
      <c r="B208" t="s">
        <v>1815</v>
      </c>
      <c r="C208" t="s">
        <v>169</v>
      </c>
      <c r="D208" s="2">
        <v>11990</v>
      </c>
      <c r="E208" s="2">
        <v>31990</v>
      </c>
      <c r="F208" s="5">
        <v>0.63</v>
      </c>
      <c r="G208" s="5">
        <f t="shared" si="15"/>
        <v>63</v>
      </c>
      <c r="H208" s="5" t="str">
        <f>IF( 'structured data'!G208&gt;=50, "YES", "NO")</f>
        <v>YES</v>
      </c>
      <c r="I208" s="8" t="str">
        <f t="shared" si="16"/>
        <v>&gt; ₦500</v>
      </c>
      <c r="J208">
        <v>4.2</v>
      </c>
      <c r="K208" s="4">
        <v>64</v>
      </c>
      <c r="L208" s="4">
        <f>Table1[[#This Row],[rating]]*LOG(Table1[[#This Row],[rating_count]]+1)</f>
        <v>7.614236097899993</v>
      </c>
      <c r="M208" s="4" t="str">
        <f>IF(Table1[[#This Row],[rating_count]]&lt;1000,"YES","NO")</f>
        <v>YES</v>
      </c>
      <c r="N208" s="4">
        <f t="shared" si="17"/>
        <v>-0.16574029290749706</v>
      </c>
      <c r="O208" s="4">
        <f t="shared" si="18"/>
        <v>7.614236097899993</v>
      </c>
      <c r="P208" s="7">
        <f t="shared" si="19"/>
        <v>2047360</v>
      </c>
      <c r="Q208" t="s">
        <v>728</v>
      </c>
      <c r="R208" t="s">
        <v>1816</v>
      </c>
      <c r="S208" t="s">
        <v>1817</v>
      </c>
      <c r="T208" t="s">
        <v>1818</v>
      </c>
      <c r="U208" t="s">
        <v>1819</v>
      </c>
      <c r="V208" t="s">
        <v>1820</v>
      </c>
      <c r="W208" t="s">
        <v>1821</v>
      </c>
      <c r="X208" t="s">
        <v>1822</v>
      </c>
    </row>
    <row r="209" spans="1:24" x14ac:dyDescent="0.4">
      <c r="A209" t="s">
        <v>1823</v>
      </c>
      <c r="B209" t="s">
        <v>1824</v>
      </c>
      <c r="C209" t="s">
        <v>18</v>
      </c>
      <c r="D209">
        <v>350</v>
      </c>
      <c r="E209">
        <v>599</v>
      </c>
      <c r="F209" s="5">
        <v>0.42</v>
      </c>
      <c r="G209" s="5">
        <f t="shared" si="15"/>
        <v>42</v>
      </c>
      <c r="H209" s="5" t="str">
        <f>IF( 'structured data'!G209&gt;=50, "YES", "NO")</f>
        <v>NO</v>
      </c>
      <c r="I209" s="8" t="str">
        <f t="shared" si="16"/>
        <v>&gt; ₦500</v>
      </c>
      <c r="J209">
        <v>3.9</v>
      </c>
      <c r="K209" s="4">
        <v>8314</v>
      </c>
      <c r="L209" s="4">
        <f>Table1[[#This Row],[rating]]*LOG(Table1[[#This Row],[rating_count]]+1)</f>
        <v>15.287462788866598</v>
      </c>
      <c r="M209" s="4" t="str">
        <f>IF(Table1[[#This Row],[rating_count]]&lt;1000,"YES","NO")</f>
        <v>NO</v>
      </c>
      <c r="N209" s="4">
        <f t="shared" si="17"/>
        <v>-0.16600285063788223</v>
      </c>
      <c r="O209" s="4">
        <f t="shared" si="18"/>
        <v>15.287462788866598</v>
      </c>
      <c r="P209" s="7">
        <f t="shared" si="19"/>
        <v>4980086</v>
      </c>
      <c r="Q209" t="s">
        <v>1825</v>
      </c>
      <c r="R209" t="s">
        <v>1826</v>
      </c>
      <c r="S209" t="s">
        <v>1827</v>
      </c>
      <c r="T209" t="s">
        <v>1828</v>
      </c>
      <c r="U209" t="s">
        <v>1829</v>
      </c>
      <c r="V209" t="s">
        <v>1830</v>
      </c>
      <c r="W209" t="s">
        <v>1831</v>
      </c>
      <c r="X209" t="s">
        <v>1832</v>
      </c>
    </row>
    <row r="210" spans="1:24" x14ac:dyDescent="0.4">
      <c r="A210" t="s">
        <v>1833</v>
      </c>
      <c r="B210" t="s">
        <v>1834</v>
      </c>
      <c r="C210" t="s">
        <v>18</v>
      </c>
      <c r="D210">
        <v>252</v>
      </c>
      <c r="E210">
        <v>999</v>
      </c>
      <c r="F210" s="5">
        <v>0.75</v>
      </c>
      <c r="G210" s="5">
        <f t="shared" si="15"/>
        <v>75</v>
      </c>
      <c r="H210" s="5" t="str">
        <f>IF( 'structured data'!G210&gt;=50, "YES", "NO")</f>
        <v>YES</v>
      </c>
      <c r="I210" s="8" t="str">
        <f t="shared" si="16"/>
        <v>&gt; ₦500</v>
      </c>
      <c r="J210">
        <v>3.7</v>
      </c>
      <c r="K210" s="4">
        <v>2249</v>
      </c>
      <c r="L210" s="4">
        <f>Table1[[#This Row],[rating]]*LOG(Table1[[#This Row],[rating_count]]+1)</f>
        <v>12.403075317012043</v>
      </c>
      <c r="M210" s="4" t="str">
        <f>IF(Table1[[#This Row],[rating_count]]&lt;1000,"YES","NO")</f>
        <v>NO</v>
      </c>
      <c r="N210" s="4">
        <f t="shared" si="17"/>
        <v>-0.16614022086102578</v>
      </c>
      <c r="O210" s="4">
        <f t="shared" si="18"/>
        <v>12.403075317012043</v>
      </c>
      <c r="P210" s="7">
        <f t="shared" si="19"/>
        <v>2246751</v>
      </c>
      <c r="Q210" t="s">
        <v>1835</v>
      </c>
      <c r="R210" t="s">
        <v>1836</v>
      </c>
      <c r="S210" t="s">
        <v>1837</v>
      </c>
      <c r="T210" t="s">
        <v>1838</v>
      </c>
      <c r="U210" t="s">
        <v>1839</v>
      </c>
      <c r="V210" t="s">
        <v>1840</v>
      </c>
      <c r="W210" t="s">
        <v>1841</v>
      </c>
      <c r="X210" t="s">
        <v>1842</v>
      </c>
    </row>
    <row r="211" spans="1:24" x14ac:dyDescent="0.4">
      <c r="A211" t="s">
        <v>1843</v>
      </c>
      <c r="B211" t="s">
        <v>1844</v>
      </c>
      <c r="C211" t="s">
        <v>462</v>
      </c>
      <c r="D211">
        <v>204</v>
      </c>
      <c r="E211">
        <v>599</v>
      </c>
      <c r="F211" s="5">
        <v>0.66</v>
      </c>
      <c r="G211" s="5">
        <f t="shared" si="15"/>
        <v>66</v>
      </c>
      <c r="H211" s="5" t="str">
        <f>IF( 'structured data'!G211&gt;=50, "YES", "NO")</f>
        <v>YES</v>
      </c>
      <c r="I211" s="8" t="str">
        <f t="shared" si="16"/>
        <v>&gt; ₦500</v>
      </c>
      <c r="J211">
        <v>3.6</v>
      </c>
      <c r="K211" s="4">
        <v>339</v>
      </c>
      <c r="L211" s="4">
        <f>Table1[[#This Row],[rating]]*LOG(Table1[[#This Row],[rating_count]]+1)</f>
        <v>9.1133241013521182</v>
      </c>
      <c r="M211" s="4" t="str">
        <f>IF(Table1[[#This Row],[rating_count]]&lt;1000,"YES","NO")</f>
        <v>YES</v>
      </c>
      <c r="N211" s="4">
        <f t="shared" si="17"/>
        <v>-0.16501834911711366</v>
      </c>
      <c r="O211" s="4">
        <f t="shared" si="18"/>
        <v>9.1133241013521182</v>
      </c>
      <c r="P211" s="7">
        <f t="shared" si="19"/>
        <v>203061</v>
      </c>
      <c r="Q211" t="s">
        <v>1845</v>
      </c>
      <c r="R211" t="s">
        <v>1846</v>
      </c>
      <c r="S211" t="s">
        <v>1847</v>
      </c>
      <c r="T211" t="s">
        <v>1848</v>
      </c>
      <c r="U211" t="s">
        <v>1849</v>
      </c>
      <c r="V211" t="s">
        <v>1850</v>
      </c>
      <c r="W211" t="s">
        <v>1851</v>
      </c>
      <c r="X211" t="s">
        <v>1852</v>
      </c>
    </row>
    <row r="212" spans="1:24" x14ac:dyDescent="0.4">
      <c r="A212" t="s">
        <v>1853</v>
      </c>
      <c r="B212" t="s">
        <v>1854</v>
      </c>
      <c r="C212" t="s">
        <v>1404</v>
      </c>
      <c r="D212" s="2">
        <v>6490</v>
      </c>
      <c r="E212" s="2">
        <v>9990</v>
      </c>
      <c r="F212" s="5">
        <v>0.35</v>
      </c>
      <c r="G212" s="5">
        <f t="shared" si="15"/>
        <v>35</v>
      </c>
      <c r="H212" s="5" t="str">
        <f>IF( 'structured data'!G212&gt;=50, "YES", "NO")</f>
        <v>NO</v>
      </c>
      <c r="I212" s="8" t="str">
        <f t="shared" si="16"/>
        <v>&gt; ₦500</v>
      </c>
      <c r="J212">
        <v>4</v>
      </c>
      <c r="K212" s="4">
        <v>27</v>
      </c>
      <c r="L212" s="4">
        <f>Table1[[#This Row],[rating]]*LOG(Table1[[#This Row],[rating_count]]+1)</f>
        <v>5.7886321253688768</v>
      </c>
      <c r="M212" s="4" t="str">
        <f>IF(Table1[[#This Row],[rating_count]]&lt;1000,"YES","NO")</f>
        <v>YES</v>
      </c>
      <c r="N212" s="4">
        <f t="shared" si="17"/>
        <v>-0.16409140813140496</v>
      </c>
      <c r="O212" s="4">
        <f t="shared" si="18"/>
        <v>5.7886321253688768</v>
      </c>
      <c r="P212" s="7">
        <f t="shared" si="19"/>
        <v>269730</v>
      </c>
      <c r="Q212" t="s">
        <v>1855</v>
      </c>
      <c r="R212" t="s">
        <v>1856</v>
      </c>
      <c r="S212" t="s">
        <v>1857</v>
      </c>
      <c r="T212" t="s">
        <v>1858</v>
      </c>
      <c r="U212" t="s">
        <v>1859</v>
      </c>
      <c r="V212" t="s">
        <v>1860</v>
      </c>
      <c r="W212" t="s">
        <v>1861</v>
      </c>
      <c r="X212" t="s">
        <v>1862</v>
      </c>
    </row>
    <row r="213" spans="1:24" x14ac:dyDescent="0.4">
      <c r="A213" t="s">
        <v>1863</v>
      </c>
      <c r="B213" t="s">
        <v>1864</v>
      </c>
      <c r="C213" t="s">
        <v>462</v>
      </c>
      <c r="D213">
        <v>235</v>
      </c>
      <c r="E213">
        <v>599</v>
      </c>
      <c r="F213" s="5">
        <v>0.61</v>
      </c>
      <c r="G213" s="5">
        <f t="shared" si="15"/>
        <v>61</v>
      </c>
      <c r="H213" s="5" t="str">
        <f>IF( 'structured data'!G213&gt;=50, "YES", "NO")</f>
        <v>YES</v>
      </c>
      <c r="I213" s="8" t="str">
        <f t="shared" si="16"/>
        <v>&gt; ₦500</v>
      </c>
      <c r="J213">
        <v>3.5</v>
      </c>
      <c r="K213" s="4">
        <v>197</v>
      </c>
      <c r="L213" s="4">
        <f>Table1[[#This Row],[rating]]*LOG(Table1[[#This Row],[rating_count]]+1)</f>
        <v>8.0383281659153578</v>
      </c>
      <c r="M213" s="4" t="str">
        <f>IF(Table1[[#This Row],[rating_count]]&lt;1000,"YES","NO")</f>
        <v>YES</v>
      </c>
      <c r="N213" s="4">
        <f t="shared" si="17"/>
        <v>-0.16424460454108772</v>
      </c>
      <c r="O213" s="4">
        <f t="shared" si="18"/>
        <v>8.0383281659153578</v>
      </c>
      <c r="P213" s="7">
        <f t="shared" si="19"/>
        <v>118003</v>
      </c>
      <c r="Q213" t="s">
        <v>1865</v>
      </c>
      <c r="R213" t="s">
        <v>1866</v>
      </c>
      <c r="S213" t="s">
        <v>1867</v>
      </c>
      <c r="T213" t="s">
        <v>1868</v>
      </c>
      <c r="U213" t="s">
        <v>1869</v>
      </c>
      <c r="V213" t="s">
        <v>1870</v>
      </c>
      <c r="W213" t="s">
        <v>1871</v>
      </c>
      <c r="X213" t="s">
        <v>1872</v>
      </c>
    </row>
    <row r="214" spans="1:24" x14ac:dyDescent="0.4">
      <c r="A214" t="s">
        <v>1873</v>
      </c>
      <c r="B214" t="s">
        <v>1874</v>
      </c>
      <c r="C214" t="s">
        <v>18</v>
      </c>
      <c r="D214">
        <v>299</v>
      </c>
      <c r="E214">
        <v>800</v>
      </c>
      <c r="F214" s="5">
        <v>0.63</v>
      </c>
      <c r="G214" s="5">
        <f t="shared" si="15"/>
        <v>63</v>
      </c>
      <c r="H214" s="5" t="str">
        <f>IF( 'structured data'!G214&gt;=50, "YES", "NO")</f>
        <v>YES</v>
      </c>
      <c r="I214" s="8" t="str">
        <f t="shared" si="16"/>
        <v>&gt; ₦500</v>
      </c>
      <c r="J214">
        <v>4.5</v>
      </c>
      <c r="K214" s="4">
        <v>74977</v>
      </c>
      <c r="L214" s="4">
        <f>Table1[[#This Row],[rating]]*LOG(Table1[[#This Row],[rating_count]]+1)</f>
        <v>21.937202332450678</v>
      </c>
      <c r="M214" s="4" t="str">
        <f>IF(Table1[[#This Row],[rating_count]]&lt;1000,"YES","NO")</f>
        <v>NO</v>
      </c>
      <c r="N214" s="4">
        <f t="shared" si="17"/>
        <v>-0.16349580105592343</v>
      </c>
      <c r="O214" s="4">
        <f t="shared" si="18"/>
        <v>21.937202332450678</v>
      </c>
      <c r="P214" s="7">
        <f t="shared" si="19"/>
        <v>59981600</v>
      </c>
      <c r="Q214" t="s">
        <v>1875</v>
      </c>
      <c r="R214" t="s">
        <v>305</v>
      </c>
      <c r="S214" t="s">
        <v>306</v>
      </c>
      <c r="T214" t="s">
        <v>307</v>
      </c>
      <c r="U214" t="s">
        <v>308</v>
      </c>
      <c r="V214" t="s">
        <v>309</v>
      </c>
      <c r="W214" t="s">
        <v>1876</v>
      </c>
      <c r="X214" t="s">
        <v>1877</v>
      </c>
    </row>
    <row r="215" spans="1:24" x14ac:dyDescent="0.4">
      <c r="A215" t="s">
        <v>1878</v>
      </c>
      <c r="B215" t="s">
        <v>1879</v>
      </c>
      <c r="C215" t="s">
        <v>18</v>
      </c>
      <c r="D215">
        <v>799</v>
      </c>
      <c r="E215" s="2">
        <v>1999</v>
      </c>
      <c r="F215" s="5">
        <v>0.6</v>
      </c>
      <c r="G215" s="5">
        <f t="shared" si="15"/>
        <v>60</v>
      </c>
      <c r="H215" s="5" t="str">
        <f>IF( 'structured data'!G215&gt;=50, "YES", "NO")</f>
        <v>YES</v>
      </c>
      <c r="I215" s="8" t="str">
        <f t="shared" si="16"/>
        <v>&gt; ₦500</v>
      </c>
      <c r="J215">
        <v>4.2</v>
      </c>
      <c r="K215" s="4">
        <v>8583</v>
      </c>
      <c r="L215" s="4">
        <f>Table1[[#This Row],[rating]]*LOG(Table1[[#This Row],[rating_count]]+1)</f>
        <v>16.52149677762316</v>
      </c>
      <c r="M215" s="4" t="str">
        <f>IF(Table1[[#This Row],[rating_count]]&lt;1000,"YES","NO")</f>
        <v>NO</v>
      </c>
      <c r="N215" s="4">
        <f t="shared" si="17"/>
        <v>-0.16447240684564374</v>
      </c>
      <c r="O215" s="4">
        <f t="shared" si="18"/>
        <v>16.52149677762316</v>
      </c>
      <c r="P215" s="7">
        <f t="shared" si="19"/>
        <v>17157417</v>
      </c>
      <c r="Q215" t="s">
        <v>1880</v>
      </c>
      <c r="R215" t="s">
        <v>1881</v>
      </c>
      <c r="S215" t="s">
        <v>1882</v>
      </c>
      <c r="T215" t="s">
        <v>1883</v>
      </c>
      <c r="U215" t="s">
        <v>1884</v>
      </c>
      <c r="V215" t="s">
        <v>1885</v>
      </c>
      <c r="W215" t="s">
        <v>1886</v>
      </c>
      <c r="X215" t="s">
        <v>1887</v>
      </c>
    </row>
    <row r="216" spans="1:24" x14ac:dyDescent="0.4">
      <c r="A216" t="s">
        <v>1888</v>
      </c>
      <c r="B216" t="s">
        <v>1889</v>
      </c>
      <c r="C216" t="s">
        <v>462</v>
      </c>
      <c r="D216">
        <v>299</v>
      </c>
      <c r="E216">
        <v>999</v>
      </c>
      <c r="F216" s="5">
        <v>0.7</v>
      </c>
      <c r="G216" s="5">
        <f t="shared" si="15"/>
        <v>70</v>
      </c>
      <c r="H216" s="5" t="str">
        <f>IF( 'structured data'!G216&gt;=50, "YES", "NO")</f>
        <v>YES</v>
      </c>
      <c r="I216" s="8" t="str">
        <f t="shared" si="16"/>
        <v>&gt; ₦500</v>
      </c>
      <c r="J216">
        <v>3.8</v>
      </c>
      <c r="K216" s="4">
        <v>928</v>
      </c>
      <c r="L216" s="4">
        <f>Table1[[#This Row],[rating]]*LOG(Table1[[#This Row],[rating_count]]+1)</f>
        <v>11.278459713175838</v>
      </c>
      <c r="M216" s="4" t="str">
        <f>IF(Table1[[#This Row],[rating_count]]&lt;1000,"YES","NO")</f>
        <v>YES</v>
      </c>
      <c r="N216" s="4">
        <f t="shared" si="17"/>
        <v>-0.16468323585541217</v>
      </c>
      <c r="O216" s="4">
        <f t="shared" si="18"/>
        <v>11.278459713175838</v>
      </c>
      <c r="P216" s="7">
        <f t="shared" si="19"/>
        <v>927072</v>
      </c>
      <c r="Q216" t="s">
        <v>1890</v>
      </c>
      <c r="R216" t="s">
        <v>1891</v>
      </c>
      <c r="S216" t="s">
        <v>1892</v>
      </c>
      <c r="T216" t="s">
        <v>1893</v>
      </c>
      <c r="U216" t="s">
        <v>1894</v>
      </c>
      <c r="V216" t="s">
        <v>1895</v>
      </c>
      <c r="W216" t="s">
        <v>1896</v>
      </c>
      <c r="X216" t="s">
        <v>1897</v>
      </c>
    </row>
    <row r="217" spans="1:24" x14ac:dyDescent="0.4">
      <c r="A217" t="s">
        <v>1898</v>
      </c>
      <c r="B217" t="s">
        <v>1899</v>
      </c>
      <c r="C217" t="s">
        <v>508</v>
      </c>
      <c r="D217" s="2">
        <v>6999</v>
      </c>
      <c r="E217" s="2">
        <v>16990</v>
      </c>
      <c r="F217" s="5">
        <v>0.59</v>
      </c>
      <c r="G217" s="5">
        <f t="shared" si="15"/>
        <v>59</v>
      </c>
      <c r="H217" s="5" t="str">
        <f>IF( 'structured data'!G217&gt;=50, "YES", "NO")</f>
        <v>YES</v>
      </c>
      <c r="I217" s="8" t="str">
        <f t="shared" si="16"/>
        <v>&gt; ₦500</v>
      </c>
      <c r="J217">
        <v>3.8</v>
      </c>
      <c r="K217" s="4">
        <v>110</v>
      </c>
      <c r="L217" s="4">
        <f>Table1[[#This Row],[rating]]*LOG(Table1[[#This Row],[rating_count]]+1)</f>
        <v>7.7722273193892981</v>
      </c>
      <c r="M217" s="4" t="str">
        <f>IF(Table1[[#This Row],[rating_count]]&lt;1000,"YES","NO")</f>
        <v>YES</v>
      </c>
      <c r="N217" s="4">
        <f t="shared" si="17"/>
        <v>-0.16398751927260632</v>
      </c>
      <c r="O217" s="4">
        <f t="shared" si="18"/>
        <v>7.7722273193892981</v>
      </c>
      <c r="P217" s="7">
        <f t="shared" si="19"/>
        <v>1868900</v>
      </c>
      <c r="Q217" t="s">
        <v>1900</v>
      </c>
      <c r="R217" t="s">
        <v>1901</v>
      </c>
      <c r="S217" t="s">
        <v>1902</v>
      </c>
      <c r="T217" t="s">
        <v>1903</v>
      </c>
      <c r="U217" t="s">
        <v>1904</v>
      </c>
      <c r="V217" t="s">
        <v>1905</v>
      </c>
      <c r="W217" t="s">
        <v>1906</v>
      </c>
      <c r="X217" t="s">
        <v>1907</v>
      </c>
    </row>
    <row r="218" spans="1:24" x14ac:dyDescent="0.4">
      <c r="A218" t="s">
        <v>1908</v>
      </c>
      <c r="B218" t="s">
        <v>1909</v>
      </c>
      <c r="C218" t="s">
        <v>169</v>
      </c>
      <c r="D218" s="2">
        <v>42999</v>
      </c>
      <c r="E218" s="2">
        <v>59999</v>
      </c>
      <c r="F218" s="5">
        <v>0.28000000000000003</v>
      </c>
      <c r="G218" s="5">
        <f t="shared" si="15"/>
        <v>28.000000000000004</v>
      </c>
      <c r="H218" s="5" t="str">
        <f>IF( 'structured data'!G218&gt;=50, "YES", "NO")</f>
        <v>NO</v>
      </c>
      <c r="I218" s="8" t="str">
        <f t="shared" si="16"/>
        <v>&gt; ₦500</v>
      </c>
      <c r="J218">
        <v>4.0999999999999996</v>
      </c>
      <c r="K218" s="4">
        <v>6753</v>
      </c>
      <c r="L218" s="4">
        <f>Table1[[#This Row],[rating]]*LOG(Table1[[#This Row],[rating_count]]+1)</f>
        <v>15.701200330827509</v>
      </c>
      <c r="M218" s="4" t="str">
        <f>IF(Table1[[#This Row],[rating_count]]&lt;1000,"YES","NO")</f>
        <v>NO</v>
      </c>
      <c r="N218" s="4">
        <f t="shared" si="17"/>
        <v>-0.16362862464082528</v>
      </c>
      <c r="O218" s="4">
        <f t="shared" si="18"/>
        <v>15.701200330827509</v>
      </c>
      <c r="P218" s="7">
        <f t="shared" si="19"/>
        <v>405173247</v>
      </c>
      <c r="Q218" t="s">
        <v>1910</v>
      </c>
      <c r="R218" t="s">
        <v>1911</v>
      </c>
      <c r="S218" t="s">
        <v>1912</v>
      </c>
      <c r="T218" t="s">
        <v>1913</v>
      </c>
      <c r="U218" t="s">
        <v>1914</v>
      </c>
      <c r="V218" t="s">
        <v>1915</v>
      </c>
      <c r="W218" t="s">
        <v>1916</v>
      </c>
      <c r="X218" t="s">
        <v>1917</v>
      </c>
    </row>
    <row r="219" spans="1:24" x14ac:dyDescent="0.4">
      <c r="A219" t="s">
        <v>1918</v>
      </c>
      <c r="B219" t="s">
        <v>1919</v>
      </c>
      <c r="C219" t="s">
        <v>129</v>
      </c>
      <c r="D219">
        <v>173</v>
      </c>
      <c r="E219">
        <v>999</v>
      </c>
      <c r="F219" s="5">
        <v>0.83</v>
      </c>
      <c r="G219" s="5">
        <f t="shared" si="15"/>
        <v>83</v>
      </c>
      <c r="H219" s="5" t="str">
        <f>IF( 'structured data'!G219&gt;=50, "YES", "NO")</f>
        <v>YES</v>
      </c>
      <c r="I219" s="8" t="str">
        <f t="shared" si="16"/>
        <v>&gt; ₦500</v>
      </c>
      <c r="J219">
        <v>4.3</v>
      </c>
      <c r="K219" s="4">
        <v>1237</v>
      </c>
      <c r="L219" s="4">
        <f>Table1[[#This Row],[rating]]*LOG(Table1[[#This Row],[rating_count]]+1)</f>
        <v>13.298698772141627</v>
      </c>
      <c r="M219" s="4" t="str">
        <f>IF(Table1[[#This Row],[rating_count]]&lt;1000,"YES","NO")</f>
        <v>NO</v>
      </c>
      <c r="N219" s="4">
        <f t="shared" si="17"/>
        <v>-0.16365630233770048</v>
      </c>
      <c r="O219" s="4">
        <f t="shared" si="18"/>
        <v>13.298698772141627</v>
      </c>
      <c r="P219" s="7">
        <f t="shared" si="19"/>
        <v>1235763</v>
      </c>
      <c r="Q219" t="s">
        <v>1920</v>
      </c>
      <c r="R219" t="s">
        <v>1921</v>
      </c>
      <c r="S219" t="s">
        <v>1922</v>
      </c>
      <c r="T219" t="s">
        <v>1923</v>
      </c>
      <c r="U219" t="s">
        <v>1924</v>
      </c>
      <c r="V219" t="s">
        <v>1925</v>
      </c>
      <c r="W219" t="s">
        <v>1926</v>
      </c>
      <c r="X219" t="s">
        <v>1927</v>
      </c>
    </row>
    <row r="220" spans="1:24" x14ac:dyDescent="0.4">
      <c r="A220" t="s">
        <v>1928</v>
      </c>
      <c r="B220" t="s">
        <v>1929</v>
      </c>
      <c r="C220" t="s">
        <v>1930</v>
      </c>
      <c r="D220">
        <v>209</v>
      </c>
      <c r="E220">
        <v>600</v>
      </c>
      <c r="F220" s="5">
        <v>0.65</v>
      </c>
      <c r="G220" s="5">
        <f t="shared" si="15"/>
        <v>65</v>
      </c>
      <c r="H220" s="5" t="str">
        <f>IF( 'structured data'!G220&gt;=50, "YES", "NO")</f>
        <v>YES</v>
      </c>
      <c r="I220" s="8" t="str">
        <f t="shared" si="16"/>
        <v>&gt; ₦500</v>
      </c>
      <c r="J220">
        <v>4.4000000000000004</v>
      </c>
      <c r="K220" s="4">
        <v>18872</v>
      </c>
      <c r="L220" s="4">
        <f>Table1[[#This Row],[rating]]*LOG(Table1[[#This Row],[rating_count]]+1)</f>
        <v>18.813700135580543</v>
      </c>
      <c r="M220" s="4" t="str">
        <f>IF(Table1[[#This Row],[rating_count]]&lt;1000,"YES","NO")</f>
        <v>NO</v>
      </c>
      <c r="N220" s="4">
        <f t="shared" si="17"/>
        <v>-0.16479654568299354</v>
      </c>
      <c r="O220" s="4">
        <f t="shared" si="18"/>
        <v>18.813700135580543</v>
      </c>
      <c r="P220" s="7">
        <f t="shared" si="19"/>
        <v>11323200</v>
      </c>
      <c r="Q220" t="s">
        <v>1931</v>
      </c>
      <c r="R220" t="s">
        <v>1932</v>
      </c>
      <c r="S220" t="s">
        <v>1933</v>
      </c>
      <c r="T220" t="s">
        <v>1934</v>
      </c>
      <c r="U220" t="s">
        <v>1935</v>
      </c>
      <c r="V220" t="s">
        <v>1936</v>
      </c>
      <c r="W220" t="s">
        <v>1937</v>
      </c>
      <c r="X220" t="s">
        <v>1938</v>
      </c>
    </row>
    <row r="221" spans="1:24" x14ac:dyDescent="0.4">
      <c r="A221" t="s">
        <v>1939</v>
      </c>
      <c r="B221" t="s">
        <v>1940</v>
      </c>
      <c r="C221" t="s">
        <v>18</v>
      </c>
      <c r="D221">
        <v>848.99</v>
      </c>
      <c r="E221" s="2">
        <v>1490</v>
      </c>
      <c r="F221" s="5">
        <v>0.43</v>
      </c>
      <c r="G221" s="5">
        <f t="shared" si="15"/>
        <v>43</v>
      </c>
      <c r="H221" s="5" t="str">
        <f>IF( 'structured data'!G221&gt;=50, "YES", "NO")</f>
        <v>NO</v>
      </c>
      <c r="I221" s="8" t="str">
        <f t="shared" si="16"/>
        <v>&gt; ₦500</v>
      </c>
      <c r="J221">
        <v>3.9</v>
      </c>
      <c r="K221" s="4">
        <v>356</v>
      </c>
      <c r="L221" s="4">
        <f>Table1[[#This Row],[rating]]*LOG(Table1[[#This Row],[rating_count]]+1)</f>
        <v>9.9554060428375539</v>
      </c>
      <c r="M221" s="4" t="str">
        <f>IF(Table1[[#This Row],[rating_count]]&lt;1000,"YES","NO")</f>
        <v>YES</v>
      </c>
      <c r="N221" s="4">
        <f t="shared" si="17"/>
        <v>-0.16561175043753809</v>
      </c>
      <c r="O221" s="4">
        <f t="shared" si="18"/>
        <v>9.9554060428375539</v>
      </c>
      <c r="P221" s="7">
        <f t="shared" si="19"/>
        <v>530440</v>
      </c>
      <c r="Q221" t="s">
        <v>1941</v>
      </c>
      <c r="R221" t="s">
        <v>1942</v>
      </c>
      <c r="S221" t="s">
        <v>1943</v>
      </c>
      <c r="T221" t="s">
        <v>1944</v>
      </c>
      <c r="U221" t="s">
        <v>1945</v>
      </c>
      <c r="V221" t="s">
        <v>1946</v>
      </c>
      <c r="W221" t="s">
        <v>1947</v>
      </c>
      <c r="X221" t="s">
        <v>1948</v>
      </c>
    </row>
    <row r="222" spans="1:24" x14ac:dyDescent="0.4">
      <c r="A222" t="s">
        <v>1949</v>
      </c>
      <c r="B222" t="s">
        <v>1950</v>
      </c>
      <c r="C222" t="s">
        <v>18</v>
      </c>
      <c r="D222">
        <v>649</v>
      </c>
      <c r="E222" s="2">
        <v>1999</v>
      </c>
      <c r="F222" s="5">
        <v>0.68</v>
      </c>
      <c r="G222" s="5">
        <f t="shared" si="15"/>
        <v>68</v>
      </c>
      <c r="H222" s="5" t="str">
        <f>IF( 'structured data'!G222&gt;=50, "YES", "NO")</f>
        <v>YES</v>
      </c>
      <c r="I222" s="8" t="str">
        <f t="shared" si="16"/>
        <v>&gt; ₦500</v>
      </c>
      <c r="J222">
        <v>4.2</v>
      </c>
      <c r="K222" s="4">
        <v>24269</v>
      </c>
      <c r="L222" s="4">
        <f>Table1[[#This Row],[rating]]*LOG(Table1[[#This Row],[rating_count]]+1)</f>
        <v>18.417293060594126</v>
      </c>
      <c r="M222" s="4" t="str">
        <f>IF(Table1[[#This Row],[rating_count]]&lt;1000,"YES","NO")</f>
        <v>NO</v>
      </c>
      <c r="N222" s="4">
        <f t="shared" si="17"/>
        <v>-0.16572383623869985</v>
      </c>
      <c r="O222" s="4">
        <f t="shared" si="18"/>
        <v>18.417293060594126</v>
      </c>
      <c r="P222" s="7">
        <f t="shared" si="19"/>
        <v>48513731</v>
      </c>
      <c r="Q222" t="s">
        <v>1951</v>
      </c>
      <c r="R222" t="s">
        <v>20</v>
      </c>
      <c r="S222" t="s">
        <v>21</v>
      </c>
      <c r="T222" t="s">
        <v>22</v>
      </c>
      <c r="U222" t="s">
        <v>23</v>
      </c>
      <c r="V222" t="s">
        <v>825</v>
      </c>
      <c r="W222" t="s">
        <v>1952</v>
      </c>
      <c r="X222" t="s">
        <v>1953</v>
      </c>
    </row>
    <row r="223" spans="1:24" x14ac:dyDescent="0.4">
      <c r="A223" t="s">
        <v>1954</v>
      </c>
      <c r="B223" t="s">
        <v>1955</v>
      </c>
      <c r="C223" t="s">
        <v>462</v>
      </c>
      <c r="D223">
        <v>299</v>
      </c>
      <c r="E223">
        <v>899</v>
      </c>
      <c r="F223" s="5">
        <v>0.67</v>
      </c>
      <c r="G223" s="5">
        <f t="shared" si="15"/>
        <v>67</v>
      </c>
      <c r="H223" s="5" t="str">
        <f>IF( 'structured data'!G223&gt;=50, "YES", "NO")</f>
        <v>YES</v>
      </c>
      <c r="I223" s="8" t="str">
        <f t="shared" si="16"/>
        <v>&gt; ₦500</v>
      </c>
      <c r="J223">
        <v>3.8</v>
      </c>
      <c r="K223" s="4">
        <v>425</v>
      </c>
      <c r="L223" s="4">
        <f>Table1[[#This Row],[rating]]*LOG(Table1[[#This Row],[rating_count]]+1)</f>
        <v>9.9917564765903304</v>
      </c>
      <c r="M223" s="4" t="str">
        <f>IF(Table1[[#This Row],[rating_count]]&lt;1000,"YES","NO")</f>
        <v>YES</v>
      </c>
      <c r="N223" s="4">
        <f t="shared" si="17"/>
        <v>-0.16608143355064864</v>
      </c>
      <c r="O223" s="4">
        <f t="shared" si="18"/>
        <v>9.9917564765903304</v>
      </c>
      <c r="P223" s="7">
        <f t="shared" si="19"/>
        <v>382075</v>
      </c>
      <c r="Q223" t="s">
        <v>1956</v>
      </c>
      <c r="R223" t="s">
        <v>1957</v>
      </c>
      <c r="S223" t="s">
        <v>1958</v>
      </c>
      <c r="T223" t="s">
        <v>1959</v>
      </c>
      <c r="U223" t="s">
        <v>1960</v>
      </c>
      <c r="V223" t="s">
        <v>1961</v>
      </c>
      <c r="W223" t="s">
        <v>1962</v>
      </c>
      <c r="X223" t="s">
        <v>1963</v>
      </c>
    </row>
    <row r="224" spans="1:24" x14ac:dyDescent="0.4">
      <c r="A224" t="s">
        <v>1964</v>
      </c>
      <c r="B224" t="s">
        <v>1965</v>
      </c>
      <c r="C224" t="s">
        <v>643</v>
      </c>
      <c r="D224">
        <v>399</v>
      </c>
      <c r="E224">
        <v>799</v>
      </c>
      <c r="F224" s="5">
        <v>0.5</v>
      </c>
      <c r="G224" s="5">
        <f t="shared" si="15"/>
        <v>50</v>
      </c>
      <c r="H224" s="5" t="str">
        <f>IF( 'structured data'!G224&gt;=50, "YES", "NO")</f>
        <v>YES</v>
      </c>
      <c r="I224" s="8" t="str">
        <f t="shared" si="16"/>
        <v>&gt; ₦500</v>
      </c>
      <c r="J224">
        <v>4.0999999999999996</v>
      </c>
      <c r="K224" s="4">
        <v>1161</v>
      </c>
      <c r="L224" s="4">
        <f>Table1[[#This Row],[rating]]*LOG(Table1[[#This Row],[rating_count]]+1)</f>
        <v>12.567345125022678</v>
      </c>
      <c r="M224" s="4" t="str">
        <f>IF(Table1[[#This Row],[rating_count]]&lt;1000,"YES","NO")</f>
        <v>NO</v>
      </c>
      <c r="N224" s="4">
        <f t="shared" si="17"/>
        <v>-0.16547079083343122</v>
      </c>
      <c r="O224" s="4">
        <f t="shared" si="18"/>
        <v>12.567345125022678</v>
      </c>
      <c r="P224" s="7">
        <f t="shared" si="19"/>
        <v>927639</v>
      </c>
      <c r="Q224" t="s">
        <v>1966</v>
      </c>
      <c r="R224" t="s">
        <v>1967</v>
      </c>
      <c r="S224" t="s">
        <v>1968</v>
      </c>
      <c r="T224" t="s">
        <v>1969</v>
      </c>
      <c r="U224" t="s">
        <v>1970</v>
      </c>
      <c r="V224" t="s">
        <v>1971</v>
      </c>
      <c r="W224" t="s">
        <v>1972</v>
      </c>
      <c r="X224" t="s">
        <v>1973</v>
      </c>
    </row>
    <row r="225" spans="1:24" x14ac:dyDescent="0.4">
      <c r="A225" t="s">
        <v>1974</v>
      </c>
      <c r="B225" t="s">
        <v>1975</v>
      </c>
      <c r="C225" t="s">
        <v>18</v>
      </c>
      <c r="D225">
        <v>249</v>
      </c>
      <c r="E225">
        <v>499</v>
      </c>
      <c r="F225" s="5">
        <v>0.5</v>
      </c>
      <c r="G225" s="5">
        <f t="shared" si="15"/>
        <v>50</v>
      </c>
      <c r="H225" s="5" t="str">
        <f>IF( 'structured data'!G225&gt;=50, "YES", "NO")</f>
        <v>YES</v>
      </c>
      <c r="I225" s="8" t="str">
        <f t="shared" si="16"/>
        <v>&gt; ₦500</v>
      </c>
      <c r="J225">
        <v>4.0999999999999996</v>
      </c>
      <c r="K225" s="4">
        <v>1508</v>
      </c>
      <c r="L225" s="4">
        <f>Table1[[#This Row],[rating]]*LOG(Table1[[#This Row],[rating_count]]+1)</f>
        <v>13.032625883079918</v>
      </c>
      <c r="M225" s="4" t="str">
        <f>IF(Table1[[#This Row],[rating_count]]&lt;1000,"YES","NO")</f>
        <v>NO</v>
      </c>
      <c r="N225" s="4">
        <f t="shared" si="17"/>
        <v>-0.16547611646900653</v>
      </c>
      <c r="O225" s="4">
        <f t="shared" si="18"/>
        <v>13.032625883079918</v>
      </c>
      <c r="P225" s="7">
        <f t="shared" si="19"/>
        <v>752492</v>
      </c>
      <c r="Q225" t="s">
        <v>1976</v>
      </c>
      <c r="R225" t="s">
        <v>1977</v>
      </c>
      <c r="S225" t="s">
        <v>1978</v>
      </c>
      <c r="T225" t="s">
        <v>1979</v>
      </c>
      <c r="U225" t="s">
        <v>1980</v>
      </c>
      <c r="V225" t="s">
        <v>13034</v>
      </c>
      <c r="W225" t="s">
        <v>1981</v>
      </c>
      <c r="X225" t="s">
        <v>1982</v>
      </c>
    </row>
    <row r="226" spans="1:24" x14ac:dyDescent="0.4">
      <c r="A226" t="s">
        <v>1983</v>
      </c>
      <c r="B226" t="s">
        <v>1984</v>
      </c>
      <c r="C226" t="s">
        <v>1985</v>
      </c>
      <c r="D226" s="2">
        <v>1249</v>
      </c>
      <c r="E226" s="2">
        <v>2299</v>
      </c>
      <c r="F226" s="5">
        <v>0.46</v>
      </c>
      <c r="G226" s="5">
        <f t="shared" si="15"/>
        <v>46</v>
      </c>
      <c r="H226" s="5" t="str">
        <f>IF( 'structured data'!G226&gt;=50, "YES", "NO")</f>
        <v>NO</v>
      </c>
      <c r="I226" s="8" t="str">
        <f t="shared" si="16"/>
        <v>&gt; ₦500</v>
      </c>
      <c r="J226">
        <v>4.3</v>
      </c>
      <c r="K226" s="4">
        <v>7636</v>
      </c>
      <c r="L226" s="4">
        <f>Table1[[#This Row],[rating]]*LOG(Table1[[#This Row],[rating_count]]+1)</f>
        <v>16.696567999591174</v>
      </c>
      <c r="M226" s="4" t="str">
        <f>IF(Table1[[#This Row],[rating_count]]&lt;1000,"YES","NO")</f>
        <v>NO</v>
      </c>
      <c r="N226" s="4">
        <f t="shared" si="17"/>
        <v>-0.1654814508217877</v>
      </c>
      <c r="O226" s="4">
        <f t="shared" si="18"/>
        <v>16.696567999591174</v>
      </c>
      <c r="P226" s="7">
        <f t="shared" si="19"/>
        <v>17555164</v>
      </c>
      <c r="Q226" t="s">
        <v>1986</v>
      </c>
      <c r="R226" t="s">
        <v>1987</v>
      </c>
      <c r="S226" t="s">
        <v>1988</v>
      </c>
      <c r="T226" t="s">
        <v>1989</v>
      </c>
      <c r="U226" t="s">
        <v>1990</v>
      </c>
      <c r="V226" t="s">
        <v>1991</v>
      </c>
      <c r="W226" t="s">
        <v>1992</v>
      </c>
      <c r="X226" t="s">
        <v>1993</v>
      </c>
    </row>
    <row r="227" spans="1:24" x14ac:dyDescent="0.4">
      <c r="A227" t="s">
        <v>1994</v>
      </c>
      <c r="B227" t="s">
        <v>1995</v>
      </c>
      <c r="C227" t="s">
        <v>462</v>
      </c>
      <c r="D227">
        <v>213</v>
      </c>
      <c r="E227">
        <v>499</v>
      </c>
      <c r="F227" s="5">
        <v>0.56999999999999995</v>
      </c>
      <c r="G227" s="5">
        <f t="shared" si="15"/>
        <v>56.999999999999993</v>
      </c>
      <c r="H227" s="5" t="str">
        <f>IF( 'structured data'!G227&gt;=50, "YES", "NO")</f>
        <v>YES</v>
      </c>
      <c r="I227" s="8" t="str">
        <f t="shared" si="16"/>
        <v>&gt; ₦500</v>
      </c>
      <c r="J227">
        <v>3.7</v>
      </c>
      <c r="K227" s="4">
        <v>246</v>
      </c>
      <c r="L227" s="4">
        <f>Table1[[#This Row],[rating]]*LOG(Table1[[#This Row],[rating_count]]+1)</f>
        <v>8.8529787270607638</v>
      </c>
      <c r="M227" s="4" t="str">
        <f>IF(Table1[[#This Row],[rating_count]]&lt;1000,"YES","NO")</f>
        <v>YES</v>
      </c>
      <c r="N227" s="4">
        <f t="shared" si="17"/>
        <v>-0.16550161602254429</v>
      </c>
      <c r="O227" s="4">
        <f t="shared" si="18"/>
        <v>8.8529787270607638</v>
      </c>
      <c r="P227" s="7">
        <f t="shared" si="19"/>
        <v>122754</v>
      </c>
      <c r="Q227" t="s">
        <v>1996</v>
      </c>
      <c r="R227" t="s">
        <v>1997</v>
      </c>
      <c r="S227" t="s">
        <v>1998</v>
      </c>
      <c r="T227" t="s">
        <v>1999</v>
      </c>
      <c r="U227" t="s">
        <v>2000</v>
      </c>
      <c r="V227" t="s">
        <v>2001</v>
      </c>
      <c r="W227" t="s">
        <v>2002</v>
      </c>
      <c r="X227" t="s">
        <v>2003</v>
      </c>
    </row>
    <row r="228" spans="1:24" x14ac:dyDescent="0.4">
      <c r="A228" t="s">
        <v>2004</v>
      </c>
      <c r="B228" t="s">
        <v>2005</v>
      </c>
      <c r="C228" t="s">
        <v>462</v>
      </c>
      <c r="D228">
        <v>209</v>
      </c>
      <c r="E228">
        <v>499</v>
      </c>
      <c r="F228" s="5">
        <v>0.57999999999999996</v>
      </c>
      <c r="G228" s="5">
        <f t="shared" si="15"/>
        <v>57.999999999999993</v>
      </c>
      <c r="H228" s="5" t="str">
        <f>IF( 'structured data'!G228&gt;=50, "YES", "NO")</f>
        <v>YES</v>
      </c>
      <c r="I228" s="8" t="str">
        <f t="shared" si="16"/>
        <v>&gt; ₦500</v>
      </c>
      <c r="J228">
        <v>4</v>
      </c>
      <c r="K228" s="4">
        <v>479</v>
      </c>
      <c r="L228" s="4">
        <f>Table1[[#This Row],[rating]]*LOG(Table1[[#This Row],[rating_count]]+1)</f>
        <v>10.724964949502349</v>
      </c>
      <c r="M228" s="4" t="str">
        <f>IF(Table1[[#This Row],[rating_count]]&lt;1000,"YES","NO")</f>
        <v>YES</v>
      </c>
      <c r="N228" s="4">
        <f t="shared" si="17"/>
        <v>-0.16512727080668527</v>
      </c>
      <c r="O228" s="4">
        <f t="shared" si="18"/>
        <v>10.724964949502349</v>
      </c>
      <c r="P228" s="7">
        <f t="shared" si="19"/>
        <v>239021</v>
      </c>
      <c r="Q228" t="s">
        <v>2006</v>
      </c>
      <c r="R228" t="s">
        <v>2007</v>
      </c>
      <c r="S228" t="s">
        <v>2008</v>
      </c>
      <c r="T228" t="s">
        <v>2009</v>
      </c>
      <c r="U228" t="s">
        <v>2010</v>
      </c>
      <c r="V228" t="s">
        <v>2011</v>
      </c>
      <c r="W228" t="s">
        <v>2012</v>
      </c>
      <c r="X228" t="s">
        <v>2013</v>
      </c>
    </row>
    <row r="229" spans="1:24" x14ac:dyDescent="0.4">
      <c r="A229" t="s">
        <v>2014</v>
      </c>
      <c r="B229" t="s">
        <v>2015</v>
      </c>
      <c r="C229" t="s">
        <v>129</v>
      </c>
      <c r="D229">
        <v>598</v>
      </c>
      <c r="E229" s="2">
        <v>4999</v>
      </c>
      <c r="F229" s="5">
        <v>0.88</v>
      </c>
      <c r="G229" s="5">
        <f t="shared" si="15"/>
        <v>88</v>
      </c>
      <c r="H229" s="5" t="str">
        <f>IF( 'structured data'!G229&gt;=50, "YES", "NO")</f>
        <v>YES</v>
      </c>
      <c r="I229" s="8" t="str">
        <f t="shared" si="16"/>
        <v>&gt; ₦500</v>
      </c>
      <c r="J229">
        <v>4.2</v>
      </c>
      <c r="K229" s="4">
        <v>910</v>
      </c>
      <c r="L229" s="4">
        <f>Table1[[#This Row],[rating]]*LOG(Table1[[#This Row],[rating_count]]+1)</f>
        <v>12.429977183286594</v>
      </c>
      <c r="M229" s="4" t="str">
        <f>IF(Table1[[#This Row],[rating_count]]&lt;1000,"YES","NO")</f>
        <v>YES</v>
      </c>
      <c r="N229" s="4">
        <f t="shared" si="17"/>
        <v>-0.16502190491308533</v>
      </c>
      <c r="O229" s="4">
        <f t="shared" si="18"/>
        <v>12.429977183286594</v>
      </c>
      <c r="P229" s="7">
        <f t="shared" si="19"/>
        <v>4549090</v>
      </c>
      <c r="Q229" t="s">
        <v>2016</v>
      </c>
      <c r="R229" t="s">
        <v>2017</v>
      </c>
      <c r="S229" t="s">
        <v>2018</v>
      </c>
      <c r="T229" t="s">
        <v>2019</v>
      </c>
      <c r="U229" t="s">
        <v>2020</v>
      </c>
      <c r="V229" t="s">
        <v>2021</v>
      </c>
      <c r="W229" t="s">
        <v>2022</v>
      </c>
      <c r="X229" t="s">
        <v>2023</v>
      </c>
    </row>
    <row r="230" spans="1:24" x14ac:dyDescent="0.4">
      <c r="A230" t="s">
        <v>2024</v>
      </c>
      <c r="B230" t="s">
        <v>2025</v>
      </c>
      <c r="C230" t="s">
        <v>18</v>
      </c>
      <c r="D230">
        <v>799</v>
      </c>
      <c r="E230" s="2">
        <v>1749</v>
      </c>
      <c r="F230" s="5">
        <v>0.54</v>
      </c>
      <c r="G230" s="5">
        <f t="shared" si="15"/>
        <v>54</v>
      </c>
      <c r="H230" s="5" t="str">
        <f>IF( 'structured data'!G230&gt;=50, "YES", "NO")</f>
        <v>YES</v>
      </c>
      <c r="I230" s="8" t="str">
        <f t="shared" si="16"/>
        <v>&gt; ₦500</v>
      </c>
      <c r="J230">
        <v>4.0999999999999996</v>
      </c>
      <c r="K230" s="4">
        <v>5626</v>
      </c>
      <c r="L230" s="4">
        <f>Table1[[#This Row],[rating]]*LOG(Table1[[#This Row],[rating_count]]+1)</f>
        <v>15.376135352131367</v>
      </c>
      <c r="M230" s="4" t="str">
        <f>IF(Table1[[#This Row],[rating_count]]&lt;1000,"YES","NO")</f>
        <v>NO</v>
      </c>
      <c r="N230" s="4">
        <f t="shared" si="17"/>
        <v>-0.16581903373178278</v>
      </c>
      <c r="O230" s="4">
        <f t="shared" si="18"/>
        <v>15.376135352131367</v>
      </c>
      <c r="P230" s="7">
        <f t="shared" si="19"/>
        <v>9839874</v>
      </c>
      <c r="Q230" t="s">
        <v>2026</v>
      </c>
      <c r="R230" t="s">
        <v>2027</v>
      </c>
      <c r="S230" t="s">
        <v>2028</v>
      </c>
      <c r="T230" t="s">
        <v>2029</v>
      </c>
      <c r="U230" t="s">
        <v>2030</v>
      </c>
      <c r="V230" t="s">
        <v>2031</v>
      </c>
      <c r="W230" t="s">
        <v>2032</v>
      </c>
      <c r="X230" t="s">
        <v>2033</v>
      </c>
    </row>
    <row r="231" spans="1:24" x14ac:dyDescent="0.4">
      <c r="A231" t="s">
        <v>2034</v>
      </c>
      <c r="B231" t="s">
        <v>2035</v>
      </c>
      <c r="C231" t="s">
        <v>18</v>
      </c>
      <c r="D231">
        <v>159</v>
      </c>
      <c r="E231">
        <v>595</v>
      </c>
      <c r="F231" s="5">
        <v>0.73</v>
      </c>
      <c r="G231" s="5">
        <f t="shared" si="15"/>
        <v>73</v>
      </c>
      <c r="H231" s="5" t="str">
        <f>IF( 'structured data'!G231&gt;=50, "YES", "NO")</f>
        <v>YES</v>
      </c>
      <c r="I231" s="8" t="str">
        <f t="shared" si="16"/>
        <v>&gt; ₦500</v>
      </c>
      <c r="J231">
        <v>4.3</v>
      </c>
      <c r="K231" s="4">
        <v>14184</v>
      </c>
      <c r="L231" s="4">
        <f>Table1[[#This Row],[rating]]*LOG(Table1[[#This Row],[rating_count]]+1)</f>
        <v>17.852866162567047</v>
      </c>
      <c r="M231" s="4" t="str">
        <f>IF(Table1[[#This Row],[rating_count]]&lt;1000,"YES","NO")</f>
        <v>NO</v>
      </c>
      <c r="N231" s="4">
        <f t="shared" si="17"/>
        <v>-0.16583461005523034</v>
      </c>
      <c r="O231" s="4">
        <f t="shared" si="18"/>
        <v>17.852866162567047</v>
      </c>
      <c r="P231" s="7">
        <f t="shared" si="19"/>
        <v>8439480</v>
      </c>
      <c r="Q231" t="s">
        <v>2036</v>
      </c>
      <c r="R231" t="s">
        <v>2037</v>
      </c>
      <c r="S231" t="s">
        <v>2038</v>
      </c>
      <c r="T231" t="s">
        <v>2039</v>
      </c>
      <c r="U231" t="s">
        <v>2040</v>
      </c>
      <c r="V231" t="s">
        <v>2041</v>
      </c>
      <c r="W231" t="s">
        <v>2042</v>
      </c>
      <c r="X231" t="s">
        <v>2043</v>
      </c>
    </row>
    <row r="232" spans="1:24" x14ac:dyDescent="0.4">
      <c r="A232" t="s">
        <v>2044</v>
      </c>
      <c r="B232" t="s">
        <v>2045</v>
      </c>
      <c r="C232" t="s">
        <v>2046</v>
      </c>
      <c r="D232">
        <v>499</v>
      </c>
      <c r="E232" s="2">
        <v>1100</v>
      </c>
      <c r="F232" s="5">
        <v>0.55000000000000004</v>
      </c>
      <c r="G232" s="5">
        <f t="shared" si="15"/>
        <v>55.000000000000007</v>
      </c>
      <c r="H232" s="5" t="str">
        <f>IF( 'structured data'!G232&gt;=50, "YES", "NO")</f>
        <v>YES</v>
      </c>
      <c r="I232" s="8" t="str">
        <f t="shared" si="16"/>
        <v>&gt; ₦500</v>
      </c>
      <c r="J232">
        <v>4.4000000000000004</v>
      </c>
      <c r="K232" s="4">
        <v>25177</v>
      </c>
      <c r="L232" s="4">
        <f>Table1[[#This Row],[rating]]*LOG(Table1[[#This Row],[rating_count]]+1)</f>
        <v>19.364493408518129</v>
      </c>
      <c r="M232" s="4" t="str">
        <f>IF(Table1[[#This Row],[rating_count]]&lt;1000,"YES","NO")</f>
        <v>NO</v>
      </c>
      <c r="N232" s="4">
        <f t="shared" si="17"/>
        <v>-0.16664579934235768</v>
      </c>
      <c r="O232" s="4">
        <f t="shared" si="18"/>
        <v>19.364493408518129</v>
      </c>
      <c r="P232" s="7">
        <f t="shared" si="19"/>
        <v>27694700</v>
      </c>
      <c r="Q232" t="s">
        <v>2047</v>
      </c>
      <c r="R232" t="s">
        <v>2048</v>
      </c>
      <c r="S232" t="s">
        <v>2049</v>
      </c>
      <c r="T232" t="s">
        <v>2050</v>
      </c>
      <c r="U232" t="s">
        <v>2051</v>
      </c>
      <c r="V232" t="s">
        <v>2052</v>
      </c>
      <c r="W232" t="s">
        <v>2053</v>
      </c>
      <c r="X232" t="s">
        <v>2054</v>
      </c>
    </row>
    <row r="233" spans="1:24" x14ac:dyDescent="0.4">
      <c r="A233" t="s">
        <v>2055</v>
      </c>
      <c r="B233" t="s">
        <v>2056</v>
      </c>
      <c r="C233" t="s">
        <v>169</v>
      </c>
      <c r="D233" s="2">
        <v>31999</v>
      </c>
      <c r="E233" s="2">
        <v>49999</v>
      </c>
      <c r="F233" s="5">
        <v>0.36</v>
      </c>
      <c r="G233" s="5">
        <f t="shared" si="15"/>
        <v>36</v>
      </c>
      <c r="H233" s="5" t="str">
        <f>IF( 'structured data'!G233&gt;=50, "YES", "NO")</f>
        <v>NO</v>
      </c>
      <c r="I233" s="8" t="str">
        <f t="shared" si="16"/>
        <v>&gt; ₦500</v>
      </c>
      <c r="J233">
        <v>4.3</v>
      </c>
      <c r="K233" s="4">
        <v>21252</v>
      </c>
      <c r="L233" s="4">
        <f>Table1[[#This Row],[rating]]*LOG(Table1[[#This Row],[rating_count]]+1)</f>
        <v>18.607907041550177</v>
      </c>
      <c r="M233" s="4" t="str">
        <f>IF(Table1[[#This Row],[rating_count]]&lt;1000,"YES","NO")</f>
        <v>NO</v>
      </c>
      <c r="N233" s="4">
        <f t="shared" si="17"/>
        <v>-0.16705468189883824</v>
      </c>
      <c r="O233" s="4">
        <f t="shared" si="18"/>
        <v>18.607907041550177</v>
      </c>
      <c r="P233" s="7">
        <f t="shared" si="19"/>
        <v>1062578748</v>
      </c>
      <c r="Q233" t="s">
        <v>2057</v>
      </c>
      <c r="R233" t="s">
        <v>2058</v>
      </c>
      <c r="S233" t="s">
        <v>2059</v>
      </c>
      <c r="T233" t="s">
        <v>2060</v>
      </c>
      <c r="U233" t="s">
        <v>2061</v>
      </c>
      <c r="V233" t="s">
        <v>2062</v>
      </c>
      <c r="W233" t="s">
        <v>2063</v>
      </c>
      <c r="X233" t="s">
        <v>2064</v>
      </c>
    </row>
    <row r="234" spans="1:24" x14ac:dyDescent="0.4">
      <c r="A234" t="s">
        <v>2065</v>
      </c>
      <c r="B234" t="s">
        <v>2066</v>
      </c>
      <c r="C234" t="s">
        <v>169</v>
      </c>
      <c r="D234" s="2">
        <v>32990</v>
      </c>
      <c r="E234" s="2">
        <v>56790</v>
      </c>
      <c r="F234" s="5">
        <v>0.42</v>
      </c>
      <c r="G234" s="5">
        <f t="shared" si="15"/>
        <v>42</v>
      </c>
      <c r="H234" s="5" t="str">
        <f>IF( 'structured data'!G234&gt;=50, "YES", "NO")</f>
        <v>NO</v>
      </c>
      <c r="I234" s="8" t="str">
        <f t="shared" si="16"/>
        <v>&gt; ₦500</v>
      </c>
      <c r="J234">
        <v>4.3</v>
      </c>
      <c r="K234" s="4">
        <v>567</v>
      </c>
      <c r="L234" s="4">
        <f>Table1[[#This Row],[rating]]*LOG(Table1[[#This Row],[rating_count]]+1)</f>
        <v>11.843697843557381</v>
      </c>
      <c r="M234" s="4" t="str">
        <f>IF(Table1[[#This Row],[rating_count]]&lt;1000,"YES","NO")</f>
        <v>YES</v>
      </c>
      <c r="N234" s="4">
        <f t="shared" si="17"/>
        <v>-0.16683531273720695</v>
      </c>
      <c r="O234" s="4">
        <f t="shared" si="18"/>
        <v>11.843697843557381</v>
      </c>
      <c r="P234" s="7">
        <f t="shared" si="19"/>
        <v>32199930</v>
      </c>
      <c r="Q234" t="s">
        <v>2067</v>
      </c>
      <c r="R234" t="s">
        <v>2068</v>
      </c>
      <c r="S234" t="s">
        <v>2069</v>
      </c>
      <c r="T234" t="s">
        <v>2070</v>
      </c>
      <c r="U234" t="s">
        <v>2071</v>
      </c>
      <c r="V234" t="s">
        <v>2072</v>
      </c>
      <c r="W234" t="s">
        <v>2073</v>
      </c>
      <c r="X234" t="s">
        <v>2074</v>
      </c>
    </row>
    <row r="235" spans="1:24" x14ac:dyDescent="0.4">
      <c r="A235" t="s">
        <v>2075</v>
      </c>
      <c r="B235" t="s">
        <v>2076</v>
      </c>
      <c r="C235" t="s">
        <v>462</v>
      </c>
      <c r="D235">
        <v>299</v>
      </c>
      <c r="E235" s="2">
        <v>1199</v>
      </c>
      <c r="F235" s="5">
        <v>0.75</v>
      </c>
      <c r="G235" s="5">
        <f t="shared" si="15"/>
        <v>75</v>
      </c>
      <c r="H235" s="5" t="str">
        <f>IF( 'structured data'!G235&gt;=50, "YES", "NO")</f>
        <v>YES</v>
      </c>
      <c r="I235" s="8" t="str">
        <f t="shared" si="16"/>
        <v>&gt; ₦500</v>
      </c>
      <c r="J235">
        <v>3.5</v>
      </c>
      <c r="K235" s="4">
        <v>466</v>
      </c>
      <c r="L235" s="4">
        <f>Table1[[#This Row],[rating]]*LOG(Table1[[#This Row],[rating_count]]+1)</f>
        <v>9.3426090819813936</v>
      </c>
      <c r="M235" s="4" t="str">
        <f>IF(Table1[[#This Row],[rating_count]]&lt;1000,"YES","NO")</f>
        <v>YES</v>
      </c>
      <c r="N235" s="4">
        <f t="shared" si="17"/>
        <v>-0.16675761214760615</v>
      </c>
      <c r="O235" s="4">
        <f t="shared" si="18"/>
        <v>9.3426090819813936</v>
      </c>
      <c r="P235" s="7">
        <f t="shared" si="19"/>
        <v>558734</v>
      </c>
      <c r="Q235" t="s">
        <v>2077</v>
      </c>
      <c r="R235" t="s">
        <v>2078</v>
      </c>
      <c r="S235" t="s">
        <v>2079</v>
      </c>
      <c r="T235" t="s">
        <v>2080</v>
      </c>
      <c r="U235" t="s">
        <v>2081</v>
      </c>
      <c r="V235" t="s">
        <v>2082</v>
      </c>
      <c r="W235" t="s">
        <v>2083</v>
      </c>
      <c r="X235" t="s">
        <v>2084</v>
      </c>
    </row>
    <row r="236" spans="1:24" x14ac:dyDescent="0.4">
      <c r="A236" t="s">
        <v>2085</v>
      </c>
      <c r="B236" t="s">
        <v>2086</v>
      </c>
      <c r="C236" t="s">
        <v>18</v>
      </c>
      <c r="D236">
        <v>128.31</v>
      </c>
      <c r="E236">
        <v>549</v>
      </c>
      <c r="F236" s="5">
        <v>0.77</v>
      </c>
      <c r="G236" s="5">
        <f t="shared" si="15"/>
        <v>77</v>
      </c>
      <c r="H236" s="5" t="str">
        <f>IF( 'structured data'!G236&gt;=50, "YES", "NO")</f>
        <v>YES</v>
      </c>
      <c r="I236" s="8" t="str">
        <f t="shared" si="16"/>
        <v>&gt; ₦500</v>
      </c>
      <c r="J236">
        <v>3.9</v>
      </c>
      <c r="K236" s="4">
        <v>61</v>
      </c>
      <c r="L236" s="4">
        <f>Table1[[#This Row],[rating]]*LOG(Table1[[#This Row],[rating_count]]+1)</f>
        <v>6.99032758904319</v>
      </c>
      <c r="M236" s="4" t="str">
        <f>IF(Table1[[#This Row],[rating_count]]&lt;1000,"YES","NO")</f>
        <v>YES</v>
      </c>
      <c r="N236" s="4">
        <f t="shared" si="17"/>
        <v>-0.16505137804684955</v>
      </c>
      <c r="O236" s="4">
        <f t="shared" si="18"/>
        <v>6.99032758904319</v>
      </c>
      <c r="P236" s="7">
        <f t="shared" si="19"/>
        <v>33489</v>
      </c>
      <c r="Q236" t="s">
        <v>1716</v>
      </c>
      <c r="R236" t="s">
        <v>1717</v>
      </c>
      <c r="S236" t="s">
        <v>1718</v>
      </c>
      <c r="T236" t="s">
        <v>1719</v>
      </c>
      <c r="U236" t="s">
        <v>1720</v>
      </c>
      <c r="V236" t="s">
        <v>1721</v>
      </c>
      <c r="W236" t="s">
        <v>2087</v>
      </c>
      <c r="X236" t="s">
        <v>2088</v>
      </c>
    </row>
    <row r="237" spans="1:24" x14ac:dyDescent="0.4">
      <c r="A237" t="s">
        <v>2089</v>
      </c>
      <c r="B237" t="s">
        <v>2090</v>
      </c>
      <c r="C237" t="s">
        <v>18</v>
      </c>
      <c r="D237">
        <v>599</v>
      </c>
      <c r="E237">
        <v>849</v>
      </c>
      <c r="F237" s="5">
        <v>0.28999999999999998</v>
      </c>
      <c r="G237" s="5">
        <f t="shared" si="15"/>
        <v>28.999999999999996</v>
      </c>
      <c r="H237" s="5" t="str">
        <f>IF( 'structured data'!G237&gt;=50, "YES", "NO")</f>
        <v>NO</v>
      </c>
      <c r="I237" s="8" t="str">
        <f t="shared" si="16"/>
        <v>&gt; ₦500</v>
      </c>
      <c r="J237">
        <v>4.5</v>
      </c>
      <c r="K237" s="4">
        <v>474</v>
      </c>
      <c r="L237" s="4">
        <f>Table1[[#This Row],[rating]]*LOG(Table1[[#This Row],[rating_count]]+1)</f>
        <v>12.045121243311899</v>
      </c>
      <c r="M237" s="4" t="str">
        <f>IF(Table1[[#This Row],[rating_count]]&lt;1000,"YES","NO")</f>
        <v>YES</v>
      </c>
      <c r="N237" s="4">
        <f t="shared" si="17"/>
        <v>-0.16448324536486925</v>
      </c>
      <c r="O237" s="4">
        <f t="shared" si="18"/>
        <v>12.045121243311899</v>
      </c>
      <c r="P237" s="7">
        <f t="shared" si="19"/>
        <v>402426</v>
      </c>
      <c r="Q237" t="s">
        <v>1468</v>
      </c>
      <c r="R237" t="s">
        <v>2091</v>
      </c>
      <c r="S237" t="s">
        <v>2092</v>
      </c>
      <c r="T237" t="s">
        <v>2093</v>
      </c>
      <c r="U237" t="s">
        <v>2094</v>
      </c>
      <c r="V237" t="s">
        <v>2095</v>
      </c>
      <c r="W237" t="s">
        <v>2096</v>
      </c>
      <c r="X237" t="s">
        <v>2097</v>
      </c>
    </row>
    <row r="238" spans="1:24" x14ac:dyDescent="0.4">
      <c r="A238" t="s">
        <v>2098</v>
      </c>
      <c r="B238" t="s">
        <v>2099</v>
      </c>
      <c r="C238" t="s">
        <v>462</v>
      </c>
      <c r="D238">
        <v>399</v>
      </c>
      <c r="E238">
        <v>899</v>
      </c>
      <c r="F238" s="5">
        <v>0.56000000000000005</v>
      </c>
      <c r="G238" s="5">
        <f t="shared" si="15"/>
        <v>56.000000000000007</v>
      </c>
      <c r="H238" s="5" t="str">
        <f>IF( 'structured data'!G238&gt;=50, "YES", "NO")</f>
        <v>YES</v>
      </c>
      <c r="I238" s="8" t="str">
        <f t="shared" si="16"/>
        <v>&gt; ₦500</v>
      </c>
      <c r="J238">
        <v>3.4</v>
      </c>
      <c r="K238" s="4">
        <v>431</v>
      </c>
      <c r="L238" s="4">
        <f>Table1[[#This Row],[rating]]*LOG(Table1[[#This Row],[rating_count]]+1)</f>
        <v>8.9606447391707</v>
      </c>
      <c r="M238" s="4" t="str">
        <f>IF(Table1[[#This Row],[rating_count]]&lt;1000,"YES","NO")</f>
        <v>YES</v>
      </c>
      <c r="N238" s="4">
        <f t="shared" si="17"/>
        <v>-0.16377252003321363</v>
      </c>
      <c r="O238" s="4">
        <f t="shared" si="18"/>
        <v>8.9606447391707</v>
      </c>
      <c r="P238" s="7">
        <f t="shared" si="19"/>
        <v>387469</v>
      </c>
      <c r="Q238" t="s">
        <v>2100</v>
      </c>
      <c r="R238" t="s">
        <v>2101</v>
      </c>
      <c r="S238" t="s">
        <v>2102</v>
      </c>
      <c r="T238" t="s">
        <v>2103</v>
      </c>
      <c r="U238" t="s">
        <v>2104</v>
      </c>
      <c r="V238" t="s">
        <v>2105</v>
      </c>
      <c r="W238" t="s">
        <v>2106</v>
      </c>
      <c r="X238" t="s">
        <v>2107</v>
      </c>
    </row>
    <row r="239" spans="1:24" x14ac:dyDescent="0.4">
      <c r="A239" t="s">
        <v>2108</v>
      </c>
      <c r="B239" t="s">
        <v>2109</v>
      </c>
      <c r="C239" t="s">
        <v>18</v>
      </c>
      <c r="D239">
        <v>449</v>
      </c>
      <c r="E239" s="2">
        <v>1099</v>
      </c>
      <c r="F239" s="5">
        <v>0.59</v>
      </c>
      <c r="G239" s="5">
        <f t="shared" si="15"/>
        <v>59</v>
      </c>
      <c r="H239" s="5" t="str">
        <f>IF( 'structured data'!G239&gt;=50, "YES", "NO")</f>
        <v>YES</v>
      </c>
      <c r="I239" s="8" t="str">
        <f t="shared" si="16"/>
        <v>&gt; ₦500</v>
      </c>
      <c r="J239">
        <v>4</v>
      </c>
      <c r="K239" s="4">
        <v>242</v>
      </c>
      <c r="L239" s="4">
        <f>Table1[[#This Row],[rating]]*LOG(Table1[[#This Row],[rating_count]]+1)</f>
        <v>9.5424250943932485</v>
      </c>
      <c r="M239" s="4" t="str">
        <f>IF(Table1[[#This Row],[rating_count]]&lt;1000,"YES","NO")</f>
        <v>YES</v>
      </c>
      <c r="N239" s="4">
        <f t="shared" si="17"/>
        <v>-0.16332166641950141</v>
      </c>
      <c r="O239" s="4">
        <f t="shared" si="18"/>
        <v>9.5424250943932485</v>
      </c>
      <c r="P239" s="7">
        <f t="shared" si="19"/>
        <v>265958</v>
      </c>
      <c r="Q239" t="s">
        <v>2110</v>
      </c>
      <c r="R239" t="s">
        <v>2111</v>
      </c>
      <c r="S239" t="s">
        <v>2112</v>
      </c>
      <c r="T239" t="s">
        <v>2113</v>
      </c>
      <c r="U239" t="s">
        <v>2114</v>
      </c>
      <c r="V239" t="s">
        <v>2115</v>
      </c>
      <c r="W239" t="s">
        <v>2116</v>
      </c>
      <c r="X239" t="s">
        <v>2117</v>
      </c>
    </row>
    <row r="240" spans="1:24" x14ac:dyDescent="0.4">
      <c r="A240" t="s">
        <v>2118</v>
      </c>
      <c r="B240" t="s">
        <v>2119</v>
      </c>
      <c r="C240" t="s">
        <v>18</v>
      </c>
      <c r="D240">
        <v>254</v>
      </c>
      <c r="E240">
        <v>799</v>
      </c>
      <c r="F240" s="5">
        <v>0.68</v>
      </c>
      <c r="G240" s="5">
        <f t="shared" si="15"/>
        <v>68</v>
      </c>
      <c r="H240" s="5" t="str">
        <f>IF( 'structured data'!G240&gt;=50, "YES", "NO")</f>
        <v>YES</v>
      </c>
      <c r="I240" s="8" t="str">
        <f t="shared" si="16"/>
        <v>&gt; ₦500</v>
      </c>
      <c r="J240">
        <v>4</v>
      </c>
      <c r="K240" s="4">
        <v>2905</v>
      </c>
      <c r="L240" s="4">
        <f>Table1[[#This Row],[rating]]*LOG(Table1[[#This Row],[rating_count]]+1)</f>
        <v>13.853182439848011</v>
      </c>
      <c r="M240" s="4" t="str">
        <f>IF(Table1[[#This Row],[rating_count]]&lt;1000,"YES","NO")</f>
        <v>NO</v>
      </c>
      <c r="N240" s="4">
        <f t="shared" si="17"/>
        <v>-0.16320585143854488</v>
      </c>
      <c r="O240" s="4">
        <f t="shared" si="18"/>
        <v>13.853182439848011</v>
      </c>
      <c r="P240" s="7">
        <f t="shared" si="19"/>
        <v>2321095</v>
      </c>
      <c r="Q240" t="s">
        <v>2120</v>
      </c>
      <c r="R240" t="s">
        <v>2121</v>
      </c>
      <c r="S240" t="s">
        <v>2122</v>
      </c>
      <c r="T240" t="s">
        <v>2123</v>
      </c>
      <c r="U240" t="s">
        <v>2124</v>
      </c>
      <c r="V240" t="s">
        <v>2125</v>
      </c>
      <c r="W240" t="s">
        <v>2126</v>
      </c>
      <c r="X240" t="s">
        <v>2127</v>
      </c>
    </row>
    <row r="241" spans="1:24" x14ac:dyDescent="0.4">
      <c r="A241" t="s">
        <v>2128</v>
      </c>
      <c r="B241" t="s">
        <v>2129</v>
      </c>
      <c r="C241" t="s">
        <v>2130</v>
      </c>
      <c r="D241">
        <v>399</v>
      </c>
      <c r="E241">
        <v>795</v>
      </c>
      <c r="F241" s="5">
        <v>0.5</v>
      </c>
      <c r="G241" s="5">
        <f t="shared" si="15"/>
        <v>50</v>
      </c>
      <c r="H241" s="5" t="str">
        <f>IF( 'structured data'!G241&gt;=50, "YES", "NO")</f>
        <v>YES</v>
      </c>
      <c r="I241" s="8" t="str">
        <f t="shared" si="16"/>
        <v>&gt; ₦500</v>
      </c>
      <c r="J241">
        <v>4.4000000000000004</v>
      </c>
      <c r="K241" s="4">
        <v>12091</v>
      </c>
      <c r="L241" s="4">
        <f>Table1[[#This Row],[rating]]*LOG(Table1[[#This Row],[rating_count]]+1)</f>
        <v>17.962991809425432</v>
      </c>
      <c r="M241" s="4" t="str">
        <f>IF(Table1[[#This Row],[rating_count]]&lt;1000,"YES","NO")</f>
        <v>NO</v>
      </c>
      <c r="N241" s="4">
        <f t="shared" si="17"/>
        <v>-0.16302904196323553</v>
      </c>
      <c r="O241" s="4">
        <f t="shared" si="18"/>
        <v>17.962991809425432</v>
      </c>
      <c r="P241" s="7">
        <f t="shared" si="19"/>
        <v>9612345</v>
      </c>
      <c r="Q241" t="s">
        <v>2131</v>
      </c>
      <c r="R241" t="s">
        <v>2132</v>
      </c>
      <c r="S241" t="s">
        <v>2133</v>
      </c>
      <c r="T241" t="s">
        <v>2134</v>
      </c>
      <c r="U241" t="s">
        <v>2135</v>
      </c>
      <c r="V241" t="s">
        <v>2136</v>
      </c>
      <c r="W241" t="s">
        <v>2137</v>
      </c>
      <c r="X241" t="s">
        <v>2138</v>
      </c>
    </row>
    <row r="242" spans="1:24" x14ac:dyDescent="0.4">
      <c r="A242" t="s">
        <v>2139</v>
      </c>
      <c r="B242" t="s">
        <v>2140</v>
      </c>
      <c r="C242" t="s">
        <v>18</v>
      </c>
      <c r="D242">
        <v>179</v>
      </c>
      <c r="E242">
        <v>399</v>
      </c>
      <c r="F242" s="5">
        <v>0.55000000000000004</v>
      </c>
      <c r="G242" s="5">
        <f t="shared" si="15"/>
        <v>55.000000000000007</v>
      </c>
      <c r="H242" s="5" t="str">
        <f>IF( 'structured data'!G242&gt;=50, "YES", "NO")</f>
        <v>YES</v>
      </c>
      <c r="I242" s="8" t="str">
        <f t="shared" si="16"/>
        <v>&gt; ₦500</v>
      </c>
      <c r="J242">
        <v>4</v>
      </c>
      <c r="K242" s="4">
        <v>1423</v>
      </c>
      <c r="L242" s="4">
        <f>Table1[[#This Row],[rating]]*LOG(Table1[[#This Row],[rating_count]]+1)</f>
        <v>12.614039957203349</v>
      </c>
      <c r="M242" s="4" t="str">
        <f>IF(Table1[[#This Row],[rating_count]]&lt;1000,"YES","NO")</f>
        <v>NO</v>
      </c>
      <c r="N242" s="4">
        <f t="shared" si="17"/>
        <v>-0.16324196767090246</v>
      </c>
      <c r="O242" s="4">
        <f t="shared" si="18"/>
        <v>12.614039957203349</v>
      </c>
      <c r="P242" s="7">
        <f t="shared" si="19"/>
        <v>567777</v>
      </c>
      <c r="Q242" t="s">
        <v>719</v>
      </c>
      <c r="R242" t="s">
        <v>720</v>
      </c>
      <c r="S242" t="s">
        <v>721</v>
      </c>
      <c r="T242" t="s">
        <v>722</v>
      </c>
      <c r="U242" t="s">
        <v>723</v>
      </c>
      <c r="V242" t="s">
        <v>13029</v>
      </c>
      <c r="W242" t="s">
        <v>2141</v>
      </c>
      <c r="X242" t="s">
        <v>2142</v>
      </c>
    </row>
    <row r="243" spans="1:24" x14ac:dyDescent="0.4">
      <c r="A243" t="s">
        <v>2143</v>
      </c>
      <c r="B243" t="s">
        <v>2144</v>
      </c>
      <c r="C243" t="s">
        <v>18</v>
      </c>
      <c r="D243">
        <v>339</v>
      </c>
      <c r="E243">
        <v>999</v>
      </c>
      <c r="F243" s="5">
        <v>0.66</v>
      </c>
      <c r="G243" s="5">
        <f t="shared" si="15"/>
        <v>66</v>
      </c>
      <c r="H243" s="5" t="str">
        <f>IF( 'structured data'!G243&gt;=50, "YES", "NO")</f>
        <v>YES</v>
      </c>
      <c r="I243" s="8" t="str">
        <f t="shared" si="16"/>
        <v>&gt; ₦500</v>
      </c>
      <c r="J243">
        <v>4.3</v>
      </c>
      <c r="K243" s="4">
        <v>6255</v>
      </c>
      <c r="L243" s="4">
        <f>Table1[[#This Row],[rating]]*LOG(Table1[[#This Row],[rating_count]]+1)</f>
        <v>16.324075982222706</v>
      </c>
      <c r="M243" s="4" t="str">
        <f>IF(Table1[[#This Row],[rating_count]]&lt;1000,"YES","NO")</f>
        <v>NO</v>
      </c>
      <c r="N243" s="4">
        <f t="shared" si="17"/>
        <v>-0.16315990535978797</v>
      </c>
      <c r="O243" s="4">
        <f t="shared" si="18"/>
        <v>16.324075982222706</v>
      </c>
      <c r="P243" s="7">
        <f t="shared" si="19"/>
        <v>6248745</v>
      </c>
      <c r="Q243" t="s">
        <v>1445</v>
      </c>
      <c r="R243" t="s">
        <v>1446</v>
      </c>
      <c r="S243" t="s">
        <v>1447</v>
      </c>
      <c r="T243" t="s">
        <v>1448</v>
      </c>
      <c r="U243" t="s">
        <v>1449</v>
      </c>
      <c r="V243" t="s">
        <v>13030</v>
      </c>
      <c r="W243" t="s">
        <v>2145</v>
      </c>
      <c r="X243" t="s">
        <v>2146</v>
      </c>
    </row>
    <row r="244" spans="1:24" x14ac:dyDescent="0.4">
      <c r="A244" t="s">
        <v>2147</v>
      </c>
      <c r="B244" t="s">
        <v>2148</v>
      </c>
      <c r="C244" t="s">
        <v>643</v>
      </c>
      <c r="D244">
        <v>399</v>
      </c>
      <c r="E244">
        <v>999</v>
      </c>
      <c r="F244" s="5">
        <v>0.6</v>
      </c>
      <c r="G244" s="5">
        <f t="shared" si="15"/>
        <v>60</v>
      </c>
      <c r="H244" s="5" t="str">
        <f>IF( 'structured data'!G244&gt;=50, "YES", "NO")</f>
        <v>YES</v>
      </c>
      <c r="I244" s="8" t="str">
        <f t="shared" si="16"/>
        <v>&gt; ₦500</v>
      </c>
      <c r="J244">
        <v>4</v>
      </c>
      <c r="K244" s="4">
        <v>1236</v>
      </c>
      <c r="L244" s="4">
        <f>Table1[[#This Row],[rating]]*LOG(Table1[[#This Row],[rating_count]]+1)</f>
        <v>12.369478798516482</v>
      </c>
      <c r="M244" s="4" t="str">
        <f>IF(Table1[[#This Row],[rating_count]]&lt;1000,"YES","NO")</f>
        <v>NO</v>
      </c>
      <c r="N244" s="4">
        <f t="shared" si="17"/>
        <v>-0.16375389948481786</v>
      </c>
      <c r="O244" s="4">
        <f t="shared" si="18"/>
        <v>12.369478798516482</v>
      </c>
      <c r="P244" s="7">
        <f t="shared" si="19"/>
        <v>1234764</v>
      </c>
      <c r="Q244" t="s">
        <v>2149</v>
      </c>
      <c r="R244" t="s">
        <v>2150</v>
      </c>
      <c r="S244" t="s">
        <v>2151</v>
      </c>
      <c r="T244" t="s">
        <v>2152</v>
      </c>
      <c r="U244" t="s">
        <v>2153</v>
      </c>
      <c r="V244" t="s">
        <v>2154</v>
      </c>
      <c r="W244" t="s">
        <v>2155</v>
      </c>
      <c r="X244" t="s">
        <v>2156</v>
      </c>
    </row>
    <row r="245" spans="1:24" x14ac:dyDescent="0.4">
      <c r="A245" t="s">
        <v>2157</v>
      </c>
      <c r="B245" t="s">
        <v>2158</v>
      </c>
      <c r="C245" t="s">
        <v>462</v>
      </c>
      <c r="D245">
        <v>199</v>
      </c>
      <c r="E245">
        <v>399</v>
      </c>
      <c r="F245" s="5">
        <v>0.5</v>
      </c>
      <c r="G245" s="5">
        <f t="shared" si="15"/>
        <v>50</v>
      </c>
      <c r="H245" s="5" t="str">
        <f>IF( 'structured data'!G245&gt;=50, "YES", "NO")</f>
        <v>YES</v>
      </c>
      <c r="I245" s="8" t="str">
        <f t="shared" si="16"/>
        <v>&gt; ₦500</v>
      </c>
      <c r="J245">
        <v>4.2</v>
      </c>
      <c r="K245" s="4">
        <v>1335</v>
      </c>
      <c r="L245" s="4">
        <f>Table1[[#This Row],[rating]]*LOG(Table1[[#This Row],[rating_count]]+1)</f>
        <v>13.128387124186014</v>
      </c>
      <c r="M245" s="4" t="str">
        <f>IF(Table1[[#This Row],[rating_count]]&lt;1000,"YES","NO")</f>
        <v>NO</v>
      </c>
      <c r="N245" s="4">
        <f t="shared" si="17"/>
        <v>-0.16363002688656597</v>
      </c>
      <c r="O245" s="4">
        <f t="shared" si="18"/>
        <v>13.128387124186014</v>
      </c>
      <c r="P245" s="7">
        <f t="shared" si="19"/>
        <v>532665</v>
      </c>
      <c r="Q245" t="s">
        <v>2159</v>
      </c>
      <c r="R245" t="s">
        <v>2160</v>
      </c>
      <c r="S245" t="s">
        <v>2161</v>
      </c>
      <c r="T245" t="s">
        <v>2162</v>
      </c>
      <c r="U245" t="s">
        <v>2163</v>
      </c>
      <c r="V245" t="s">
        <v>2164</v>
      </c>
      <c r="W245" t="s">
        <v>2165</v>
      </c>
      <c r="X245" t="s">
        <v>2166</v>
      </c>
    </row>
    <row r="246" spans="1:24" x14ac:dyDescent="0.4">
      <c r="A246" t="s">
        <v>2167</v>
      </c>
      <c r="B246" t="s">
        <v>2168</v>
      </c>
      <c r="C246" t="s">
        <v>462</v>
      </c>
      <c r="D246">
        <v>349</v>
      </c>
      <c r="E246" s="2">
        <v>1999</v>
      </c>
      <c r="F246" s="5">
        <v>0.83</v>
      </c>
      <c r="G246" s="5">
        <f t="shared" si="15"/>
        <v>83</v>
      </c>
      <c r="H246" s="5" t="str">
        <f>IF( 'structured data'!G246&gt;=50, "YES", "NO")</f>
        <v>YES</v>
      </c>
      <c r="I246" s="8" t="str">
        <f t="shared" si="16"/>
        <v>&gt; ₦500</v>
      </c>
      <c r="J246">
        <v>3.8</v>
      </c>
      <c r="K246" s="4">
        <v>197</v>
      </c>
      <c r="L246" s="4">
        <f>Table1[[#This Row],[rating]]*LOG(Table1[[#This Row],[rating_count]]+1)</f>
        <v>8.7273277229938166</v>
      </c>
      <c r="M246" s="4" t="str">
        <f>IF(Table1[[#This Row],[rating_count]]&lt;1000,"YES","NO")</f>
        <v>YES</v>
      </c>
      <c r="N246" s="4">
        <f t="shared" si="17"/>
        <v>-0.16369038685776574</v>
      </c>
      <c r="O246" s="4">
        <f t="shared" si="18"/>
        <v>8.7273277229938166</v>
      </c>
      <c r="P246" s="7">
        <f t="shared" si="19"/>
        <v>393803</v>
      </c>
      <c r="Q246" t="s">
        <v>2169</v>
      </c>
      <c r="R246" t="s">
        <v>2170</v>
      </c>
      <c r="S246" t="s">
        <v>2171</v>
      </c>
      <c r="T246" t="s">
        <v>2172</v>
      </c>
      <c r="U246" t="s">
        <v>2173</v>
      </c>
      <c r="V246" t="s">
        <v>2174</v>
      </c>
      <c r="W246" t="s">
        <v>2175</v>
      </c>
      <c r="X246" t="s">
        <v>2176</v>
      </c>
    </row>
    <row r="247" spans="1:24" x14ac:dyDescent="0.4">
      <c r="A247" t="s">
        <v>2177</v>
      </c>
      <c r="B247" t="s">
        <v>2178</v>
      </c>
      <c r="C247" t="s">
        <v>18</v>
      </c>
      <c r="D247">
        <v>299</v>
      </c>
      <c r="E247">
        <v>798</v>
      </c>
      <c r="F247" s="5">
        <v>0.63</v>
      </c>
      <c r="G247" s="5">
        <f t="shared" si="15"/>
        <v>63</v>
      </c>
      <c r="H247" s="5" t="str">
        <f>IF( 'structured data'!G247&gt;=50, "YES", "NO")</f>
        <v>YES</v>
      </c>
      <c r="I247" s="8" t="str">
        <f t="shared" si="16"/>
        <v>&gt; ₦500</v>
      </c>
      <c r="J247">
        <v>4.4000000000000004</v>
      </c>
      <c r="K247" s="4">
        <v>28791</v>
      </c>
      <c r="L247" s="4">
        <f>Table1[[#This Row],[rating]]*LOG(Table1[[#This Row],[rating_count]]+1)</f>
        <v>19.620796068037361</v>
      </c>
      <c r="M247" s="4" t="str">
        <f>IF(Table1[[#This Row],[rating_count]]&lt;1000,"YES","NO")</f>
        <v>NO</v>
      </c>
      <c r="N247" s="4">
        <f t="shared" si="17"/>
        <v>-0.16260701511041462</v>
      </c>
      <c r="O247" s="4">
        <f t="shared" si="18"/>
        <v>19.620796068037361</v>
      </c>
      <c r="P247" s="7">
        <f t="shared" si="19"/>
        <v>22975218</v>
      </c>
      <c r="Q247" t="s">
        <v>2179</v>
      </c>
      <c r="R247" t="s">
        <v>781</v>
      </c>
      <c r="S247" t="s">
        <v>782</v>
      </c>
      <c r="T247" t="s">
        <v>783</v>
      </c>
      <c r="U247" t="s">
        <v>784</v>
      </c>
      <c r="V247" t="s">
        <v>785</v>
      </c>
      <c r="W247" t="s">
        <v>786</v>
      </c>
      <c r="X247" t="s">
        <v>2180</v>
      </c>
    </row>
    <row r="248" spans="1:24" x14ac:dyDescent="0.4">
      <c r="A248" t="s">
        <v>2181</v>
      </c>
      <c r="B248" t="s">
        <v>2182</v>
      </c>
      <c r="C248" t="s">
        <v>18</v>
      </c>
      <c r="D248">
        <v>89</v>
      </c>
      <c r="E248">
        <v>800</v>
      </c>
      <c r="F248" s="5">
        <v>0.89</v>
      </c>
      <c r="G248" s="5">
        <f t="shared" si="15"/>
        <v>89</v>
      </c>
      <c r="H248" s="5" t="str">
        <f>IF( 'structured data'!G248&gt;=50, "YES", "NO")</f>
        <v>YES</v>
      </c>
      <c r="I248" s="8" t="str">
        <f t="shared" si="16"/>
        <v>&gt; ₦500</v>
      </c>
      <c r="J248">
        <v>3.9</v>
      </c>
      <c r="K248" s="4">
        <v>1075</v>
      </c>
      <c r="L248" s="4">
        <f>Table1[[#This Row],[rating]]*LOG(Table1[[#This Row],[rating_count]]+1)</f>
        <v>11.824067858188444</v>
      </c>
      <c r="M248" s="4" t="str">
        <f>IF(Table1[[#This Row],[rating_count]]&lt;1000,"YES","NO")</f>
        <v>NO</v>
      </c>
      <c r="N248" s="4">
        <f t="shared" si="17"/>
        <v>-0.16335847190890407</v>
      </c>
      <c r="O248" s="4">
        <f t="shared" si="18"/>
        <v>11.824067858188444</v>
      </c>
      <c r="P248" s="7">
        <f t="shared" si="19"/>
        <v>860000</v>
      </c>
      <c r="Q248" t="s">
        <v>2183</v>
      </c>
      <c r="R248" t="s">
        <v>343</v>
      </c>
      <c r="S248" t="s">
        <v>344</v>
      </c>
      <c r="T248" t="s">
        <v>345</v>
      </c>
      <c r="U248" t="s">
        <v>346</v>
      </c>
      <c r="V248" t="s">
        <v>347</v>
      </c>
      <c r="W248" t="s">
        <v>2184</v>
      </c>
      <c r="X248" t="s">
        <v>2185</v>
      </c>
    </row>
    <row r="249" spans="1:24" x14ac:dyDescent="0.4">
      <c r="A249" t="s">
        <v>2186</v>
      </c>
      <c r="B249" t="s">
        <v>2187</v>
      </c>
      <c r="C249" t="s">
        <v>18</v>
      </c>
      <c r="D249">
        <v>549</v>
      </c>
      <c r="E249">
        <v>995</v>
      </c>
      <c r="F249" s="5">
        <v>0.45</v>
      </c>
      <c r="G249" s="5">
        <f t="shared" si="15"/>
        <v>45</v>
      </c>
      <c r="H249" s="5" t="str">
        <f>IF( 'structured data'!G249&gt;=50, "YES", "NO")</f>
        <v>NO</v>
      </c>
      <c r="I249" s="8" t="str">
        <f t="shared" si="16"/>
        <v>&gt; ₦500</v>
      </c>
      <c r="J249">
        <v>4.2</v>
      </c>
      <c r="K249" s="4">
        <v>29746</v>
      </c>
      <c r="L249" s="4">
        <f>Table1[[#This Row],[rating]]*LOG(Table1[[#This Row],[rating_count]]+1)</f>
        <v>18.788461328510003</v>
      </c>
      <c r="M249" s="4" t="str">
        <f>IF(Table1[[#This Row],[rating_count]]&lt;1000,"YES","NO")</f>
        <v>NO</v>
      </c>
      <c r="N249" s="4">
        <f t="shared" si="17"/>
        <v>-0.16261471532617283</v>
      </c>
      <c r="O249" s="4">
        <f t="shared" si="18"/>
        <v>18.788461328510003</v>
      </c>
      <c r="P249" s="7">
        <f t="shared" si="19"/>
        <v>29597270</v>
      </c>
      <c r="Q249" t="s">
        <v>2188</v>
      </c>
      <c r="R249" t="s">
        <v>599</v>
      </c>
      <c r="S249" t="s">
        <v>600</v>
      </c>
      <c r="T249" t="s">
        <v>601</v>
      </c>
      <c r="U249" t="s">
        <v>602</v>
      </c>
      <c r="V249" t="s">
        <v>603</v>
      </c>
      <c r="W249" t="s">
        <v>2189</v>
      </c>
      <c r="X249" t="s">
        <v>2190</v>
      </c>
    </row>
    <row r="250" spans="1:24" x14ac:dyDescent="0.4">
      <c r="A250" t="s">
        <v>2191</v>
      </c>
      <c r="B250" t="s">
        <v>2192</v>
      </c>
      <c r="C250" t="s">
        <v>18</v>
      </c>
      <c r="D250">
        <v>129</v>
      </c>
      <c r="E250" s="2">
        <v>1000</v>
      </c>
      <c r="F250" s="5">
        <v>0.87</v>
      </c>
      <c r="G250" s="5">
        <f t="shared" si="15"/>
        <v>87</v>
      </c>
      <c r="H250" s="5" t="str">
        <f>IF( 'structured data'!G250&gt;=50, "YES", "NO")</f>
        <v>YES</v>
      </c>
      <c r="I250" s="8" t="str">
        <f t="shared" si="16"/>
        <v>&gt; ₦500</v>
      </c>
      <c r="J250">
        <v>3.9</v>
      </c>
      <c r="K250" s="4">
        <v>295</v>
      </c>
      <c r="L250" s="4">
        <f>Table1[[#This Row],[rating]]*LOG(Table1[[#This Row],[rating_count]]+1)</f>
        <v>9.63803767312986</v>
      </c>
      <c r="M250" s="4" t="str">
        <f>IF(Table1[[#This Row],[rating_count]]&lt;1000,"YES","NO")</f>
        <v>YES</v>
      </c>
      <c r="N250" s="4">
        <f t="shared" si="17"/>
        <v>-0.1626071272824805</v>
      </c>
      <c r="O250" s="4">
        <f t="shared" si="18"/>
        <v>9.63803767312986</v>
      </c>
      <c r="P250" s="7">
        <f t="shared" si="19"/>
        <v>295000</v>
      </c>
      <c r="Q250" t="s">
        <v>2193</v>
      </c>
      <c r="R250" t="s">
        <v>2194</v>
      </c>
      <c r="S250" t="s">
        <v>2195</v>
      </c>
      <c r="T250" t="s">
        <v>2196</v>
      </c>
      <c r="U250" t="s">
        <v>2197</v>
      </c>
      <c r="V250" t="s">
        <v>2198</v>
      </c>
      <c r="W250" t="s">
        <v>2199</v>
      </c>
      <c r="X250" t="s">
        <v>2200</v>
      </c>
    </row>
    <row r="251" spans="1:24" x14ac:dyDescent="0.4">
      <c r="A251" t="s">
        <v>2201</v>
      </c>
      <c r="B251" t="s">
        <v>2202</v>
      </c>
      <c r="C251" t="s">
        <v>169</v>
      </c>
      <c r="D251" s="2">
        <v>77990</v>
      </c>
      <c r="E251" t="s">
        <v>13035</v>
      </c>
      <c r="F251" s="5">
        <v>0.44</v>
      </c>
      <c r="G251" s="5">
        <f t="shared" si="15"/>
        <v>44</v>
      </c>
      <c r="H251" s="5" t="str">
        <f>IF( 'structured data'!G251&gt;=50, "YES", "NO")</f>
        <v>NO</v>
      </c>
      <c r="I251" s="8" t="str">
        <f t="shared" si="16"/>
        <v>&gt; ₦500</v>
      </c>
      <c r="J251">
        <v>4.7</v>
      </c>
      <c r="K251" s="4">
        <v>5935</v>
      </c>
      <c r="L251" s="4">
        <f>Table1[[#This Row],[rating]]*LOG(Table1[[#This Row],[rating_count]]+1)</f>
        <v>17.735421293673564</v>
      </c>
      <c r="M251" s="4" t="str">
        <f>IF(Table1[[#This Row],[rating_count]]&lt;1000,"YES","NO")</f>
        <v>NO</v>
      </c>
      <c r="N251" s="4">
        <f t="shared" si="17"/>
        <v>-0.16188544860649781</v>
      </c>
      <c r="O251" s="4">
        <f t="shared" si="18"/>
        <v>17.735421293673564</v>
      </c>
      <c r="P251" s="7" t="e">
        <f t="shared" si="19"/>
        <v>#VALUE!</v>
      </c>
      <c r="Q251" t="s">
        <v>2203</v>
      </c>
      <c r="R251" t="s">
        <v>2204</v>
      </c>
      <c r="S251" t="s">
        <v>2205</v>
      </c>
      <c r="T251" t="s">
        <v>2206</v>
      </c>
      <c r="U251" t="s">
        <v>2207</v>
      </c>
      <c r="V251" t="s">
        <v>2208</v>
      </c>
      <c r="W251" t="s">
        <v>2209</v>
      </c>
      <c r="X251" t="s">
        <v>2210</v>
      </c>
    </row>
    <row r="252" spans="1:24" x14ac:dyDescent="0.4">
      <c r="A252" t="s">
        <v>2211</v>
      </c>
      <c r="B252" t="s">
        <v>2212</v>
      </c>
      <c r="C252" t="s">
        <v>462</v>
      </c>
      <c r="D252">
        <v>349</v>
      </c>
      <c r="E252">
        <v>799</v>
      </c>
      <c r="F252" s="5">
        <v>0.56000000000000005</v>
      </c>
      <c r="G252" s="5">
        <f t="shared" si="15"/>
        <v>56.000000000000007</v>
      </c>
      <c r="H252" s="5" t="str">
        <f>IF( 'structured data'!G252&gt;=50, "YES", "NO")</f>
        <v>YES</v>
      </c>
      <c r="I252" s="8" t="str">
        <f t="shared" si="16"/>
        <v>&gt; ₦500</v>
      </c>
      <c r="J252">
        <v>3.6</v>
      </c>
      <c r="K252" s="4">
        <v>323</v>
      </c>
      <c r="L252" s="4">
        <f>Table1[[#This Row],[rating]]*LOG(Table1[[#This Row],[rating_count]]+1)</f>
        <v>9.0379620367438029</v>
      </c>
      <c r="M252" s="4" t="str">
        <f>IF(Table1[[#This Row],[rating_count]]&lt;1000,"YES","NO")</f>
        <v>YES</v>
      </c>
      <c r="N252" s="4">
        <f t="shared" si="17"/>
        <v>-0.16199711960312399</v>
      </c>
      <c r="O252" s="4">
        <f t="shared" si="18"/>
        <v>9.0379620367438029</v>
      </c>
      <c r="P252" s="7">
        <f t="shared" si="19"/>
        <v>258077</v>
      </c>
      <c r="Q252" t="s">
        <v>2213</v>
      </c>
      <c r="R252" t="s">
        <v>2214</v>
      </c>
      <c r="S252" t="s">
        <v>2215</v>
      </c>
      <c r="T252" t="s">
        <v>2216</v>
      </c>
      <c r="U252" t="s">
        <v>2217</v>
      </c>
      <c r="V252" t="s">
        <v>2218</v>
      </c>
      <c r="W252" t="s">
        <v>2219</v>
      </c>
      <c r="X252" t="s">
        <v>2220</v>
      </c>
    </row>
    <row r="253" spans="1:24" x14ac:dyDescent="0.4">
      <c r="A253" t="s">
        <v>2221</v>
      </c>
      <c r="B253" t="s">
        <v>2222</v>
      </c>
      <c r="C253" t="s">
        <v>462</v>
      </c>
      <c r="D253">
        <v>499</v>
      </c>
      <c r="E253">
        <v>899</v>
      </c>
      <c r="F253" s="5">
        <v>0.44</v>
      </c>
      <c r="G253" s="5">
        <f t="shared" si="15"/>
        <v>44</v>
      </c>
      <c r="H253" s="5" t="str">
        <f>IF( 'structured data'!G253&gt;=50, "YES", "NO")</f>
        <v>NO</v>
      </c>
      <c r="I253" s="8" t="str">
        <f t="shared" si="16"/>
        <v>&gt; ₦500</v>
      </c>
      <c r="J253">
        <v>3.7</v>
      </c>
      <c r="K253" s="4">
        <v>185</v>
      </c>
      <c r="L253" s="4">
        <f>Table1[[#This Row],[rating]]*LOG(Table1[[#This Row],[rating_count]]+1)</f>
        <v>8.3971978936062914</v>
      </c>
      <c r="M253" s="4" t="str">
        <f>IF(Table1[[#This Row],[rating_count]]&lt;1000,"YES","NO")</f>
        <v>YES</v>
      </c>
      <c r="N253" s="4">
        <f t="shared" si="17"/>
        <v>-0.16158890520442604</v>
      </c>
      <c r="O253" s="4">
        <f t="shared" si="18"/>
        <v>8.3971978936062914</v>
      </c>
      <c r="P253" s="7">
        <f t="shared" si="19"/>
        <v>166315</v>
      </c>
      <c r="Q253" t="s">
        <v>2223</v>
      </c>
      <c r="R253" t="s">
        <v>2224</v>
      </c>
      <c r="S253" t="s">
        <v>2225</v>
      </c>
      <c r="T253" t="s">
        <v>2226</v>
      </c>
      <c r="U253" t="s">
        <v>2227</v>
      </c>
      <c r="V253" t="s">
        <v>2228</v>
      </c>
      <c r="W253" t="s">
        <v>2229</v>
      </c>
      <c r="X253" t="s">
        <v>2230</v>
      </c>
    </row>
    <row r="254" spans="1:24" x14ac:dyDescent="0.4">
      <c r="A254" t="s">
        <v>2231</v>
      </c>
      <c r="B254" t="s">
        <v>2232</v>
      </c>
      <c r="C254" t="s">
        <v>18</v>
      </c>
      <c r="D254">
        <v>299</v>
      </c>
      <c r="E254">
        <v>799</v>
      </c>
      <c r="F254" s="5">
        <v>0.63</v>
      </c>
      <c r="G254" s="5">
        <f t="shared" si="15"/>
        <v>63</v>
      </c>
      <c r="H254" s="5" t="str">
        <f>IF( 'structured data'!G254&gt;=50, "YES", "NO")</f>
        <v>YES</v>
      </c>
      <c r="I254" s="8" t="str">
        <f t="shared" si="16"/>
        <v>&gt; ₦500</v>
      </c>
      <c r="J254">
        <v>4.2</v>
      </c>
      <c r="K254" s="4">
        <v>2117</v>
      </c>
      <c r="L254" s="4">
        <f>Table1[[#This Row],[rating]]*LOG(Table1[[#This Row],[rating_count]]+1)</f>
        <v>13.968889014240158</v>
      </c>
      <c r="M254" s="4" t="str">
        <f>IF(Table1[[#This Row],[rating_count]]&lt;1000,"YES","NO")</f>
        <v>NO</v>
      </c>
      <c r="N254" s="4">
        <f t="shared" si="17"/>
        <v>-0.16181310416939462</v>
      </c>
      <c r="O254" s="4">
        <f t="shared" si="18"/>
        <v>13.968889014240158</v>
      </c>
      <c r="P254" s="7">
        <f t="shared" si="19"/>
        <v>1691483</v>
      </c>
      <c r="Q254" t="s">
        <v>2233</v>
      </c>
      <c r="R254" t="s">
        <v>2234</v>
      </c>
      <c r="S254" t="s">
        <v>2235</v>
      </c>
      <c r="T254" t="s">
        <v>2236</v>
      </c>
      <c r="U254" t="s">
        <v>2237</v>
      </c>
      <c r="V254" t="s">
        <v>2238</v>
      </c>
      <c r="W254" t="s">
        <v>2239</v>
      </c>
      <c r="X254" t="s">
        <v>2240</v>
      </c>
    </row>
    <row r="255" spans="1:24" x14ac:dyDescent="0.4">
      <c r="A255" t="s">
        <v>2241</v>
      </c>
      <c r="B255" t="s">
        <v>2242</v>
      </c>
      <c r="C255" t="s">
        <v>18</v>
      </c>
      <c r="D255">
        <v>182</v>
      </c>
      <c r="E255">
        <v>599</v>
      </c>
      <c r="F255" s="5">
        <v>0.7</v>
      </c>
      <c r="G255" s="5">
        <f t="shared" si="15"/>
        <v>70</v>
      </c>
      <c r="H255" s="5" t="str">
        <f>IF( 'structured data'!G255&gt;=50, "YES", "NO")</f>
        <v>YES</v>
      </c>
      <c r="I255" s="8" t="str">
        <f t="shared" si="16"/>
        <v>&gt; ₦500</v>
      </c>
      <c r="J255">
        <v>4</v>
      </c>
      <c r="K255" s="4">
        <v>9378</v>
      </c>
      <c r="L255" s="4">
        <f>Table1[[#This Row],[rating]]*LOG(Table1[[#This Row],[rating_count]]+1)</f>
        <v>15.888626143437975</v>
      </c>
      <c r="M255" s="4" t="str">
        <f>IF(Table1[[#This Row],[rating_count]]&lt;1000,"YES","NO")</f>
        <v>NO</v>
      </c>
      <c r="N255" s="4">
        <f t="shared" si="17"/>
        <v>-0.16208803740522426</v>
      </c>
      <c r="O255" s="4">
        <f t="shared" si="18"/>
        <v>15.888626143437975</v>
      </c>
      <c r="P255" s="7">
        <f t="shared" si="19"/>
        <v>5617422</v>
      </c>
      <c r="Q255" t="s">
        <v>2243</v>
      </c>
      <c r="R255" t="s">
        <v>236</v>
      </c>
      <c r="S255" t="s">
        <v>237</v>
      </c>
      <c r="T255" t="s">
        <v>238</v>
      </c>
      <c r="U255" t="s">
        <v>239</v>
      </c>
      <c r="V255" t="s">
        <v>1573</v>
      </c>
      <c r="W255" t="s">
        <v>2244</v>
      </c>
      <c r="X255" t="s">
        <v>2245</v>
      </c>
    </row>
    <row r="256" spans="1:24" x14ac:dyDescent="0.4">
      <c r="A256" t="s">
        <v>2246</v>
      </c>
      <c r="B256" t="s">
        <v>2247</v>
      </c>
      <c r="C256" t="s">
        <v>643</v>
      </c>
      <c r="D256">
        <v>96</v>
      </c>
      <c r="E256">
        <v>399</v>
      </c>
      <c r="F256" s="5">
        <v>0.76</v>
      </c>
      <c r="G256" s="5">
        <f t="shared" si="15"/>
        <v>76</v>
      </c>
      <c r="H256" s="5" t="str">
        <f>IF( 'structured data'!G256&gt;=50, "YES", "NO")</f>
        <v>YES</v>
      </c>
      <c r="I256" s="8" t="str">
        <f t="shared" si="16"/>
        <v>&gt; ₦500</v>
      </c>
      <c r="J256">
        <v>3.6</v>
      </c>
      <c r="K256" s="4">
        <v>1796</v>
      </c>
      <c r="L256" s="4">
        <f>Table1[[#This Row],[rating]]*LOG(Table1[[#This Row],[rating_count]]+1)</f>
        <v>11.716373077592305</v>
      </c>
      <c r="M256" s="4" t="str">
        <f>IF(Table1[[#This Row],[rating_count]]&lt;1000,"YES","NO")</f>
        <v>NO</v>
      </c>
      <c r="N256" s="4">
        <f t="shared" si="17"/>
        <v>-0.16189688313323389</v>
      </c>
      <c r="O256" s="4">
        <f t="shared" si="18"/>
        <v>11.716373077592305</v>
      </c>
      <c r="P256" s="7">
        <f t="shared" si="19"/>
        <v>716604</v>
      </c>
      <c r="Q256" t="s">
        <v>2248</v>
      </c>
      <c r="R256" t="s">
        <v>2249</v>
      </c>
      <c r="S256" t="s">
        <v>2250</v>
      </c>
      <c r="T256" t="s">
        <v>2251</v>
      </c>
      <c r="U256" t="s">
        <v>2252</v>
      </c>
      <c r="V256" t="s">
        <v>2253</v>
      </c>
      <c r="W256" t="s">
        <v>2254</v>
      </c>
      <c r="X256" t="s">
        <v>2255</v>
      </c>
    </row>
    <row r="257" spans="1:24" x14ac:dyDescent="0.4">
      <c r="A257" t="s">
        <v>2256</v>
      </c>
      <c r="B257" t="s">
        <v>2257</v>
      </c>
      <c r="C257" t="s">
        <v>169</v>
      </c>
      <c r="D257" s="2">
        <v>54990</v>
      </c>
      <c r="E257" s="2">
        <v>85000</v>
      </c>
      <c r="F257" s="5">
        <v>0.35</v>
      </c>
      <c r="G257" s="5">
        <f t="shared" si="15"/>
        <v>35</v>
      </c>
      <c r="H257" s="5" t="str">
        <f>IF( 'structured data'!G257&gt;=50, "YES", "NO")</f>
        <v>NO</v>
      </c>
      <c r="I257" s="8" t="str">
        <f t="shared" si="16"/>
        <v>&gt; ₦500</v>
      </c>
      <c r="J257">
        <v>4.3</v>
      </c>
      <c r="K257" s="4">
        <v>3587</v>
      </c>
      <c r="L257" s="4">
        <f>Table1[[#This Row],[rating]]*LOG(Table1[[#This Row],[rating_count]]+1)</f>
        <v>15.285865467799834</v>
      </c>
      <c r="M257" s="4" t="str">
        <f>IF(Table1[[#This Row],[rating_count]]&lt;1000,"YES","NO")</f>
        <v>NO</v>
      </c>
      <c r="N257" s="4">
        <f t="shared" si="17"/>
        <v>-0.16035513277890012</v>
      </c>
      <c r="O257" s="4">
        <f t="shared" si="18"/>
        <v>15.285865467799834</v>
      </c>
      <c r="P257" s="7">
        <f t="shared" si="19"/>
        <v>304895000</v>
      </c>
      <c r="Q257" t="s">
        <v>987</v>
      </c>
      <c r="R257" t="s">
        <v>988</v>
      </c>
      <c r="S257" t="s">
        <v>989</v>
      </c>
      <c r="T257" t="s">
        <v>990</v>
      </c>
      <c r="U257" t="s">
        <v>991</v>
      </c>
      <c r="V257" t="s">
        <v>992</v>
      </c>
      <c r="W257" t="s">
        <v>2258</v>
      </c>
      <c r="X257" t="s">
        <v>2259</v>
      </c>
    </row>
    <row r="258" spans="1:24" x14ac:dyDescent="0.4">
      <c r="A258" t="s">
        <v>2260</v>
      </c>
      <c r="B258" t="s">
        <v>2261</v>
      </c>
      <c r="C258" t="s">
        <v>1173</v>
      </c>
      <c r="D258">
        <v>439</v>
      </c>
      <c r="E258">
        <v>758</v>
      </c>
      <c r="F258" s="5">
        <v>0.42</v>
      </c>
      <c r="G258" s="5">
        <f t="shared" ref="G258:G321" si="20">F258*100</f>
        <v>42</v>
      </c>
      <c r="H258" s="5" t="str">
        <f>IF( 'structured data'!G258&gt;=50, "YES", "NO")</f>
        <v>NO</v>
      </c>
      <c r="I258" s="8" t="str">
        <f t="shared" ref="I258:I321" si="21">IF(C257&lt;200, "&lt; ₦200", IF(C257&lt;=500, "₦200–₦500", "&gt; ₦500"))</f>
        <v>&gt; ₦500</v>
      </c>
      <c r="J258">
        <v>4.2</v>
      </c>
      <c r="K258" s="4">
        <v>4296</v>
      </c>
      <c r="L258" s="4">
        <f>Table1[[#This Row],[rating]]*LOG(Table1[[#This Row],[rating_count]]+1)</f>
        <v>15.259294485472394</v>
      </c>
      <c r="M258" s="4" t="str">
        <f>IF(Table1[[#This Row],[rating_count]]&lt;1000,"YES","NO")</f>
        <v>NO</v>
      </c>
      <c r="N258" s="4">
        <f t="shared" ref="N258:N321" si="22">CORREL(J258:J1722,G258:G1722)</f>
        <v>-0.16011348779665885</v>
      </c>
      <c r="O258" s="4">
        <f t="shared" ref="O258:O321" si="23">J258*LOG(K258+1)</f>
        <v>15.259294485472394</v>
      </c>
      <c r="P258" s="7">
        <f t="shared" ref="P258:P321" si="24">E258*K258</f>
        <v>3256368</v>
      </c>
      <c r="Q258" t="s">
        <v>2262</v>
      </c>
      <c r="R258" t="s">
        <v>2263</v>
      </c>
      <c r="S258" t="s">
        <v>2264</v>
      </c>
      <c r="T258" t="s">
        <v>2265</v>
      </c>
      <c r="U258" t="s">
        <v>2266</v>
      </c>
      <c r="V258" t="s">
        <v>2267</v>
      </c>
      <c r="W258" t="s">
        <v>2268</v>
      </c>
      <c r="X258" t="s">
        <v>2269</v>
      </c>
    </row>
    <row r="259" spans="1:24" x14ac:dyDescent="0.4">
      <c r="A259" t="s">
        <v>2270</v>
      </c>
      <c r="B259" t="s">
        <v>2271</v>
      </c>
      <c r="C259" t="s">
        <v>18</v>
      </c>
      <c r="D259">
        <v>299</v>
      </c>
      <c r="E259">
        <v>999</v>
      </c>
      <c r="F259" s="5">
        <v>0.7</v>
      </c>
      <c r="G259" s="5">
        <f t="shared" si="20"/>
        <v>70</v>
      </c>
      <c r="H259" s="5" t="str">
        <f>IF( 'structured data'!G259&gt;=50, "YES", "NO")</f>
        <v>YES</v>
      </c>
      <c r="I259" s="8" t="str">
        <f t="shared" si="21"/>
        <v>&gt; ₦500</v>
      </c>
      <c r="J259">
        <v>4.3</v>
      </c>
      <c r="K259" s="4">
        <v>2651</v>
      </c>
      <c r="L259" s="4">
        <f>Table1[[#This Row],[rating]]*LOG(Table1[[#This Row],[rating_count]]+1)</f>
        <v>14.721366134850763</v>
      </c>
      <c r="M259" s="4" t="str">
        <f>IF(Table1[[#This Row],[rating_count]]&lt;1000,"YES","NO")</f>
        <v>NO</v>
      </c>
      <c r="N259" s="4">
        <f t="shared" si="22"/>
        <v>-0.16006833673649884</v>
      </c>
      <c r="O259" s="4">
        <f t="shared" si="23"/>
        <v>14.721366134850763</v>
      </c>
      <c r="P259" s="7">
        <f t="shared" si="24"/>
        <v>2648349</v>
      </c>
      <c r="Q259" t="s">
        <v>2272</v>
      </c>
      <c r="R259" t="s">
        <v>1543</v>
      </c>
      <c r="S259" t="s">
        <v>1544</v>
      </c>
      <c r="T259" t="s">
        <v>1545</v>
      </c>
      <c r="U259" t="s">
        <v>1546</v>
      </c>
      <c r="V259" t="s">
        <v>1547</v>
      </c>
      <c r="W259" t="s">
        <v>1548</v>
      </c>
      <c r="X259" t="s">
        <v>2273</v>
      </c>
    </row>
    <row r="260" spans="1:24" x14ac:dyDescent="0.4">
      <c r="A260" t="s">
        <v>2274</v>
      </c>
      <c r="B260" t="s">
        <v>2275</v>
      </c>
      <c r="C260" t="s">
        <v>18</v>
      </c>
      <c r="D260">
        <v>299</v>
      </c>
      <c r="E260">
        <v>799</v>
      </c>
      <c r="F260" s="5">
        <v>0.63</v>
      </c>
      <c r="G260" s="5">
        <f t="shared" si="20"/>
        <v>63</v>
      </c>
      <c r="H260" s="5" t="str">
        <f>IF( 'structured data'!G260&gt;=50, "YES", "NO")</f>
        <v>YES</v>
      </c>
      <c r="I260" s="8" t="str">
        <f t="shared" si="21"/>
        <v>&gt; ₦500</v>
      </c>
      <c r="J260">
        <v>4.2</v>
      </c>
      <c r="K260" s="4">
        <v>94363</v>
      </c>
      <c r="L260" s="4">
        <f>Table1[[#This Row],[rating]]*LOG(Table1[[#This Row],[rating_count]]+1)</f>
        <v>20.894186636117791</v>
      </c>
      <c r="M260" s="4" t="str">
        <f>IF(Table1[[#This Row],[rating_count]]&lt;1000,"YES","NO")</f>
        <v>NO</v>
      </c>
      <c r="N260" s="4">
        <f t="shared" si="22"/>
        <v>-0.1608018748026768</v>
      </c>
      <c r="O260" s="4">
        <f t="shared" si="23"/>
        <v>20.894186636117791</v>
      </c>
      <c r="P260" s="7">
        <f t="shared" si="24"/>
        <v>75396037</v>
      </c>
      <c r="Q260" t="s">
        <v>2276</v>
      </c>
      <c r="R260" t="s">
        <v>50</v>
      </c>
      <c r="S260" t="s">
        <v>51</v>
      </c>
      <c r="T260" t="s">
        <v>52</v>
      </c>
      <c r="U260" t="s">
        <v>53</v>
      </c>
      <c r="V260" t="s">
        <v>54</v>
      </c>
      <c r="W260" t="s">
        <v>2277</v>
      </c>
      <c r="X260" t="s">
        <v>2278</v>
      </c>
    </row>
    <row r="261" spans="1:24" x14ac:dyDescent="0.4">
      <c r="A261" t="s">
        <v>2279</v>
      </c>
      <c r="B261" t="s">
        <v>2280</v>
      </c>
      <c r="C261" t="s">
        <v>18</v>
      </c>
      <c r="D261">
        <v>789</v>
      </c>
      <c r="E261" s="2">
        <v>1999</v>
      </c>
      <c r="F261" s="5">
        <v>0.61</v>
      </c>
      <c r="G261" s="5">
        <f t="shared" si="20"/>
        <v>61</v>
      </c>
      <c r="H261" s="5" t="str">
        <f>IF( 'structured data'!G261&gt;=50, "YES", "NO")</f>
        <v>YES</v>
      </c>
      <c r="I261" s="8" t="str">
        <f t="shared" si="21"/>
        <v>&gt; ₦500</v>
      </c>
      <c r="J261">
        <v>4.2</v>
      </c>
      <c r="K261" s="4">
        <v>34540</v>
      </c>
      <c r="L261" s="4">
        <f>Table1[[#This Row],[rating]]*LOG(Table1[[#This Row],[rating_count]]+1)</f>
        <v>19.061006608211883</v>
      </c>
      <c r="M261" s="4" t="str">
        <f>IF(Table1[[#This Row],[rating_count]]&lt;1000,"YES","NO")</f>
        <v>NO</v>
      </c>
      <c r="N261" s="4">
        <f t="shared" si="22"/>
        <v>-0.16107883682755789</v>
      </c>
      <c r="O261" s="4">
        <f t="shared" si="23"/>
        <v>19.061006608211883</v>
      </c>
      <c r="P261" s="7">
        <f t="shared" si="24"/>
        <v>69045460</v>
      </c>
      <c r="Q261" t="s">
        <v>2281</v>
      </c>
      <c r="R261" t="s">
        <v>2282</v>
      </c>
      <c r="S261" t="s">
        <v>2283</v>
      </c>
      <c r="T261" t="s">
        <v>2284</v>
      </c>
      <c r="U261" t="s">
        <v>2285</v>
      </c>
      <c r="V261" t="s">
        <v>2286</v>
      </c>
      <c r="W261" t="s">
        <v>2287</v>
      </c>
      <c r="X261" t="s">
        <v>2288</v>
      </c>
    </row>
    <row r="262" spans="1:24" x14ac:dyDescent="0.4">
      <c r="A262" t="s">
        <v>2289</v>
      </c>
      <c r="B262" t="s">
        <v>2290</v>
      </c>
      <c r="C262" t="s">
        <v>129</v>
      </c>
      <c r="D262">
        <v>299</v>
      </c>
      <c r="E262">
        <v>700</v>
      </c>
      <c r="F262" s="5">
        <v>0.56999999999999995</v>
      </c>
      <c r="G262" s="5">
        <f t="shared" si="20"/>
        <v>56.999999999999993</v>
      </c>
      <c r="H262" s="5" t="str">
        <f>IF( 'structured data'!G262&gt;=50, "YES", "NO")</f>
        <v>YES</v>
      </c>
      <c r="I262" s="8" t="str">
        <f t="shared" si="21"/>
        <v>&gt; ₦500</v>
      </c>
      <c r="J262">
        <v>4.4000000000000004</v>
      </c>
      <c r="K262" s="4">
        <v>8714</v>
      </c>
      <c r="L262" s="4">
        <f>Table1[[#This Row],[rating]]*LOG(Table1[[#This Row],[rating_count]]+1)</f>
        <v>17.337176522362455</v>
      </c>
      <c r="M262" s="4" t="str">
        <f>IF(Table1[[#This Row],[rating_count]]&lt;1000,"YES","NO")</f>
        <v>NO</v>
      </c>
      <c r="N262" s="4">
        <f t="shared" si="22"/>
        <v>-0.16132052027081825</v>
      </c>
      <c r="O262" s="4">
        <f t="shared" si="23"/>
        <v>17.337176522362455</v>
      </c>
      <c r="P262" s="7">
        <f t="shared" si="24"/>
        <v>6099800</v>
      </c>
      <c r="Q262" t="s">
        <v>2291</v>
      </c>
      <c r="R262" t="s">
        <v>2292</v>
      </c>
      <c r="S262" t="s">
        <v>2293</v>
      </c>
      <c r="T262" t="s">
        <v>2294</v>
      </c>
      <c r="U262" t="s">
        <v>2295</v>
      </c>
      <c r="V262" t="s">
        <v>2296</v>
      </c>
      <c r="W262" t="s">
        <v>2297</v>
      </c>
      <c r="X262" t="s">
        <v>2298</v>
      </c>
    </row>
    <row r="263" spans="1:24" x14ac:dyDescent="0.4">
      <c r="A263" t="s">
        <v>2299</v>
      </c>
      <c r="B263" t="s">
        <v>2300</v>
      </c>
      <c r="C263" t="s">
        <v>18</v>
      </c>
      <c r="D263">
        <v>325</v>
      </c>
      <c r="E263" s="2">
        <v>1099</v>
      </c>
      <c r="F263" s="5">
        <v>0.7</v>
      </c>
      <c r="G263" s="5">
        <f t="shared" si="20"/>
        <v>70</v>
      </c>
      <c r="H263" s="5" t="str">
        <f>IF( 'structured data'!G263&gt;=50, "YES", "NO")</f>
        <v>YES</v>
      </c>
      <c r="I263" s="8" t="str">
        <f t="shared" si="21"/>
        <v>&gt; ₦500</v>
      </c>
      <c r="J263">
        <v>4.2</v>
      </c>
      <c r="K263" s="4">
        <v>10576</v>
      </c>
      <c r="L263" s="4">
        <f>Table1[[#This Row],[rating]]*LOG(Table1[[#This Row],[rating_count]]+1)</f>
        <v>16.902322518283786</v>
      </c>
      <c r="M263" s="4" t="str">
        <f>IF(Table1[[#This Row],[rating_count]]&lt;1000,"YES","NO")</f>
        <v>NO</v>
      </c>
      <c r="N263" s="4">
        <f t="shared" si="22"/>
        <v>-0.16183194964473274</v>
      </c>
      <c r="O263" s="4">
        <f t="shared" si="23"/>
        <v>16.902322518283786</v>
      </c>
      <c r="P263" s="7">
        <f t="shared" si="24"/>
        <v>11623024</v>
      </c>
      <c r="Q263" t="s">
        <v>2301</v>
      </c>
      <c r="R263" t="s">
        <v>791</v>
      </c>
      <c r="S263" t="s">
        <v>792</v>
      </c>
      <c r="T263" t="s">
        <v>793</v>
      </c>
      <c r="U263" t="s">
        <v>794</v>
      </c>
      <c r="V263" t="s">
        <v>795</v>
      </c>
      <c r="W263" t="s">
        <v>2302</v>
      </c>
      <c r="X263" t="s">
        <v>2303</v>
      </c>
    </row>
    <row r="264" spans="1:24" x14ac:dyDescent="0.4">
      <c r="A264" t="s">
        <v>2304</v>
      </c>
      <c r="B264" t="s">
        <v>2305</v>
      </c>
      <c r="C264" t="s">
        <v>18</v>
      </c>
      <c r="D264" s="2">
        <v>1299</v>
      </c>
      <c r="E264" s="2">
        <v>1999</v>
      </c>
      <c r="F264" s="5">
        <v>0.35</v>
      </c>
      <c r="G264" s="5">
        <f t="shared" si="20"/>
        <v>35</v>
      </c>
      <c r="H264" s="5" t="str">
        <f>IF( 'structured data'!G264&gt;=50, "YES", "NO")</f>
        <v>NO</v>
      </c>
      <c r="I264" s="8" t="str">
        <f t="shared" si="21"/>
        <v>&gt; ₦500</v>
      </c>
      <c r="J264">
        <v>4.4000000000000004</v>
      </c>
      <c r="K264" s="4">
        <v>7318</v>
      </c>
      <c r="L264" s="4">
        <f>Table1[[#This Row],[rating]]*LOG(Table1[[#This Row],[rating_count]]+1)</f>
        <v>17.003587687496008</v>
      </c>
      <c r="M264" s="4" t="str">
        <f>IF(Table1[[#This Row],[rating_count]]&lt;1000,"YES","NO")</f>
        <v>NO</v>
      </c>
      <c r="N264" s="4">
        <f t="shared" si="22"/>
        <v>-0.16224612150997247</v>
      </c>
      <c r="O264" s="4">
        <f t="shared" si="23"/>
        <v>17.003587687496008</v>
      </c>
      <c r="P264" s="7">
        <f t="shared" si="24"/>
        <v>14628682</v>
      </c>
      <c r="Q264" t="s">
        <v>2306</v>
      </c>
      <c r="R264" t="s">
        <v>1737</v>
      </c>
      <c r="S264" t="s">
        <v>1738</v>
      </c>
      <c r="T264" t="s">
        <v>1739</v>
      </c>
      <c r="U264" t="s">
        <v>1740</v>
      </c>
      <c r="V264" t="s">
        <v>1741</v>
      </c>
      <c r="W264" t="s">
        <v>2307</v>
      </c>
      <c r="X264" t="s">
        <v>2308</v>
      </c>
    </row>
    <row r="265" spans="1:24" x14ac:dyDescent="0.4">
      <c r="A265" t="s">
        <v>2309</v>
      </c>
      <c r="B265" t="s">
        <v>2310</v>
      </c>
      <c r="C265" t="s">
        <v>462</v>
      </c>
      <c r="D265">
        <v>790</v>
      </c>
      <c r="E265" s="2">
        <v>1999</v>
      </c>
      <c r="F265" s="5">
        <v>0.6</v>
      </c>
      <c r="G265" s="5">
        <f t="shared" si="20"/>
        <v>60</v>
      </c>
      <c r="H265" s="5" t="str">
        <f>IF( 'structured data'!G265&gt;=50, "YES", "NO")</f>
        <v>YES</v>
      </c>
      <c r="I265" s="8" t="str">
        <f t="shared" si="21"/>
        <v>&gt; ₦500</v>
      </c>
      <c r="J265">
        <v>3</v>
      </c>
      <c r="K265" s="4">
        <v>103</v>
      </c>
      <c r="L265" s="4">
        <f>Table1[[#This Row],[rating]]*LOG(Table1[[#This Row],[rating_count]]+1)</f>
        <v>6.0511000178963403</v>
      </c>
      <c r="M265" s="4" t="str">
        <f>IF(Table1[[#This Row],[rating_count]]&lt;1000,"YES","NO")</f>
        <v>YES</v>
      </c>
      <c r="N265" s="4">
        <f t="shared" si="22"/>
        <v>-0.16190439130790488</v>
      </c>
      <c r="O265" s="4">
        <f t="shared" si="23"/>
        <v>6.0511000178963403</v>
      </c>
      <c r="P265" s="7">
        <f t="shared" si="24"/>
        <v>205897</v>
      </c>
      <c r="Q265" t="s">
        <v>2311</v>
      </c>
      <c r="R265" t="s">
        <v>2312</v>
      </c>
      <c r="S265" t="s">
        <v>2313</v>
      </c>
      <c r="T265" t="s">
        <v>2314</v>
      </c>
      <c r="U265" t="s">
        <v>2315</v>
      </c>
      <c r="V265" t="s">
        <v>2316</v>
      </c>
      <c r="W265" t="s">
        <v>2317</v>
      </c>
      <c r="X265" t="s">
        <v>2318</v>
      </c>
    </row>
    <row r="266" spans="1:24" x14ac:dyDescent="0.4">
      <c r="A266" t="s">
        <v>2319</v>
      </c>
      <c r="B266" t="s">
        <v>2320</v>
      </c>
      <c r="C266" t="s">
        <v>2321</v>
      </c>
      <c r="D266" s="2">
        <v>4699</v>
      </c>
      <c r="E266" s="2">
        <v>4699</v>
      </c>
      <c r="F266" s="5">
        <v>0</v>
      </c>
      <c r="G266" s="5">
        <f t="shared" si="20"/>
        <v>0</v>
      </c>
      <c r="H266" s="5" t="str">
        <f>IF( 'structured data'!G266&gt;=50, "YES", "NO")</f>
        <v>NO</v>
      </c>
      <c r="I266" s="8" t="str">
        <f t="shared" si="21"/>
        <v>&gt; ₦500</v>
      </c>
      <c r="J266">
        <v>4.5</v>
      </c>
      <c r="K266" s="4">
        <v>224</v>
      </c>
      <c r="L266" s="4">
        <f>Table1[[#This Row],[rating]]*LOG(Table1[[#This Row],[rating_count]]+1)</f>
        <v>10.584821331501132</v>
      </c>
      <c r="M266" s="4" t="str">
        <f>IF(Table1[[#This Row],[rating_count]]&lt;1000,"YES","NO")</f>
        <v>YES</v>
      </c>
      <c r="N266" s="4">
        <f t="shared" si="22"/>
        <v>-0.16091651962458398</v>
      </c>
      <c r="O266" s="4">
        <f t="shared" si="23"/>
        <v>10.584821331501132</v>
      </c>
      <c r="P266" s="7">
        <f t="shared" si="24"/>
        <v>1052576</v>
      </c>
      <c r="Q266" t="s">
        <v>2322</v>
      </c>
      <c r="R266" t="s">
        <v>2323</v>
      </c>
      <c r="S266" t="s">
        <v>2324</v>
      </c>
      <c r="T266" t="s">
        <v>2325</v>
      </c>
      <c r="U266" t="s">
        <v>2326</v>
      </c>
      <c r="V266" t="s">
        <v>2327</v>
      </c>
      <c r="W266" t="s">
        <v>2328</v>
      </c>
      <c r="X266" t="s">
        <v>2329</v>
      </c>
    </row>
    <row r="267" spans="1:24" x14ac:dyDescent="0.4">
      <c r="A267" t="s">
        <v>2330</v>
      </c>
      <c r="B267" t="s">
        <v>2331</v>
      </c>
      <c r="C267" t="s">
        <v>169</v>
      </c>
      <c r="D267" s="2">
        <v>18999</v>
      </c>
      <c r="E267" s="2">
        <v>24990</v>
      </c>
      <c r="F267" s="5">
        <v>0.24</v>
      </c>
      <c r="G267" s="5">
        <f t="shared" si="20"/>
        <v>24</v>
      </c>
      <c r="H267" s="5" t="str">
        <f>IF( 'structured data'!G267&gt;=50, "YES", "NO")</f>
        <v>NO</v>
      </c>
      <c r="I267" s="8" t="str">
        <f t="shared" si="21"/>
        <v>&gt; ₦500</v>
      </c>
      <c r="J267">
        <v>4.3</v>
      </c>
      <c r="K267" s="4">
        <v>4702</v>
      </c>
      <c r="L267" s="4">
        <f>Table1[[#This Row],[rating]]*LOG(Table1[[#This Row],[rating_count]]+1)</f>
        <v>15.791212408608141</v>
      </c>
      <c r="M267" s="4" t="str">
        <f>IF(Table1[[#This Row],[rating_count]]&lt;1000,"YES","NO")</f>
        <v>NO</v>
      </c>
      <c r="N267" s="4">
        <f t="shared" si="22"/>
        <v>-0.15894320428485231</v>
      </c>
      <c r="O267" s="4">
        <f t="shared" si="23"/>
        <v>15.791212408608141</v>
      </c>
      <c r="P267" s="7">
        <f t="shared" si="24"/>
        <v>117502980</v>
      </c>
      <c r="Q267" t="s">
        <v>2332</v>
      </c>
      <c r="R267" t="s">
        <v>246</v>
      </c>
      <c r="S267" t="s">
        <v>247</v>
      </c>
      <c r="T267" t="s">
        <v>248</v>
      </c>
      <c r="U267" t="s">
        <v>249</v>
      </c>
      <c r="V267" t="s">
        <v>13024</v>
      </c>
      <c r="W267" t="s">
        <v>2333</v>
      </c>
      <c r="X267" t="s">
        <v>2334</v>
      </c>
    </row>
    <row r="268" spans="1:24" x14ac:dyDescent="0.4">
      <c r="A268" t="s">
        <v>2335</v>
      </c>
      <c r="B268" t="s">
        <v>2336</v>
      </c>
      <c r="C268" t="s">
        <v>18</v>
      </c>
      <c r="D268">
        <v>199</v>
      </c>
      <c r="E268">
        <v>999</v>
      </c>
      <c r="F268" s="5">
        <v>0.8</v>
      </c>
      <c r="G268" s="5">
        <f t="shared" si="20"/>
        <v>80</v>
      </c>
      <c r="H268" s="5" t="str">
        <f>IF( 'structured data'!G268&gt;=50, "YES", "NO")</f>
        <v>YES</v>
      </c>
      <c r="I268" s="8" t="str">
        <f t="shared" si="21"/>
        <v>&gt; ₦500</v>
      </c>
      <c r="J268">
        <v>4.2</v>
      </c>
      <c r="K268" s="4">
        <v>85</v>
      </c>
      <c r="L268" s="4">
        <f>Table1[[#This Row],[rating]]*LOG(Table1[[#This Row],[rating_count]]+1)</f>
        <v>8.1248934952229845</v>
      </c>
      <c r="M268" s="4" t="str">
        <f>IF(Table1[[#This Row],[rating_count]]&lt;1000,"YES","NO")</f>
        <v>YES</v>
      </c>
      <c r="N268" s="4">
        <f t="shared" si="22"/>
        <v>-0.15845604298476737</v>
      </c>
      <c r="O268" s="4">
        <f t="shared" si="23"/>
        <v>8.1248934952229845</v>
      </c>
      <c r="P268" s="7">
        <f t="shared" si="24"/>
        <v>84915</v>
      </c>
      <c r="Q268" t="s">
        <v>2337</v>
      </c>
      <c r="R268" t="s">
        <v>2338</v>
      </c>
      <c r="S268" t="s">
        <v>2339</v>
      </c>
      <c r="T268" t="s">
        <v>2340</v>
      </c>
      <c r="U268" t="s">
        <v>2341</v>
      </c>
      <c r="V268" t="s">
        <v>2342</v>
      </c>
      <c r="W268" t="s">
        <v>2343</v>
      </c>
      <c r="X268" t="s">
        <v>2344</v>
      </c>
    </row>
    <row r="269" spans="1:24" x14ac:dyDescent="0.4">
      <c r="A269" t="s">
        <v>2345</v>
      </c>
      <c r="B269" t="s">
        <v>2346</v>
      </c>
      <c r="C269" t="s">
        <v>129</v>
      </c>
      <c r="D269">
        <v>269</v>
      </c>
      <c r="E269">
        <v>650</v>
      </c>
      <c r="F269" s="5">
        <v>0.59</v>
      </c>
      <c r="G269" s="5">
        <f t="shared" si="20"/>
        <v>59</v>
      </c>
      <c r="H269" s="5" t="str">
        <f>IF( 'structured data'!G269&gt;=50, "YES", "NO")</f>
        <v>YES</v>
      </c>
      <c r="I269" s="8" t="str">
        <f t="shared" si="21"/>
        <v>&gt; ₦500</v>
      </c>
      <c r="J269">
        <v>4.4000000000000004</v>
      </c>
      <c r="K269" s="4">
        <v>35877</v>
      </c>
      <c r="L269" s="4">
        <f>Table1[[#This Row],[rating]]*LOG(Table1[[#This Row],[rating_count]]+1)</f>
        <v>20.041244192341818</v>
      </c>
      <c r="M269" s="4" t="str">
        <f>IF(Table1[[#This Row],[rating_count]]&lt;1000,"YES","NO")</f>
        <v>NO</v>
      </c>
      <c r="N269" s="4">
        <f t="shared" si="22"/>
        <v>-0.15908783690904754</v>
      </c>
      <c r="O269" s="4">
        <f t="shared" si="23"/>
        <v>20.041244192341818</v>
      </c>
      <c r="P269" s="7">
        <f t="shared" si="24"/>
        <v>23320050</v>
      </c>
      <c r="Q269" t="s">
        <v>2347</v>
      </c>
      <c r="R269" t="s">
        <v>2348</v>
      </c>
      <c r="S269" t="s">
        <v>2349</v>
      </c>
      <c r="T269" t="s">
        <v>2350</v>
      </c>
      <c r="U269" t="s">
        <v>2351</v>
      </c>
      <c r="V269" t="s">
        <v>2352</v>
      </c>
      <c r="W269" t="s">
        <v>2353</v>
      </c>
      <c r="X269" t="s">
        <v>2354</v>
      </c>
    </row>
    <row r="270" spans="1:24" x14ac:dyDescent="0.4">
      <c r="A270" t="s">
        <v>2355</v>
      </c>
      <c r="B270" t="s">
        <v>2356</v>
      </c>
      <c r="C270" t="s">
        <v>2357</v>
      </c>
      <c r="D270" s="2">
        <v>1990</v>
      </c>
      <c r="E270" s="2">
        <v>3100</v>
      </c>
      <c r="F270" s="5">
        <v>0.36</v>
      </c>
      <c r="G270" s="5">
        <f t="shared" si="20"/>
        <v>36</v>
      </c>
      <c r="H270" s="5" t="str">
        <f>IF( 'structured data'!G270&gt;=50, "YES", "NO")</f>
        <v>NO</v>
      </c>
      <c r="I270" s="8" t="str">
        <f t="shared" si="21"/>
        <v>&gt; ₦500</v>
      </c>
      <c r="J270">
        <v>4</v>
      </c>
      <c r="K270" s="4">
        <v>897</v>
      </c>
      <c r="L270" s="4">
        <f>Table1[[#This Row],[rating]]*LOG(Table1[[#This Row],[rating_count]]+1)</f>
        <v>11.813105346669218</v>
      </c>
      <c r="M270" s="4" t="str">
        <f>IF(Table1[[#This Row],[rating_count]]&lt;1000,"YES","NO")</f>
        <v>YES</v>
      </c>
      <c r="N270" s="4">
        <f t="shared" si="22"/>
        <v>-0.15969008677386129</v>
      </c>
      <c r="O270" s="4">
        <f t="shared" si="23"/>
        <v>11.813105346669218</v>
      </c>
      <c r="P270" s="7">
        <f t="shared" si="24"/>
        <v>2780700</v>
      </c>
      <c r="Q270" t="s">
        <v>2358</v>
      </c>
      <c r="R270" t="s">
        <v>2359</v>
      </c>
      <c r="S270" t="s">
        <v>2360</v>
      </c>
      <c r="T270" t="s">
        <v>2361</v>
      </c>
      <c r="U270" t="s">
        <v>2362</v>
      </c>
      <c r="V270" t="s">
        <v>2363</v>
      </c>
      <c r="W270" t="s">
        <v>2364</v>
      </c>
      <c r="X270" t="s">
        <v>2365</v>
      </c>
    </row>
    <row r="271" spans="1:24" x14ac:dyDescent="0.4">
      <c r="A271" t="s">
        <v>2366</v>
      </c>
      <c r="B271" t="s">
        <v>2367</v>
      </c>
      <c r="C271" t="s">
        <v>2368</v>
      </c>
      <c r="D271" s="2">
        <v>2299</v>
      </c>
      <c r="E271" s="2">
        <v>3999</v>
      </c>
      <c r="F271" s="5">
        <v>0.43</v>
      </c>
      <c r="G271" s="5">
        <f t="shared" si="20"/>
        <v>43</v>
      </c>
      <c r="H271" s="5" t="str">
        <f>IF( 'structured data'!G271&gt;=50, "YES", "NO")</f>
        <v>NO</v>
      </c>
      <c r="I271" s="8" t="str">
        <f t="shared" si="21"/>
        <v>&gt; ₦500</v>
      </c>
      <c r="J271">
        <v>3.8</v>
      </c>
      <c r="K271" s="4">
        <v>282</v>
      </c>
      <c r="L271" s="4">
        <f>Table1[[#This Row],[rating]]*LOG(Table1[[#This Row],[rating_count]]+1)</f>
        <v>9.3167884549923023</v>
      </c>
      <c r="M271" s="4" t="str">
        <f>IF(Table1[[#This Row],[rating_count]]&lt;1000,"YES","NO")</f>
        <v>YES</v>
      </c>
      <c r="N271" s="4">
        <f t="shared" si="22"/>
        <v>-0.15982781846240046</v>
      </c>
      <c r="O271" s="4">
        <f t="shared" si="23"/>
        <v>9.3167884549923023</v>
      </c>
      <c r="P271" s="7">
        <f t="shared" si="24"/>
        <v>1127718</v>
      </c>
      <c r="Q271" t="s">
        <v>2369</v>
      </c>
      <c r="R271" t="s">
        <v>2370</v>
      </c>
      <c r="S271" t="s">
        <v>2371</v>
      </c>
      <c r="T271" t="s">
        <v>2372</v>
      </c>
      <c r="U271" t="s">
        <v>2373</v>
      </c>
      <c r="V271" t="s">
        <v>2374</v>
      </c>
      <c r="W271" t="s">
        <v>2375</v>
      </c>
      <c r="X271" t="s">
        <v>2376</v>
      </c>
    </row>
    <row r="272" spans="1:24" x14ac:dyDescent="0.4">
      <c r="A272" t="s">
        <v>2377</v>
      </c>
      <c r="B272" t="s">
        <v>2378</v>
      </c>
      <c r="C272" t="s">
        <v>169</v>
      </c>
      <c r="D272" s="2">
        <v>35999</v>
      </c>
      <c r="E272" s="2">
        <v>49990</v>
      </c>
      <c r="F272" s="5">
        <v>0.28000000000000003</v>
      </c>
      <c r="G272" s="5">
        <f t="shared" si="20"/>
        <v>28.000000000000004</v>
      </c>
      <c r="H272" s="5" t="str">
        <f>IF( 'structured data'!G272&gt;=50, "YES", "NO")</f>
        <v>NO</v>
      </c>
      <c r="I272" s="8" t="str">
        <f t="shared" si="21"/>
        <v>&gt; ₦500</v>
      </c>
      <c r="J272">
        <v>4.3</v>
      </c>
      <c r="K272" s="4">
        <v>1611</v>
      </c>
      <c r="L272" s="4">
        <f>Table1[[#This Row],[rating]]*LOG(Table1[[#This Row],[rating_count]]+1)</f>
        <v>13.791669661117007</v>
      </c>
      <c r="M272" s="4" t="str">
        <f>IF(Table1[[#This Row],[rating_count]]&lt;1000,"YES","NO")</f>
        <v>NO</v>
      </c>
      <c r="N272" s="4">
        <f t="shared" si="22"/>
        <v>-0.16000899785123449</v>
      </c>
      <c r="O272" s="4">
        <f t="shared" si="23"/>
        <v>13.791669661117007</v>
      </c>
      <c r="P272" s="7">
        <f t="shared" si="24"/>
        <v>80533890</v>
      </c>
      <c r="Q272" t="s">
        <v>2379</v>
      </c>
      <c r="R272" t="s">
        <v>1504</v>
      </c>
      <c r="S272" t="s">
        <v>1505</v>
      </c>
      <c r="T272" t="s">
        <v>1506</v>
      </c>
      <c r="U272" t="s">
        <v>1507</v>
      </c>
      <c r="V272" t="s">
        <v>1508</v>
      </c>
      <c r="W272" t="s">
        <v>2380</v>
      </c>
      <c r="X272" t="s">
        <v>2381</v>
      </c>
    </row>
    <row r="273" spans="1:24" x14ac:dyDescent="0.4">
      <c r="A273" t="s">
        <v>2382</v>
      </c>
      <c r="B273" t="s">
        <v>2383</v>
      </c>
      <c r="C273" t="s">
        <v>462</v>
      </c>
      <c r="D273">
        <v>349</v>
      </c>
      <c r="E273">
        <v>999</v>
      </c>
      <c r="F273" s="5">
        <v>0.65</v>
      </c>
      <c r="G273" s="5">
        <f t="shared" si="20"/>
        <v>65</v>
      </c>
      <c r="H273" s="5" t="str">
        <f>IF( 'structured data'!G273&gt;=50, "YES", "NO")</f>
        <v>YES</v>
      </c>
      <c r="I273" s="8" t="str">
        <f t="shared" si="21"/>
        <v>&gt; ₦500</v>
      </c>
      <c r="J273">
        <v>4.2</v>
      </c>
      <c r="K273" s="4">
        <v>513</v>
      </c>
      <c r="L273" s="4">
        <f>Table1[[#This Row],[rating]]*LOG(Table1[[#This Row],[rating_count]]+1)</f>
        <v>11.386045099780159</v>
      </c>
      <c r="M273" s="4" t="str">
        <f>IF(Table1[[#This Row],[rating_count]]&lt;1000,"YES","NO")</f>
        <v>YES</v>
      </c>
      <c r="N273" s="4">
        <f t="shared" si="22"/>
        <v>-0.15960535582261628</v>
      </c>
      <c r="O273" s="4">
        <f t="shared" si="23"/>
        <v>11.386045099780159</v>
      </c>
      <c r="P273" s="7">
        <f t="shared" si="24"/>
        <v>512487</v>
      </c>
      <c r="Q273" t="s">
        <v>2384</v>
      </c>
      <c r="R273" t="s">
        <v>2385</v>
      </c>
      <c r="S273" t="s">
        <v>2386</v>
      </c>
      <c r="T273" t="s">
        <v>2387</v>
      </c>
      <c r="U273" t="s">
        <v>2388</v>
      </c>
      <c r="V273" t="s">
        <v>2389</v>
      </c>
      <c r="W273" t="s">
        <v>2390</v>
      </c>
      <c r="X273" t="s">
        <v>2391</v>
      </c>
    </row>
    <row r="274" spans="1:24" x14ac:dyDescent="0.4">
      <c r="A274" t="s">
        <v>2392</v>
      </c>
      <c r="B274" t="s">
        <v>2393</v>
      </c>
      <c r="C274" t="s">
        <v>18</v>
      </c>
      <c r="D274">
        <v>719</v>
      </c>
      <c r="E274" s="2">
        <v>1499</v>
      </c>
      <c r="F274" s="5">
        <v>0.52</v>
      </c>
      <c r="G274" s="5">
        <f t="shared" si="20"/>
        <v>52</v>
      </c>
      <c r="H274" s="5" t="str">
        <f>IF( 'structured data'!G274&gt;=50, "YES", "NO")</f>
        <v>YES</v>
      </c>
      <c r="I274" s="8" t="str">
        <f t="shared" si="21"/>
        <v>&gt; ₦500</v>
      </c>
      <c r="J274">
        <v>4.0999999999999996</v>
      </c>
      <c r="K274" s="4">
        <v>1045</v>
      </c>
      <c r="L274" s="4">
        <f>Table1[[#This Row],[rating]]*LOG(Table1[[#This Row],[rating_count]]+1)</f>
        <v>12.380079906578146</v>
      </c>
      <c r="M274" s="4" t="str">
        <f>IF(Table1[[#This Row],[rating_count]]&lt;1000,"YES","NO")</f>
        <v>NO</v>
      </c>
      <c r="N274" s="4">
        <f t="shared" si="22"/>
        <v>-0.15992483565382107</v>
      </c>
      <c r="O274" s="4">
        <f t="shared" si="23"/>
        <v>12.380079906578146</v>
      </c>
      <c r="P274" s="7">
        <f t="shared" si="24"/>
        <v>1566455</v>
      </c>
      <c r="Q274" t="s">
        <v>2394</v>
      </c>
      <c r="R274" t="s">
        <v>910</v>
      </c>
      <c r="S274" t="s">
        <v>911</v>
      </c>
      <c r="T274" t="s">
        <v>912</v>
      </c>
      <c r="U274" t="s">
        <v>913</v>
      </c>
      <c r="V274" t="s">
        <v>914</v>
      </c>
      <c r="W274" t="s">
        <v>2395</v>
      </c>
      <c r="X274" t="s">
        <v>2396</v>
      </c>
    </row>
    <row r="275" spans="1:24" x14ac:dyDescent="0.4">
      <c r="A275" t="s">
        <v>2397</v>
      </c>
      <c r="B275" t="s">
        <v>2398</v>
      </c>
      <c r="C275" t="s">
        <v>169</v>
      </c>
      <c r="D275" s="2">
        <v>8999</v>
      </c>
      <c r="E275" s="2">
        <v>18999</v>
      </c>
      <c r="F275" s="5">
        <v>0.53</v>
      </c>
      <c r="G275" s="5">
        <f t="shared" si="20"/>
        <v>53</v>
      </c>
      <c r="H275" s="5" t="str">
        <f>IF( 'structured data'!G275&gt;=50, "YES", "NO")</f>
        <v>YES</v>
      </c>
      <c r="I275" s="8" t="str">
        <f t="shared" si="21"/>
        <v>&gt; ₦500</v>
      </c>
      <c r="J275">
        <v>4</v>
      </c>
      <c r="K275" s="4">
        <v>6347</v>
      </c>
      <c r="L275" s="4">
        <f>Table1[[#This Row],[rating]]*LOG(Table1[[#This Row],[rating_count]]+1)</f>
        <v>15.210547672331243</v>
      </c>
      <c r="M275" s="4" t="str">
        <f>IF(Table1[[#This Row],[rating_count]]&lt;1000,"YES","NO")</f>
        <v>NO</v>
      </c>
      <c r="N275" s="4">
        <f t="shared" si="22"/>
        <v>-0.15993616687887921</v>
      </c>
      <c r="O275" s="4">
        <f t="shared" si="23"/>
        <v>15.210547672331243</v>
      </c>
      <c r="P275" s="7">
        <f t="shared" si="24"/>
        <v>120586653</v>
      </c>
      <c r="Q275" t="s">
        <v>2399</v>
      </c>
      <c r="R275" t="s">
        <v>2400</v>
      </c>
      <c r="S275" t="s">
        <v>2401</v>
      </c>
      <c r="T275" t="s">
        <v>2402</v>
      </c>
      <c r="U275" t="s">
        <v>2403</v>
      </c>
      <c r="V275" t="s">
        <v>2404</v>
      </c>
      <c r="W275" t="s">
        <v>2405</v>
      </c>
      <c r="X275" t="s">
        <v>2406</v>
      </c>
    </row>
    <row r="276" spans="1:24" x14ac:dyDescent="0.4">
      <c r="A276" t="s">
        <v>2407</v>
      </c>
      <c r="B276" t="s">
        <v>2408</v>
      </c>
      <c r="C276" t="s">
        <v>1985</v>
      </c>
      <c r="D276">
        <v>917</v>
      </c>
      <c r="E276" s="2">
        <v>2299</v>
      </c>
      <c r="F276" s="5">
        <v>0.6</v>
      </c>
      <c r="G276" s="5">
        <f t="shared" si="20"/>
        <v>60</v>
      </c>
      <c r="H276" s="5" t="str">
        <f>IF( 'structured data'!G276&gt;=50, "YES", "NO")</f>
        <v>YES</v>
      </c>
      <c r="I276" s="8" t="str">
        <f t="shared" si="21"/>
        <v>&gt; ₦500</v>
      </c>
      <c r="J276">
        <v>4.2</v>
      </c>
      <c r="K276" s="4">
        <v>3300</v>
      </c>
      <c r="L276" s="4">
        <f>Table1[[#This Row],[rating]]*LOG(Table1[[#This Row],[rating_count]]+1)</f>
        <v>14.778311202187309</v>
      </c>
      <c r="M276" s="4" t="str">
        <f>IF(Table1[[#This Row],[rating_count]]&lt;1000,"YES","NO")</f>
        <v>NO</v>
      </c>
      <c r="N276" s="4">
        <f t="shared" si="22"/>
        <v>-0.15986846548404621</v>
      </c>
      <c r="O276" s="4">
        <f t="shared" si="23"/>
        <v>14.778311202187309</v>
      </c>
      <c r="P276" s="7">
        <f t="shared" si="24"/>
        <v>7586700</v>
      </c>
      <c r="Q276" t="s">
        <v>2409</v>
      </c>
      <c r="R276" t="s">
        <v>2410</v>
      </c>
      <c r="S276" t="s">
        <v>2411</v>
      </c>
      <c r="T276" t="s">
        <v>2412</v>
      </c>
      <c r="U276" t="s">
        <v>2413</v>
      </c>
      <c r="V276" t="s">
        <v>2414</v>
      </c>
      <c r="W276" t="s">
        <v>2415</v>
      </c>
      <c r="X276" t="s">
        <v>2416</v>
      </c>
    </row>
    <row r="277" spans="1:24" x14ac:dyDescent="0.4">
      <c r="A277" t="s">
        <v>2417</v>
      </c>
      <c r="B277" t="s">
        <v>2418</v>
      </c>
      <c r="C277" t="s">
        <v>462</v>
      </c>
      <c r="D277">
        <v>399</v>
      </c>
      <c r="E277">
        <v>999</v>
      </c>
      <c r="F277" s="5">
        <v>0.6</v>
      </c>
      <c r="G277" s="5">
        <f t="shared" si="20"/>
        <v>60</v>
      </c>
      <c r="H277" s="5" t="str">
        <f>IF( 'structured data'!G277&gt;=50, "YES", "NO")</f>
        <v>YES</v>
      </c>
      <c r="I277" s="8" t="str">
        <f t="shared" si="21"/>
        <v>&gt; ₦500</v>
      </c>
      <c r="J277">
        <v>3.3</v>
      </c>
      <c r="K277" s="4">
        <v>23</v>
      </c>
      <c r="L277" s="4">
        <f>Table1[[#This Row],[rating]]*LOG(Table1[[#This Row],[rating_count]]+1)</f>
        <v>4.5546970976482992</v>
      </c>
      <c r="M277" s="4" t="str">
        <f>IF(Table1[[#This Row],[rating_count]]&lt;1000,"YES","NO")</f>
        <v>YES</v>
      </c>
      <c r="N277" s="4">
        <f t="shared" si="22"/>
        <v>-0.16009691491187233</v>
      </c>
      <c r="O277" s="4">
        <f t="shared" si="23"/>
        <v>4.5546970976482992</v>
      </c>
      <c r="P277" s="7">
        <f t="shared" si="24"/>
        <v>22977</v>
      </c>
      <c r="Q277" t="s">
        <v>2419</v>
      </c>
      <c r="R277" t="s">
        <v>2420</v>
      </c>
      <c r="S277" t="s">
        <v>2421</v>
      </c>
      <c r="T277" t="s">
        <v>2422</v>
      </c>
      <c r="U277" t="s">
        <v>2423</v>
      </c>
      <c r="V277" t="s">
        <v>2424</v>
      </c>
      <c r="W277" t="s">
        <v>2425</v>
      </c>
      <c r="X277" t="s">
        <v>2426</v>
      </c>
    </row>
    <row r="278" spans="1:24" x14ac:dyDescent="0.4">
      <c r="A278" t="s">
        <v>2427</v>
      </c>
      <c r="B278" t="s">
        <v>2428</v>
      </c>
      <c r="C278" t="s">
        <v>169</v>
      </c>
      <c r="D278" s="2">
        <v>45999</v>
      </c>
      <c r="E278" s="2">
        <v>69900</v>
      </c>
      <c r="F278" s="5">
        <v>0.34</v>
      </c>
      <c r="G278" s="5">
        <f t="shared" si="20"/>
        <v>34</v>
      </c>
      <c r="H278" s="5" t="str">
        <f>IF( 'structured data'!G278&gt;=50, "YES", "NO")</f>
        <v>NO</v>
      </c>
      <c r="I278" s="8" t="str">
        <f t="shared" si="21"/>
        <v>&gt; ₦500</v>
      </c>
      <c r="J278">
        <v>4.3</v>
      </c>
      <c r="K278" s="4">
        <v>7109</v>
      </c>
      <c r="L278" s="4">
        <f>Table1[[#This Row],[rating]]*LOG(Table1[[#This Row],[rating_count]]+1)</f>
        <v>16.563039283137993</v>
      </c>
      <c r="M278" s="4" t="str">
        <f>IF(Table1[[#This Row],[rating_count]]&lt;1000,"YES","NO")</f>
        <v>NO</v>
      </c>
      <c r="N278" s="4">
        <f t="shared" si="22"/>
        <v>-0.15919183488646785</v>
      </c>
      <c r="O278" s="4">
        <f t="shared" si="23"/>
        <v>16.563039283137993</v>
      </c>
      <c r="P278" s="7">
        <f t="shared" si="24"/>
        <v>496919100</v>
      </c>
      <c r="Q278" t="s">
        <v>2429</v>
      </c>
      <c r="R278" t="s">
        <v>579</v>
      </c>
      <c r="S278" t="s">
        <v>580</v>
      </c>
      <c r="T278" t="s">
        <v>581</v>
      </c>
      <c r="U278" t="s">
        <v>582</v>
      </c>
      <c r="V278" t="s">
        <v>583</v>
      </c>
      <c r="W278" t="s">
        <v>2430</v>
      </c>
      <c r="X278" t="s">
        <v>2431</v>
      </c>
    </row>
    <row r="279" spans="1:24" x14ac:dyDescent="0.4">
      <c r="A279" t="s">
        <v>2432</v>
      </c>
      <c r="B279" t="s">
        <v>2433</v>
      </c>
      <c r="C279" t="s">
        <v>18</v>
      </c>
      <c r="D279">
        <v>119</v>
      </c>
      <c r="E279">
        <v>299</v>
      </c>
      <c r="F279" s="5">
        <v>0.6</v>
      </c>
      <c r="G279" s="5">
        <f t="shared" si="20"/>
        <v>60</v>
      </c>
      <c r="H279" s="5" t="str">
        <f>IF( 'structured data'!G279&gt;=50, "YES", "NO")</f>
        <v>YES</v>
      </c>
      <c r="I279" s="8" t="str">
        <f t="shared" si="21"/>
        <v>&gt; ₦500</v>
      </c>
      <c r="J279">
        <v>3.8</v>
      </c>
      <c r="K279" s="4">
        <v>51</v>
      </c>
      <c r="L279" s="4">
        <f>Table1[[#This Row],[rating]]*LOG(Table1[[#This Row],[rating_count]]+1)</f>
        <v>6.5208127058122365</v>
      </c>
      <c r="M279" s="4" t="str">
        <f>IF(Table1[[#This Row],[rating_count]]&lt;1000,"YES","NO")</f>
        <v>YES</v>
      </c>
      <c r="N279" s="4">
        <f t="shared" si="22"/>
        <v>-0.15892297505126723</v>
      </c>
      <c r="O279" s="4">
        <f t="shared" si="23"/>
        <v>6.5208127058122365</v>
      </c>
      <c r="P279" s="7">
        <f t="shared" si="24"/>
        <v>15249</v>
      </c>
      <c r="Q279" t="s">
        <v>2434</v>
      </c>
      <c r="R279" t="s">
        <v>2435</v>
      </c>
      <c r="S279" t="s">
        <v>2436</v>
      </c>
      <c r="T279" t="s">
        <v>2437</v>
      </c>
      <c r="U279" t="s">
        <v>2438</v>
      </c>
      <c r="V279" t="s">
        <v>2439</v>
      </c>
      <c r="W279" t="s">
        <v>2440</v>
      </c>
      <c r="X279" t="s">
        <v>2441</v>
      </c>
    </row>
    <row r="280" spans="1:24" x14ac:dyDescent="0.4">
      <c r="A280" t="s">
        <v>2442</v>
      </c>
      <c r="B280" t="s">
        <v>2443</v>
      </c>
      <c r="C280" t="s">
        <v>169</v>
      </c>
      <c r="D280" s="2">
        <v>21999</v>
      </c>
      <c r="E280" s="2">
        <v>29999</v>
      </c>
      <c r="F280" s="5">
        <v>0.27</v>
      </c>
      <c r="G280" s="5">
        <f t="shared" si="20"/>
        <v>27</v>
      </c>
      <c r="H280" s="5" t="str">
        <f>IF( 'structured data'!G280&gt;=50, "YES", "NO")</f>
        <v>NO</v>
      </c>
      <c r="I280" s="8" t="str">
        <f t="shared" si="21"/>
        <v>&gt; ₦500</v>
      </c>
      <c r="J280">
        <v>4.2</v>
      </c>
      <c r="K280" s="4">
        <v>32840</v>
      </c>
      <c r="L280" s="4">
        <f>Table1[[#This Row],[rating]]*LOG(Table1[[#This Row],[rating_count]]+1)</f>
        <v>18.968948765776688</v>
      </c>
      <c r="M280" s="4" t="str">
        <f>IF(Table1[[#This Row],[rating_count]]&lt;1000,"YES","NO")</f>
        <v>NO</v>
      </c>
      <c r="N280" s="4">
        <f t="shared" si="22"/>
        <v>-0.15849304872964187</v>
      </c>
      <c r="O280" s="4">
        <f t="shared" si="23"/>
        <v>18.968948765776688</v>
      </c>
      <c r="P280" s="7">
        <f t="shared" si="24"/>
        <v>985167160</v>
      </c>
      <c r="Q280" t="s">
        <v>2444</v>
      </c>
      <c r="R280" t="s">
        <v>171</v>
      </c>
      <c r="S280" t="s">
        <v>172</v>
      </c>
      <c r="T280" t="s">
        <v>173</v>
      </c>
      <c r="U280" t="s">
        <v>174</v>
      </c>
      <c r="V280" t="s">
        <v>948</v>
      </c>
      <c r="W280" t="s">
        <v>2445</v>
      </c>
      <c r="X280" t="s">
        <v>2446</v>
      </c>
    </row>
    <row r="281" spans="1:24" x14ac:dyDescent="0.4">
      <c r="A281" t="s">
        <v>2447</v>
      </c>
      <c r="B281" t="s">
        <v>2448</v>
      </c>
      <c r="C281" t="s">
        <v>462</v>
      </c>
      <c r="D281">
        <v>299</v>
      </c>
      <c r="E281">
        <v>599</v>
      </c>
      <c r="F281" s="5">
        <v>0.5</v>
      </c>
      <c r="G281" s="5">
        <f t="shared" si="20"/>
        <v>50</v>
      </c>
      <c r="H281" s="5" t="str">
        <f>IF( 'structured data'!G281&gt;=50, "YES", "NO")</f>
        <v>YES</v>
      </c>
      <c r="I281" s="8" t="str">
        <f t="shared" si="21"/>
        <v>&gt; ₦500</v>
      </c>
      <c r="J281">
        <v>3.7</v>
      </c>
      <c r="K281" s="4">
        <v>708</v>
      </c>
      <c r="L281" s="4">
        <f>Table1[[#This Row],[rating]]*LOG(Table1[[#This Row],[rating_count]]+1)</f>
        <v>10.547391070177348</v>
      </c>
      <c r="M281" s="4" t="str">
        <f>IF(Table1[[#This Row],[rating_count]]&lt;1000,"YES","NO")</f>
        <v>YES</v>
      </c>
      <c r="N281" s="4">
        <f t="shared" si="22"/>
        <v>-0.15828720014309244</v>
      </c>
      <c r="O281" s="4">
        <f t="shared" si="23"/>
        <v>10.547391070177348</v>
      </c>
      <c r="P281" s="7">
        <f t="shared" si="24"/>
        <v>424092</v>
      </c>
      <c r="Q281" t="s">
        <v>2449</v>
      </c>
      <c r="R281" t="s">
        <v>2450</v>
      </c>
      <c r="S281" t="s">
        <v>2451</v>
      </c>
      <c r="T281" t="s">
        <v>2452</v>
      </c>
      <c r="U281" t="s">
        <v>2453</v>
      </c>
      <c r="V281" t="s">
        <v>2454</v>
      </c>
      <c r="W281" t="s">
        <v>2455</v>
      </c>
      <c r="X281" t="s">
        <v>2456</v>
      </c>
    </row>
    <row r="282" spans="1:24" x14ac:dyDescent="0.4">
      <c r="A282" t="s">
        <v>2457</v>
      </c>
      <c r="B282" t="s">
        <v>2458</v>
      </c>
      <c r="C282" t="s">
        <v>169</v>
      </c>
      <c r="D282" s="2">
        <v>21990</v>
      </c>
      <c r="E282" s="2">
        <v>34990</v>
      </c>
      <c r="F282" s="5">
        <v>0.37</v>
      </c>
      <c r="G282" s="5">
        <f t="shared" si="20"/>
        <v>37</v>
      </c>
      <c r="H282" s="5" t="str">
        <f>IF( 'structured data'!G282&gt;=50, "YES", "NO")</f>
        <v>NO</v>
      </c>
      <c r="I282" s="8" t="str">
        <f t="shared" si="21"/>
        <v>&gt; ₦500</v>
      </c>
      <c r="J282">
        <v>4.3</v>
      </c>
      <c r="K282" s="4">
        <v>1657</v>
      </c>
      <c r="L282" s="4">
        <f>Table1[[#This Row],[rating]]*LOG(Table1[[#This Row],[rating_count]]+1)</f>
        <v>13.844213462721294</v>
      </c>
      <c r="M282" s="4" t="str">
        <f>IF(Table1[[#This Row],[rating_count]]&lt;1000,"YES","NO")</f>
        <v>NO</v>
      </c>
      <c r="N282" s="4">
        <f t="shared" si="22"/>
        <v>-0.15820894419965631</v>
      </c>
      <c r="O282" s="4">
        <f t="shared" si="23"/>
        <v>13.844213462721294</v>
      </c>
      <c r="P282" s="7">
        <f t="shared" si="24"/>
        <v>57978430</v>
      </c>
      <c r="Q282" t="s">
        <v>2459</v>
      </c>
      <c r="R282" t="s">
        <v>2460</v>
      </c>
      <c r="S282" t="s">
        <v>2461</v>
      </c>
      <c r="T282" t="s">
        <v>2462</v>
      </c>
      <c r="U282" t="s">
        <v>2463</v>
      </c>
      <c r="V282" t="s">
        <v>2464</v>
      </c>
      <c r="W282" t="s">
        <v>2465</v>
      </c>
      <c r="X282" t="s">
        <v>2466</v>
      </c>
    </row>
    <row r="283" spans="1:24" x14ac:dyDescent="0.4">
      <c r="A283" t="s">
        <v>2467</v>
      </c>
      <c r="B283" t="s">
        <v>2468</v>
      </c>
      <c r="C283" t="s">
        <v>18</v>
      </c>
      <c r="D283">
        <v>417.44</v>
      </c>
      <c r="E283">
        <v>670</v>
      </c>
      <c r="F283" s="5">
        <v>0.38</v>
      </c>
      <c r="G283" s="5">
        <f t="shared" si="20"/>
        <v>38</v>
      </c>
      <c r="H283" s="5" t="str">
        <f>IF( 'structured data'!G283&gt;=50, "YES", "NO")</f>
        <v>NO</v>
      </c>
      <c r="I283" s="8" t="str">
        <f t="shared" si="21"/>
        <v>&gt; ₦500</v>
      </c>
      <c r="J283">
        <v>3.9</v>
      </c>
      <c r="K283" s="4">
        <v>523</v>
      </c>
      <c r="L283" s="4">
        <f>Table1[[#This Row],[rating]]*LOG(Table1[[#This Row],[rating_count]]+1)</f>
        <v>10.605392019236533</v>
      </c>
      <c r="M283" s="4" t="str">
        <f>IF(Table1[[#This Row],[rating_count]]&lt;1000,"YES","NO")</f>
        <v>YES</v>
      </c>
      <c r="N283" s="4">
        <f t="shared" si="22"/>
        <v>-0.15801080378742471</v>
      </c>
      <c r="O283" s="4">
        <f t="shared" si="23"/>
        <v>10.605392019236533</v>
      </c>
      <c r="P283" s="7">
        <f t="shared" si="24"/>
        <v>350410</v>
      </c>
      <c r="Q283" t="s">
        <v>2469</v>
      </c>
      <c r="R283" t="s">
        <v>2470</v>
      </c>
      <c r="S283" t="s">
        <v>2471</v>
      </c>
      <c r="T283" t="s">
        <v>2472</v>
      </c>
      <c r="U283" t="s">
        <v>2473</v>
      </c>
      <c r="V283" t="s">
        <v>2474</v>
      </c>
      <c r="W283" t="s">
        <v>2475</v>
      </c>
      <c r="X283" t="s">
        <v>2476</v>
      </c>
    </row>
    <row r="284" spans="1:24" x14ac:dyDescent="0.4">
      <c r="A284" t="s">
        <v>2477</v>
      </c>
      <c r="B284" t="s">
        <v>2478</v>
      </c>
      <c r="C284" t="s">
        <v>18</v>
      </c>
      <c r="D284">
        <v>199</v>
      </c>
      <c r="E284">
        <v>999</v>
      </c>
      <c r="F284" s="5">
        <v>0.8</v>
      </c>
      <c r="G284" s="5">
        <f t="shared" si="20"/>
        <v>80</v>
      </c>
      <c r="H284" s="5" t="str">
        <f>IF( 'structured data'!G284&gt;=50, "YES", "NO")</f>
        <v>YES</v>
      </c>
      <c r="I284" s="8" t="str">
        <f t="shared" si="21"/>
        <v>&gt; ₦500</v>
      </c>
      <c r="J284">
        <v>3</v>
      </c>
      <c r="L284" s="4">
        <f>Table1[[#This Row],[rating]]*LOG(Table1[[#This Row],[rating_count]]+1)</f>
        <v>0</v>
      </c>
      <c r="M284" s="4" t="str">
        <f>IF(Table1[[#This Row],[rating_count]]&lt;1000,"YES","NO")</f>
        <v>YES</v>
      </c>
      <c r="N284" s="4">
        <f t="shared" si="22"/>
        <v>-0.15824735106268883</v>
      </c>
      <c r="O284" s="4">
        <f t="shared" si="23"/>
        <v>0</v>
      </c>
      <c r="P284" s="7">
        <f t="shared" si="24"/>
        <v>0</v>
      </c>
      <c r="Q284" t="s">
        <v>2479</v>
      </c>
      <c r="R284" t="s">
        <v>2480</v>
      </c>
      <c r="S284" t="s">
        <v>2481</v>
      </c>
      <c r="T284" t="s">
        <v>2482</v>
      </c>
      <c r="U284" t="s">
        <v>2483</v>
      </c>
      <c r="V284" t="s">
        <v>2484</v>
      </c>
      <c r="W284" t="s">
        <v>2485</v>
      </c>
      <c r="X284" t="s">
        <v>2486</v>
      </c>
    </row>
    <row r="285" spans="1:24" x14ac:dyDescent="0.4">
      <c r="A285" t="s">
        <v>2487</v>
      </c>
      <c r="B285" t="s">
        <v>2488</v>
      </c>
      <c r="C285" t="s">
        <v>169</v>
      </c>
      <c r="D285" s="2">
        <v>47990</v>
      </c>
      <c r="E285" s="2">
        <v>79990</v>
      </c>
      <c r="F285" s="5">
        <v>0.4</v>
      </c>
      <c r="G285" s="5">
        <f t="shared" si="20"/>
        <v>40</v>
      </c>
      <c r="H285" s="5" t="str">
        <f>IF( 'structured data'!G285&gt;=50, "YES", "NO")</f>
        <v>NO</v>
      </c>
      <c r="I285" s="8" t="str">
        <f t="shared" si="21"/>
        <v>&gt; ₦500</v>
      </c>
      <c r="J285">
        <v>4.3</v>
      </c>
      <c r="K285" s="4">
        <v>1376</v>
      </c>
      <c r="L285" s="4">
        <f>Table1[[#This Row],[rating]]*LOG(Table1[[#This Row],[rating_count]]+1)</f>
        <v>13.497415943104771</v>
      </c>
      <c r="M285" s="4" t="str">
        <f>IF(Table1[[#This Row],[rating_count]]&lt;1000,"YES","NO")</f>
        <v>NO</v>
      </c>
      <c r="N285" s="4">
        <f t="shared" si="22"/>
        <v>-0.15452991877318487</v>
      </c>
      <c r="O285" s="4">
        <f t="shared" si="23"/>
        <v>13.497415943104771</v>
      </c>
      <c r="P285" s="7">
        <f t="shared" si="24"/>
        <v>110066240</v>
      </c>
      <c r="Q285" t="s">
        <v>1224</v>
      </c>
      <c r="R285" t="s">
        <v>1225</v>
      </c>
      <c r="S285" t="s">
        <v>1226</v>
      </c>
      <c r="T285" t="s">
        <v>1227</v>
      </c>
      <c r="U285" t="s">
        <v>1228</v>
      </c>
      <c r="V285" t="s">
        <v>1229</v>
      </c>
      <c r="W285" t="s">
        <v>2489</v>
      </c>
      <c r="X285" t="s">
        <v>2490</v>
      </c>
    </row>
    <row r="286" spans="1:24" x14ac:dyDescent="0.4">
      <c r="A286" t="s">
        <v>2491</v>
      </c>
      <c r="B286" t="s">
        <v>2492</v>
      </c>
      <c r="C286" t="s">
        <v>462</v>
      </c>
      <c r="D286">
        <v>215</v>
      </c>
      <c r="E286">
        <v>499</v>
      </c>
      <c r="F286" s="5">
        <v>0.56999999999999995</v>
      </c>
      <c r="G286" s="5">
        <f t="shared" si="20"/>
        <v>56.999999999999993</v>
      </c>
      <c r="H286" s="5" t="str">
        <f>IF( 'structured data'!G286&gt;=50, "YES", "NO")</f>
        <v>YES</v>
      </c>
      <c r="I286" s="8" t="str">
        <f t="shared" si="21"/>
        <v>&gt; ₦500</v>
      </c>
      <c r="J286">
        <v>3.5</v>
      </c>
      <c r="K286" s="4">
        <v>121</v>
      </c>
      <c r="L286" s="4">
        <f>Table1[[#This Row],[rating]]*LOG(Table1[[#This Row],[rating_count]]+1)</f>
        <v>7.3022594073616194</v>
      </c>
      <c r="M286" s="4" t="str">
        <f>IF(Table1[[#This Row],[rating_count]]&lt;1000,"YES","NO")</f>
        <v>YES</v>
      </c>
      <c r="N286" s="4">
        <f t="shared" si="22"/>
        <v>-0.15440480329327819</v>
      </c>
      <c r="O286" s="4">
        <f t="shared" si="23"/>
        <v>7.3022594073616194</v>
      </c>
      <c r="P286" s="7">
        <f t="shared" si="24"/>
        <v>60379</v>
      </c>
      <c r="Q286" t="s">
        <v>2493</v>
      </c>
      <c r="R286" t="s">
        <v>2494</v>
      </c>
      <c r="S286" t="s">
        <v>2495</v>
      </c>
      <c r="T286" t="s">
        <v>2496</v>
      </c>
      <c r="U286" t="s">
        <v>2497</v>
      </c>
      <c r="V286" t="s">
        <v>2498</v>
      </c>
      <c r="W286" t="s">
        <v>2499</v>
      </c>
      <c r="X286" t="s">
        <v>2500</v>
      </c>
    </row>
    <row r="287" spans="1:24" x14ac:dyDescent="0.4">
      <c r="A287" t="s">
        <v>2501</v>
      </c>
      <c r="B287" t="s">
        <v>2502</v>
      </c>
      <c r="C287" t="s">
        <v>18</v>
      </c>
      <c r="D287">
        <v>99</v>
      </c>
      <c r="E287">
        <v>800</v>
      </c>
      <c r="F287" s="5">
        <v>0.88</v>
      </c>
      <c r="G287" s="5">
        <f t="shared" si="20"/>
        <v>88</v>
      </c>
      <c r="H287" s="5" t="str">
        <f>IF( 'structured data'!G287&gt;=50, "YES", "NO")</f>
        <v>YES</v>
      </c>
      <c r="I287" s="8" t="str">
        <f t="shared" si="21"/>
        <v>&gt; ₦500</v>
      </c>
      <c r="J287">
        <v>3.9</v>
      </c>
      <c r="K287" s="4">
        <v>1075</v>
      </c>
      <c r="L287" s="4">
        <f>Table1[[#This Row],[rating]]*LOG(Table1[[#This Row],[rating_count]]+1)</f>
        <v>11.824067858188444</v>
      </c>
      <c r="M287" s="4" t="str">
        <f>IF(Table1[[#This Row],[rating_count]]&lt;1000,"YES","NO")</f>
        <v>NO</v>
      </c>
      <c r="N287" s="4">
        <f t="shared" si="22"/>
        <v>-0.15384556637379232</v>
      </c>
      <c r="O287" s="4">
        <f t="shared" si="23"/>
        <v>11.824067858188444</v>
      </c>
      <c r="P287" s="7">
        <f t="shared" si="24"/>
        <v>860000</v>
      </c>
      <c r="Q287" t="s">
        <v>997</v>
      </c>
      <c r="R287" t="s">
        <v>343</v>
      </c>
      <c r="S287" t="s">
        <v>344</v>
      </c>
      <c r="T287" t="s">
        <v>345</v>
      </c>
      <c r="U287" t="s">
        <v>346</v>
      </c>
      <c r="V287" t="s">
        <v>2503</v>
      </c>
      <c r="W287" t="s">
        <v>2504</v>
      </c>
      <c r="X287" t="s">
        <v>2505</v>
      </c>
    </row>
    <row r="288" spans="1:24" x14ac:dyDescent="0.4">
      <c r="A288" t="s">
        <v>2506</v>
      </c>
      <c r="B288" t="s">
        <v>2507</v>
      </c>
      <c r="C288" t="s">
        <v>169</v>
      </c>
      <c r="D288" s="2">
        <v>18999</v>
      </c>
      <c r="E288" s="2">
        <v>35000</v>
      </c>
      <c r="F288" s="5">
        <v>0.46</v>
      </c>
      <c r="G288" s="5">
        <f t="shared" si="20"/>
        <v>46</v>
      </c>
      <c r="H288" s="5" t="str">
        <f>IF( 'structured data'!G288&gt;=50, "YES", "NO")</f>
        <v>NO</v>
      </c>
      <c r="I288" s="8" t="str">
        <f t="shared" si="21"/>
        <v>&gt; ₦500</v>
      </c>
      <c r="J288">
        <v>4</v>
      </c>
      <c r="K288" s="4">
        <v>1001</v>
      </c>
      <c r="L288" s="4">
        <f>Table1[[#This Row],[rating]]*LOG(Table1[[#This Row],[rating_count]]+1)</f>
        <v>12.003470886124907</v>
      </c>
      <c r="M288" s="4" t="str">
        <f>IF(Table1[[#This Row],[rating_count]]&lt;1000,"YES","NO")</f>
        <v>NO</v>
      </c>
      <c r="N288" s="4">
        <f t="shared" si="22"/>
        <v>-0.15305249235213508</v>
      </c>
      <c r="O288" s="4">
        <f t="shared" si="23"/>
        <v>12.003470886124907</v>
      </c>
      <c r="P288" s="7">
        <f t="shared" si="24"/>
        <v>35035000</v>
      </c>
      <c r="Q288" t="s">
        <v>2508</v>
      </c>
      <c r="R288" t="s">
        <v>2509</v>
      </c>
      <c r="S288" t="s">
        <v>2510</v>
      </c>
      <c r="T288" t="s">
        <v>2511</v>
      </c>
      <c r="U288" t="s">
        <v>2512</v>
      </c>
      <c r="V288" t="s">
        <v>2513</v>
      </c>
      <c r="W288" t="s">
        <v>2514</v>
      </c>
      <c r="X288" t="s">
        <v>2515</v>
      </c>
    </row>
    <row r="289" spans="1:24" x14ac:dyDescent="0.4">
      <c r="A289" t="s">
        <v>2516</v>
      </c>
      <c r="B289" t="s">
        <v>2517</v>
      </c>
      <c r="C289" t="s">
        <v>18</v>
      </c>
      <c r="D289">
        <v>249</v>
      </c>
      <c r="E289">
        <v>999</v>
      </c>
      <c r="F289" s="5">
        <v>0.75</v>
      </c>
      <c r="G289" s="5">
        <f t="shared" si="20"/>
        <v>75</v>
      </c>
      <c r="H289" s="5" t="str">
        <f>IF( 'structured data'!G289&gt;=50, "YES", "NO")</f>
        <v>YES</v>
      </c>
      <c r="I289" s="8" t="str">
        <f t="shared" si="21"/>
        <v>&gt; ₦500</v>
      </c>
      <c r="J289">
        <v>4.3</v>
      </c>
      <c r="K289" s="4">
        <v>112</v>
      </c>
      <c r="L289" s="4">
        <f>Table1[[#This Row],[rating]]*LOG(Table1[[#This Row],[rating_count]]+1)</f>
        <v>8.8282373069787035</v>
      </c>
      <c r="M289" s="4" t="str">
        <f>IF(Table1[[#This Row],[rating_count]]&lt;1000,"YES","NO")</f>
        <v>YES</v>
      </c>
      <c r="N289" s="4">
        <f t="shared" si="22"/>
        <v>-0.15305934159471163</v>
      </c>
      <c r="O289" s="4">
        <f t="shared" si="23"/>
        <v>8.8282373069787035</v>
      </c>
      <c r="P289" s="7">
        <f t="shared" si="24"/>
        <v>111888</v>
      </c>
      <c r="Q289" t="s">
        <v>2518</v>
      </c>
      <c r="R289" t="s">
        <v>2519</v>
      </c>
      <c r="S289" t="s">
        <v>2520</v>
      </c>
      <c r="T289" t="s">
        <v>2521</v>
      </c>
      <c r="U289" t="s">
        <v>2522</v>
      </c>
      <c r="V289" t="s">
        <v>2523</v>
      </c>
      <c r="W289" t="s">
        <v>2524</v>
      </c>
      <c r="X289" t="s">
        <v>2525</v>
      </c>
    </row>
    <row r="290" spans="1:24" x14ac:dyDescent="0.4">
      <c r="A290" t="s">
        <v>2526</v>
      </c>
      <c r="B290" t="s">
        <v>2527</v>
      </c>
      <c r="C290" t="s">
        <v>508</v>
      </c>
      <c r="D290" s="2">
        <v>7999</v>
      </c>
      <c r="E290" s="2">
        <v>15999</v>
      </c>
      <c r="F290" s="5">
        <v>0.5</v>
      </c>
      <c r="G290" s="5">
        <f t="shared" si="20"/>
        <v>50</v>
      </c>
      <c r="H290" s="5" t="str">
        <f>IF( 'structured data'!G290&gt;=50, "YES", "NO")</f>
        <v>YES</v>
      </c>
      <c r="I290" s="8" t="str">
        <f t="shared" si="21"/>
        <v>&gt; ₦500</v>
      </c>
      <c r="J290">
        <v>3.8</v>
      </c>
      <c r="K290" s="4">
        <v>3022</v>
      </c>
      <c r="L290" s="4">
        <f>Table1[[#This Row],[rating]]*LOG(Table1[[#This Row],[rating_count]]+1)</f>
        <v>13.225664959275704</v>
      </c>
      <c r="M290" s="4" t="str">
        <f>IF(Table1[[#This Row],[rating_count]]&lt;1000,"YES","NO")</f>
        <v>NO</v>
      </c>
      <c r="N290" s="4">
        <f t="shared" si="22"/>
        <v>-0.15397881422373089</v>
      </c>
      <c r="O290" s="4">
        <f t="shared" si="23"/>
        <v>13.225664959275704</v>
      </c>
      <c r="P290" s="7">
        <f t="shared" si="24"/>
        <v>48348978</v>
      </c>
      <c r="Q290" t="s">
        <v>2528</v>
      </c>
      <c r="R290" t="s">
        <v>2529</v>
      </c>
      <c r="S290" t="s">
        <v>2530</v>
      </c>
      <c r="T290" t="s">
        <v>2531</v>
      </c>
      <c r="U290" t="s">
        <v>2532</v>
      </c>
      <c r="V290" t="s">
        <v>2533</v>
      </c>
      <c r="W290" t="s">
        <v>2534</v>
      </c>
      <c r="X290" t="s">
        <v>2535</v>
      </c>
    </row>
    <row r="291" spans="1:24" x14ac:dyDescent="0.4">
      <c r="A291" t="s">
        <v>2536</v>
      </c>
      <c r="B291" t="s">
        <v>2537</v>
      </c>
      <c r="C291" t="s">
        <v>18</v>
      </c>
      <c r="D291">
        <v>649</v>
      </c>
      <c r="E291" s="2">
        <v>1600</v>
      </c>
      <c r="F291" s="5">
        <v>0.59</v>
      </c>
      <c r="G291" s="5">
        <f t="shared" si="20"/>
        <v>59</v>
      </c>
      <c r="H291" s="5" t="str">
        <f>IF( 'structured data'!G291&gt;=50, "YES", "NO")</f>
        <v>YES</v>
      </c>
      <c r="I291" s="8" t="str">
        <f t="shared" si="21"/>
        <v>&gt; ₦500</v>
      </c>
      <c r="J291">
        <v>4.3</v>
      </c>
      <c r="K291" s="4">
        <v>5451</v>
      </c>
      <c r="L291" s="4">
        <f>Table1[[#This Row],[rating]]*LOG(Table1[[#This Row],[rating_count]]+1)</f>
        <v>16.067190142799333</v>
      </c>
      <c r="M291" s="4" t="str">
        <f>IF(Table1[[#This Row],[rating_count]]&lt;1000,"YES","NO")</f>
        <v>NO</v>
      </c>
      <c r="N291" s="4">
        <f t="shared" si="22"/>
        <v>-0.15389315768282344</v>
      </c>
      <c r="O291" s="4">
        <f t="shared" si="23"/>
        <v>16.067190142799333</v>
      </c>
      <c r="P291" s="7">
        <f t="shared" si="24"/>
        <v>8721600</v>
      </c>
      <c r="Q291" t="s">
        <v>2538</v>
      </c>
      <c r="R291" t="s">
        <v>1634</v>
      </c>
      <c r="S291" t="s">
        <v>1635</v>
      </c>
      <c r="T291" t="s">
        <v>1636</v>
      </c>
      <c r="U291" t="s">
        <v>1637</v>
      </c>
      <c r="V291" t="s">
        <v>1638</v>
      </c>
      <c r="W291" t="s">
        <v>2539</v>
      </c>
      <c r="X291" t="s">
        <v>2540</v>
      </c>
    </row>
    <row r="292" spans="1:24" x14ac:dyDescent="0.4">
      <c r="A292" t="s">
        <v>2541</v>
      </c>
      <c r="B292" t="s">
        <v>747</v>
      </c>
      <c r="C292" t="s">
        <v>462</v>
      </c>
      <c r="D292" s="2">
        <v>1289</v>
      </c>
      <c r="E292" s="2">
        <v>2499</v>
      </c>
      <c r="F292" s="5">
        <v>0.48</v>
      </c>
      <c r="G292" s="5">
        <f t="shared" si="20"/>
        <v>48</v>
      </c>
      <c r="H292" s="5" t="str">
        <f>IF( 'structured data'!G292&gt;=50, "YES", "NO")</f>
        <v>NO</v>
      </c>
      <c r="I292" s="8" t="str">
        <f t="shared" si="21"/>
        <v>&gt; ₦500</v>
      </c>
      <c r="J292">
        <v>3.3</v>
      </c>
      <c r="K292" s="4">
        <v>73</v>
      </c>
      <c r="L292" s="4">
        <f>Table1[[#This Row],[rating]]*LOG(Table1[[#This Row],[rating_count]]+1)</f>
        <v>6.1684646751122214</v>
      </c>
      <c r="M292" s="4" t="str">
        <f>IF(Table1[[#This Row],[rating_count]]&lt;1000,"YES","NO")</f>
        <v>YES</v>
      </c>
      <c r="N292" s="4">
        <f t="shared" si="22"/>
        <v>-0.15429645709517972</v>
      </c>
      <c r="O292" s="4">
        <f t="shared" si="23"/>
        <v>6.1684646751122214</v>
      </c>
      <c r="P292" s="7">
        <f t="shared" si="24"/>
        <v>182427</v>
      </c>
      <c r="Q292" t="s">
        <v>2542</v>
      </c>
      <c r="R292" t="s">
        <v>2543</v>
      </c>
      <c r="S292" t="s">
        <v>2544</v>
      </c>
      <c r="T292" t="s">
        <v>2545</v>
      </c>
      <c r="U292" t="s">
        <v>2546</v>
      </c>
      <c r="V292" t="s">
        <v>2547</v>
      </c>
      <c r="W292" t="s">
        <v>2548</v>
      </c>
      <c r="X292" t="s">
        <v>2549</v>
      </c>
    </row>
    <row r="293" spans="1:24" x14ac:dyDescent="0.4">
      <c r="A293" t="s">
        <v>2550</v>
      </c>
      <c r="B293" t="s">
        <v>2551</v>
      </c>
      <c r="C293" t="s">
        <v>129</v>
      </c>
      <c r="D293">
        <v>609</v>
      </c>
      <c r="E293" s="2">
        <v>1500</v>
      </c>
      <c r="F293" s="5">
        <v>0.59</v>
      </c>
      <c r="G293" s="5">
        <f t="shared" si="20"/>
        <v>59</v>
      </c>
      <c r="H293" s="5" t="str">
        <f>IF( 'structured data'!G293&gt;=50, "YES", "NO")</f>
        <v>YES</v>
      </c>
      <c r="I293" s="8" t="str">
        <f t="shared" si="21"/>
        <v>&gt; ₦500</v>
      </c>
      <c r="J293">
        <v>4.5</v>
      </c>
      <c r="K293" s="4">
        <v>1029</v>
      </c>
      <c r="L293" s="4">
        <f>Table1[[#This Row],[rating]]*LOG(Table1[[#This Row],[rating_count]]+1)</f>
        <v>13.557767511173274</v>
      </c>
      <c r="M293" s="4" t="str">
        <f>IF(Table1[[#This Row],[rating_count]]&lt;1000,"YES","NO")</f>
        <v>NO</v>
      </c>
      <c r="N293" s="4">
        <f t="shared" si="22"/>
        <v>-0.15456692604045885</v>
      </c>
      <c r="O293" s="4">
        <f t="shared" si="23"/>
        <v>13.557767511173274</v>
      </c>
      <c r="P293" s="7">
        <f t="shared" si="24"/>
        <v>1543500</v>
      </c>
      <c r="Q293" t="s">
        <v>2552</v>
      </c>
      <c r="R293" t="s">
        <v>2553</v>
      </c>
      <c r="S293" t="s">
        <v>2554</v>
      </c>
      <c r="T293" t="s">
        <v>2555</v>
      </c>
      <c r="U293" t="s">
        <v>2556</v>
      </c>
      <c r="V293" t="s">
        <v>2557</v>
      </c>
      <c r="W293" t="s">
        <v>2558</v>
      </c>
      <c r="X293" t="s">
        <v>2559</v>
      </c>
    </row>
    <row r="294" spans="1:24" x14ac:dyDescent="0.4">
      <c r="A294" t="s">
        <v>2560</v>
      </c>
      <c r="B294" t="s">
        <v>2561</v>
      </c>
      <c r="C294" t="s">
        <v>169</v>
      </c>
      <c r="D294" s="2">
        <v>32990</v>
      </c>
      <c r="E294" s="2">
        <v>54990</v>
      </c>
      <c r="F294" s="5">
        <v>0.4</v>
      </c>
      <c r="G294" s="5">
        <f t="shared" si="20"/>
        <v>40</v>
      </c>
      <c r="H294" s="5" t="str">
        <f>IF( 'structured data'!G294&gt;=50, "YES", "NO")</f>
        <v>NO</v>
      </c>
      <c r="I294" s="8" t="str">
        <f t="shared" si="21"/>
        <v>&gt; ₦500</v>
      </c>
      <c r="J294">
        <v>4.0999999999999996</v>
      </c>
      <c r="K294" s="4">
        <v>1555</v>
      </c>
      <c r="L294" s="4">
        <f>Table1[[#This Row],[rating]]*LOG(Table1[[#This Row],[rating_count]]+1)</f>
        <v>13.087239329880047</v>
      </c>
      <c r="M294" s="4" t="str">
        <f>IF(Table1[[#This Row],[rating_count]]&lt;1000,"YES","NO")</f>
        <v>NO</v>
      </c>
      <c r="N294" s="4">
        <f t="shared" si="22"/>
        <v>-0.15540499174140449</v>
      </c>
      <c r="O294" s="4">
        <f t="shared" si="23"/>
        <v>13.087239329880047</v>
      </c>
      <c r="P294" s="7">
        <f t="shared" si="24"/>
        <v>85509450</v>
      </c>
      <c r="Q294" t="s">
        <v>2562</v>
      </c>
      <c r="R294" t="s">
        <v>2563</v>
      </c>
      <c r="S294" t="s">
        <v>2564</v>
      </c>
      <c r="T294" t="s">
        <v>2565</v>
      </c>
      <c r="U294" t="s">
        <v>2566</v>
      </c>
      <c r="V294" t="s">
        <v>2567</v>
      </c>
      <c r="W294" t="s">
        <v>2568</v>
      </c>
      <c r="X294" t="s">
        <v>2569</v>
      </c>
    </row>
    <row r="295" spans="1:24" x14ac:dyDescent="0.4">
      <c r="A295" t="s">
        <v>2570</v>
      </c>
      <c r="B295" t="s">
        <v>2571</v>
      </c>
      <c r="C295" t="s">
        <v>129</v>
      </c>
      <c r="D295">
        <v>599</v>
      </c>
      <c r="E295" s="2">
        <v>1999</v>
      </c>
      <c r="F295" s="5">
        <v>0.7</v>
      </c>
      <c r="G295" s="5">
        <f t="shared" si="20"/>
        <v>70</v>
      </c>
      <c r="H295" s="5" t="str">
        <f>IF( 'structured data'!G295&gt;=50, "YES", "NO")</f>
        <v>YES</v>
      </c>
      <c r="I295" s="8" t="str">
        <f t="shared" si="21"/>
        <v>&gt; ₦500</v>
      </c>
      <c r="J295">
        <v>4.2</v>
      </c>
      <c r="K295" s="4">
        <v>47</v>
      </c>
      <c r="L295" s="4">
        <f>Table1[[#This Row],[rating]]*LOG(Table1[[#This Row],[rating_count]]+1)</f>
        <v>7.0612131969774667</v>
      </c>
      <c r="M295" s="4" t="str">
        <f>IF(Table1[[#This Row],[rating_count]]&lt;1000,"YES","NO")</f>
        <v>YES</v>
      </c>
      <c r="N295" s="4">
        <f t="shared" si="22"/>
        <v>-0.15540514242182019</v>
      </c>
      <c r="O295" s="4">
        <f t="shared" si="23"/>
        <v>7.0612131969774667</v>
      </c>
      <c r="P295" s="7">
        <f t="shared" si="24"/>
        <v>93953</v>
      </c>
      <c r="Q295" t="s">
        <v>2572</v>
      </c>
      <c r="R295" t="s">
        <v>2573</v>
      </c>
      <c r="S295" t="s">
        <v>2574</v>
      </c>
      <c r="T295" t="s">
        <v>2575</v>
      </c>
      <c r="U295" t="s">
        <v>2576</v>
      </c>
      <c r="V295" t="s">
        <v>2577</v>
      </c>
      <c r="W295" t="s">
        <v>2578</v>
      </c>
      <c r="X295" t="s">
        <v>2579</v>
      </c>
    </row>
    <row r="296" spans="1:24" x14ac:dyDescent="0.4">
      <c r="A296" t="s">
        <v>2580</v>
      </c>
      <c r="B296" t="s">
        <v>2581</v>
      </c>
      <c r="C296" t="s">
        <v>18</v>
      </c>
      <c r="D296">
        <v>349</v>
      </c>
      <c r="E296">
        <v>899</v>
      </c>
      <c r="F296" s="5">
        <v>0.61</v>
      </c>
      <c r="G296" s="5">
        <f t="shared" si="20"/>
        <v>61</v>
      </c>
      <c r="H296" s="5" t="str">
        <f>IF( 'structured data'!G296&gt;=50, "YES", "NO")</f>
        <v>YES</v>
      </c>
      <c r="I296" s="8" t="str">
        <f t="shared" si="21"/>
        <v>&gt; ₦500</v>
      </c>
      <c r="J296">
        <v>4.0999999999999996</v>
      </c>
      <c r="K296" s="4">
        <v>14896</v>
      </c>
      <c r="L296" s="4">
        <f>Table1[[#This Row],[rating]]*LOG(Table1[[#This Row],[rating_count]]+1)</f>
        <v>17.109705152841535</v>
      </c>
      <c r="M296" s="4" t="str">
        <f>IF(Table1[[#This Row],[rating_count]]&lt;1000,"YES","NO")</f>
        <v>NO</v>
      </c>
      <c r="N296" s="4">
        <f t="shared" si="22"/>
        <v>-0.1558240406020045</v>
      </c>
      <c r="O296" s="4">
        <f t="shared" si="23"/>
        <v>17.109705152841535</v>
      </c>
      <c r="P296" s="7">
        <f t="shared" si="24"/>
        <v>13391504</v>
      </c>
      <c r="Q296" t="s">
        <v>2582</v>
      </c>
      <c r="R296" t="s">
        <v>2583</v>
      </c>
      <c r="S296" t="s">
        <v>2584</v>
      </c>
      <c r="T296" t="s">
        <v>2585</v>
      </c>
      <c r="U296" t="s">
        <v>2586</v>
      </c>
      <c r="V296" t="s">
        <v>2587</v>
      </c>
      <c r="W296" t="s">
        <v>2588</v>
      </c>
      <c r="X296" t="s">
        <v>2589</v>
      </c>
    </row>
    <row r="297" spans="1:24" x14ac:dyDescent="0.4">
      <c r="A297" t="s">
        <v>2590</v>
      </c>
      <c r="B297" t="s">
        <v>2591</v>
      </c>
      <c r="C297" t="s">
        <v>169</v>
      </c>
      <c r="D297" s="2">
        <v>29999</v>
      </c>
      <c r="E297" s="2">
        <v>50999</v>
      </c>
      <c r="F297" s="5">
        <v>0.41</v>
      </c>
      <c r="G297" s="5">
        <f t="shared" si="20"/>
        <v>41</v>
      </c>
      <c r="H297" s="5" t="str">
        <f>IF( 'structured data'!G297&gt;=50, "YES", "NO")</f>
        <v>NO</v>
      </c>
      <c r="I297" s="8" t="str">
        <f t="shared" si="21"/>
        <v>&gt; ₦500</v>
      </c>
      <c r="J297">
        <v>4.4000000000000004</v>
      </c>
      <c r="K297" s="4">
        <v>1712</v>
      </c>
      <c r="L297" s="4">
        <f>Table1[[#This Row],[rating]]*LOG(Table1[[#This Row],[rating_count]]+1)</f>
        <v>14.228532397048246</v>
      </c>
      <c r="M297" s="4" t="str">
        <f>IF(Table1[[#This Row],[rating_count]]&lt;1000,"YES","NO")</f>
        <v>NO</v>
      </c>
      <c r="N297" s="4">
        <f t="shared" si="22"/>
        <v>-0.15586649144605236</v>
      </c>
      <c r="O297" s="4">
        <f t="shared" si="23"/>
        <v>14.228532397048246</v>
      </c>
      <c r="P297" s="7">
        <f t="shared" si="24"/>
        <v>87310288</v>
      </c>
      <c r="Q297" t="s">
        <v>2592</v>
      </c>
      <c r="R297" t="s">
        <v>2593</v>
      </c>
      <c r="S297" t="s">
        <v>2594</v>
      </c>
      <c r="T297" t="s">
        <v>2595</v>
      </c>
      <c r="U297" t="s">
        <v>2596</v>
      </c>
      <c r="V297" t="s">
        <v>2597</v>
      </c>
      <c r="W297" t="s">
        <v>2598</v>
      </c>
      <c r="X297" t="s">
        <v>2599</v>
      </c>
    </row>
    <row r="298" spans="1:24" x14ac:dyDescent="0.4">
      <c r="A298" t="s">
        <v>2600</v>
      </c>
      <c r="B298" t="s">
        <v>2158</v>
      </c>
      <c r="C298" t="s">
        <v>462</v>
      </c>
      <c r="D298">
        <v>199</v>
      </c>
      <c r="E298">
        <v>399</v>
      </c>
      <c r="F298" s="5">
        <v>0.5</v>
      </c>
      <c r="G298" s="5">
        <f t="shared" si="20"/>
        <v>50</v>
      </c>
      <c r="H298" s="5" t="str">
        <f>IF( 'structured data'!G298&gt;=50, "YES", "NO")</f>
        <v>YES</v>
      </c>
      <c r="I298" s="8" t="str">
        <f t="shared" si="21"/>
        <v>&gt; ₦500</v>
      </c>
      <c r="J298">
        <v>4.2</v>
      </c>
      <c r="K298" s="4">
        <v>1335</v>
      </c>
      <c r="L298" s="4">
        <f>Table1[[#This Row],[rating]]*LOG(Table1[[#This Row],[rating_count]]+1)</f>
        <v>13.128387124186014</v>
      </c>
      <c r="M298" s="4" t="str">
        <f>IF(Table1[[#This Row],[rating_count]]&lt;1000,"YES","NO")</f>
        <v>NO</v>
      </c>
      <c r="N298" s="4">
        <f t="shared" si="22"/>
        <v>-0.15574417404145566</v>
      </c>
      <c r="O298" s="4">
        <f t="shared" si="23"/>
        <v>13.128387124186014</v>
      </c>
      <c r="P298" s="7">
        <f t="shared" si="24"/>
        <v>532665</v>
      </c>
      <c r="Q298" t="s">
        <v>2159</v>
      </c>
      <c r="R298" t="s">
        <v>2160</v>
      </c>
      <c r="S298" t="s">
        <v>2161</v>
      </c>
      <c r="T298" t="s">
        <v>2162</v>
      </c>
      <c r="U298" t="s">
        <v>2163</v>
      </c>
      <c r="V298" t="s">
        <v>2164</v>
      </c>
      <c r="W298" t="s">
        <v>2165</v>
      </c>
      <c r="X298" t="s">
        <v>2601</v>
      </c>
    </row>
    <row r="299" spans="1:24" x14ac:dyDescent="0.4">
      <c r="A299" t="s">
        <v>2602</v>
      </c>
      <c r="B299" t="s">
        <v>2603</v>
      </c>
      <c r="C299" t="s">
        <v>462</v>
      </c>
      <c r="D299">
        <v>349</v>
      </c>
      <c r="E299">
        <v>699</v>
      </c>
      <c r="F299" s="5">
        <v>0.5</v>
      </c>
      <c r="G299" s="5">
        <f t="shared" si="20"/>
        <v>50</v>
      </c>
      <c r="H299" s="5" t="str">
        <f>IF( 'structured data'!G299&gt;=50, "YES", "NO")</f>
        <v>YES</v>
      </c>
      <c r="I299" s="8" t="str">
        <f t="shared" si="21"/>
        <v>&gt; ₦500</v>
      </c>
      <c r="J299">
        <v>3.9</v>
      </c>
      <c r="K299" s="4">
        <v>214</v>
      </c>
      <c r="L299" s="4">
        <f>Table1[[#This Row],[rating]]*LOG(Table1[[#This Row],[rating_count]]+1)</f>
        <v>9.0965099936708604</v>
      </c>
      <c r="M299" s="4" t="str">
        <f>IF(Table1[[#This Row],[rating_count]]&lt;1000,"YES","NO")</f>
        <v>YES</v>
      </c>
      <c r="N299" s="4">
        <f t="shared" si="22"/>
        <v>-0.15581148529228808</v>
      </c>
      <c r="O299" s="4">
        <f t="shared" si="23"/>
        <v>9.0965099936708604</v>
      </c>
      <c r="P299" s="7">
        <f t="shared" si="24"/>
        <v>149586</v>
      </c>
      <c r="Q299" t="s">
        <v>2604</v>
      </c>
      <c r="R299" t="s">
        <v>2605</v>
      </c>
      <c r="S299" t="s">
        <v>2606</v>
      </c>
      <c r="T299" t="s">
        <v>2607</v>
      </c>
      <c r="U299" t="s">
        <v>2608</v>
      </c>
      <c r="V299" t="s">
        <v>2609</v>
      </c>
      <c r="W299" t="s">
        <v>2610</v>
      </c>
      <c r="X299" t="s">
        <v>2611</v>
      </c>
    </row>
    <row r="300" spans="1:24" x14ac:dyDescent="0.4">
      <c r="A300" t="s">
        <v>2612</v>
      </c>
      <c r="B300" t="s">
        <v>2613</v>
      </c>
      <c r="C300" t="s">
        <v>643</v>
      </c>
      <c r="D300" s="2">
        <v>1850</v>
      </c>
      <c r="E300" s="2">
        <v>4500</v>
      </c>
      <c r="F300" s="5">
        <v>0.59</v>
      </c>
      <c r="G300" s="5">
        <f t="shared" si="20"/>
        <v>59</v>
      </c>
      <c r="H300" s="5" t="str">
        <f>IF( 'structured data'!G300&gt;=50, "YES", "NO")</f>
        <v>YES</v>
      </c>
      <c r="I300" s="8" t="str">
        <f t="shared" si="21"/>
        <v>&gt; ₦500</v>
      </c>
      <c r="J300">
        <v>4</v>
      </c>
      <c r="K300" s="4">
        <v>184</v>
      </c>
      <c r="L300" s="4">
        <f>Table1[[#This Row],[rating]]*LOG(Table1[[#This Row],[rating_count]]+1)</f>
        <v>9.0686869136120549</v>
      </c>
      <c r="M300" s="4" t="str">
        <f>IF(Table1[[#This Row],[rating_count]]&lt;1000,"YES","NO")</f>
        <v>YES</v>
      </c>
      <c r="N300" s="4">
        <f t="shared" si="22"/>
        <v>-0.15573984559535797</v>
      </c>
      <c r="O300" s="4">
        <f t="shared" si="23"/>
        <v>9.0686869136120549</v>
      </c>
      <c r="P300" s="7">
        <f t="shared" si="24"/>
        <v>828000</v>
      </c>
      <c r="Q300" t="s">
        <v>2614</v>
      </c>
      <c r="R300" t="s">
        <v>2615</v>
      </c>
      <c r="S300" t="s">
        <v>2616</v>
      </c>
      <c r="T300" t="s">
        <v>2617</v>
      </c>
      <c r="U300" t="s">
        <v>2618</v>
      </c>
      <c r="V300" t="s">
        <v>2619</v>
      </c>
      <c r="W300" t="s">
        <v>2620</v>
      </c>
      <c r="X300" t="s">
        <v>2621</v>
      </c>
    </row>
    <row r="301" spans="1:24" x14ac:dyDescent="0.4">
      <c r="A301" t="s">
        <v>2622</v>
      </c>
      <c r="B301" t="s">
        <v>2623</v>
      </c>
      <c r="C301" t="s">
        <v>1404</v>
      </c>
      <c r="D301" s="2">
        <v>13990</v>
      </c>
      <c r="E301" s="2">
        <v>28900</v>
      </c>
      <c r="F301" s="5">
        <v>0.52</v>
      </c>
      <c r="G301" s="5">
        <f t="shared" si="20"/>
        <v>52</v>
      </c>
      <c r="H301" s="5" t="str">
        <f>IF( 'structured data'!G301&gt;=50, "YES", "NO")</f>
        <v>YES</v>
      </c>
      <c r="I301" s="8" t="str">
        <f t="shared" si="21"/>
        <v>&gt; ₦500</v>
      </c>
      <c r="J301">
        <v>4.5</v>
      </c>
      <c r="K301" s="4">
        <v>7</v>
      </c>
      <c r="L301" s="4">
        <f>Table1[[#This Row],[rating]]*LOG(Table1[[#This Row],[rating_count]]+1)</f>
        <v>4.063904941463746</v>
      </c>
      <c r="M301" s="4" t="str">
        <f>IF(Table1[[#This Row],[rating_count]]&lt;1000,"YES","NO")</f>
        <v>YES</v>
      </c>
      <c r="N301" s="4">
        <f t="shared" si="22"/>
        <v>-0.15560938798649884</v>
      </c>
      <c r="O301" s="4">
        <f t="shared" si="23"/>
        <v>4.063904941463746</v>
      </c>
      <c r="P301" s="7">
        <f t="shared" si="24"/>
        <v>202300</v>
      </c>
      <c r="Q301" t="s">
        <v>2624</v>
      </c>
      <c r="R301" t="s">
        <v>2625</v>
      </c>
      <c r="S301" t="s">
        <v>2626</v>
      </c>
      <c r="T301" t="s">
        <v>2627</v>
      </c>
      <c r="U301" t="s">
        <v>2628</v>
      </c>
      <c r="V301" t="s">
        <v>2629</v>
      </c>
      <c r="W301" t="s">
        <v>2630</v>
      </c>
      <c r="X301" t="s">
        <v>2631</v>
      </c>
    </row>
    <row r="302" spans="1:24" x14ac:dyDescent="0.4">
      <c r="A302" t="s">
        <v>2632</v>
      </c>
      <c r="B302" t="s">
        <v>2633</v>
      </c>
      <c r="C302" t="s">
        <v>18</v>
      </c>
      <c r="D302">
        <v>129</v>
      </c>
      <c r="E302">
        <v>449</v>
      </c>
      <c r="F302" s="5">
        <v>0.71</v>
      </c>
      <c r="G302" s="5">
        <f t="shared" si="20"/>
        <v>71</v>
      </c>
      <c r="H302" s="5" t="str">
        <f>IF( 'structured data'!G302&gt;=50, "YES", "NO")</f>
        <v>YES</v>
      </c>
      <c r="I302" s="8" t="str">
        <f t="shared" si="21"/>
        <v>&gt; ₦500</v>
      </c>
      <c r="J302">
        <v>3.7</v>
      </c>
      <c r="K302" s="4">
        <v>41</v>
      </c>
      <c r="L302" s="4">
        <f>Table1[[#This Row],[rating]]*LOG(Table1[[#This Row],[rating_count]]+1)</f>
        <v>6.0060223744722325</v>
      </c>
      <c r="M302" s="4" t="str">
        <f>IF(Table1[[#This Row],[rating_count]]&lt;1000,"YES","NO")</f>
        <v>YES</v>
      </c>
      <c r="N302" s="4">
        <f t="shared" si="22"/>
        <v>-0.1560645962337455</v>
      </c>
      <c r="O302" s="4">
        <f t="shared" si="23"/>
        <v>6.0060223744722325</v>
      </c>
      <c r="P302" s="7">
        <f t="shared" si="24"/>
        <v>18409</v>
      </c>
      <c r="Q302" t="s">
        <v>2634</v>
      </c>
      <c r="R302" t="s">
        <v>2635</v>
      </c>
      <c r="S302" t="s">
        <v>2636</v>
      </c>
      <c r="T302" t="s">
        <v>2637</v>
      </c>
      <c r="U302" t="s">
        <v>2638</v>
      </c>
      <c r="V302" t="s">
        <v>2639</v>
      </c>
      <c r="W302" t="s">
        <v>2640</v>
      </c>
      <c r="X302" t="s">
        <v>2641</v>
      </c>
    </row>
    <row r="303" spans="1:24" x14ac:dyDescent="0.4">
      <c r="A303" t="s">
        <v>2642</v>
      </c>
      <c r="B303" t="s">
        <v>2643</v>
      </c>
      <c r="C303" t="s">
        <v>129</v>
      </c>
      <c r="D303">
        <v>379</v>
      </c>
      <c r="E303">
        <v>999</v>
      </c>
      <c r="F303" s="5">
        <v>0.62</v>
      </c>
      <c r="G303" s="5">
        <f t="shared" si="20"/>
        <v>62</v>
      </c>
      <c r="H303" s="5" t="str">
        <f>IF( 'structured data'!G303&gt;=50, "YES", "NO")</f>
        <v>YES</v>
      </c>
      <c r="I303" s="8" t="str">
        <f t="shared" si="21"/>
        <v>&gt; ₦500</v>
      </c>
      <c r="J303">
        <v>4.2</v>
      </c>
      <c r="K303" s="4">
        <v>12153</v>
      </c>
      <c r="L303" s="4">
        <f>Table1[[#This Row],[rating]]*LOG(Table1[[#This Row],[rating_count]]+1)</f>
        <v>17.155820774447452</v>
      </c>
      <c r="M303" s="4" t="str">
        <f>IF(Table1[[#This Row],[rating_count]]&lt;1000,"YES","NO")</f>
        <v>NO</v>
      </c>
      <c r="N303" s="4">
        <f t="shared" si="22"/>
        <v>-0.15497560260289528</v>
      </c>
      <c r="O303" s="4">
        <f t="shared" si="23"/>
        <v>17.155820774447452</v>
      </c>
      <c r="P303" s="7">
        <f t="shared" si="24"/>
        <v>12140847</v>
      </c>
      <c r="Q303" t="s">
        <v>2644</v>
      </c>
      <c r="R303" t="s">
        <v>255</v>
      </c>
      <c r="S303" t="s">
        <v>256</v>
      </c>
      <c r="T303" t="s">
        <v>257</v>
      </c>
      <c r="U303" t="s">
        <v>258</v>
      </c>
      <c r="V303" t="s">
        <v>259</v>
      </c>
      <c r="W303" t="s">
        <v>2645</v>
      </c>
      <c r="X303" t="s">
        <v>2646</v>
      </c>
    </row>
    <row r="304" spans="1:24" x14ac:dyDescent="0.4">
      <c r="A304" t="s">
        <v>2647</v>
      </c>
      <c r="B304" t="s">
        <v>2648</v>
      </c>
      <c r="C304" t="s">
        <v>129</v>
      </c>
      <c r="D304">
        <v>185</v>
      </c>
      <c r="E304">
        <v>499</v>
      </c>
      <c r="F304" s="5">
        <v>0.63</v>
      </c>
      <c r="G304" s="5">
        <f t="shared" si="20"/>
        <v>63</v>
      </c>
      <c r="H304" s="5" t="str">
        <f>IF( 'structured data'!G304&gt;=50, "YES", "NO")</f>
        <v>YES</v>
      </c>
      <c r="I304" s="8" t="str">
        <f t="shared" si="21"/>
        <v>&gt; ₦500</v>
      </c>
      <c r="J304">
        <v>4.2</v>
      </c>
      <c r="K304" s="4">
        <v>25</v>
      </c>
      <c r="L304" s="4">
        <f>Table1[[#This Row],[rating]]*LOG(Table1[[#This Row],[rating_count]]+1)</f>
        <v>5.9428880614774355</v>
      </c>
      <c r="M304" s="4" t="str">
        <f>IF(Table1[[#This Row],[rating_count]]&lt;1000,"YES","NO")</f>
        <v>YES</v>
      </c>
      <c r="N304" s="4">
        <f t="shared" si="22"/>
        <v>-0.15524331527326563</v>
      </c>
      <c r="O304" s="4">
        <f t="shared" si="23"/>
        <v>5.9428880614774355</v>
      </c>
      <c r="P304" s="7">
        <f t="shared" si="24"/>
        <v>12475</v>
      </c>
      <c r="Q304" t="s">
        <v>2649</v>
      </c>
      <c r="R304" t="s">
        <v>2650</v>
      </c>
      <c r="S304" t="s">
        <v>2651</v>
      </c>
      <c r="T304" t="s">
        <v>2652</v>
      </c>
      <c r="U304" t="s">
        <v>2653</v>
      </c>
      <c r="V304" t="s">
        <v>2654</v>
      </c>
      <c r="W304" t="s">
        <v>2655</v>
      </c>
      <c r="X304" t="s">
        <v>2656</v>
      </c>
    </row>
    <row r="305" spans="1:24" x14ac:dyDescent="0.4">
      <c r="A305" t="s">
        <v>2657</v>
      </c>
      <c r="B305" t="s">
        <v>2658</v>
      </c>
      <c r="C305" t="s">
        <v>98</v>
      </c>
      <c r="D305">
        <v>218</v>
      </c>
      <c r="E305">
        <v>999</v>
      </c>
      <c r="F305" s="5">
        <v>0.78</v>
      </c>
      <c r="G305" s="5">
        <f t="shared" si="20"/>
        <v>78</v>
      </c>
      <c r="H305" s="5" t="str">
        <f>IF( 'structured data'!G305&gt;=50, "YES", "NO")</f>
        <v>YES</v>
      </c>
      <c r="I305" s="8" t="str">
        <f t="shared" si="21"/>
        <v>&gt; ₦500</v>
      </c>
      <c r="J305">
        <v>4.2</v>
      </c>
      <c r="K305" s="4">
        <v>163</v>
      </c>
      <c r="L305" s="4">
        <f>Table1[[#This Row],[rating]]*LOG(Table1[[#This Row],[rating_count]]+1)</f>
        <v>9.3023441618003311</v>
      </c>
      <c r="M305" s="4" t="str">
        <f>IF(Table1[[#This Row],[rating_count]]&lt;1000,"YES","NO")</f>
        <v>YES</v>
      </c>
      <c r="N305" s="4">
        <f t="shared" si="22"/>
        <v>-0.15553006731013469</v>
      </c>
      <c r="O305" s="4">
        <f t="shared" si="23"/>
        <v>9.3023441618003311</v>
      </c>
      <c r="P305" s="7">
        <f t="shared" si="24"/>
        <v>162837</v>
      </c>
      <c r="Q305" t="s">
        <v>2659</v>
      </c>
      <c r="R305" t="s">
        <v>2660</v>
      </c>
      <c r="S305" t="s">
        <v>2661</v>
      </c>
      <c r="T305" t="s">
        <v>2662</v>
      </c>
      <c r="U305" t="s">
        <v>2663</v>
      </c>
      <c r="V305" t="s">
        <v>2664</v>
      </c>
      <c r="W305" t="s">
        <v>2665</v>
      </c>
      <c r="X305" t="s">
        <v>2666</v>
      </c>
    </row>
    <row r="306" spans="1:24" x14ac:dyDescent="0.4">
      <c r="A306" t="s">
        <v>2667</v>
      </c>
      <c r="B306" t="s">
        <v>2668</v>
      </c>
      <c r="C306" t="s">
        <v>18</v>
      </c>
      <c r="D306">
        <v>199</v>
      </c>
      <c r="E306">
        <v>999</v>
      </c>
      <c r="F306" s="5">
        <v>0.8</v>
      </c>
      <c r="G306" s="5">
        <f t="shared" si="20"/>
        <v>80</v>
      </c>
      <c r="H306" s="5" t="str">
        <f>IF( 'structured data'!G306&gt;=50, "YES", "NO")</f>
        <v>YES</v>
      </c>
      <c r="I306" s="8" t="str">
        <f t="shared" si="21"/>
        <v>&gt; ₦500</v>
      </c>
      <c r="J306">
        <v>4.3</v>
      </c>
      <c r="K306" s="4">
        <v>87</v>
      </c>
      <c r="L306" s="4">
        <f>Table1[[#This Row],[rating]]*LOG(Table1[[#This Row],[rating_count]]+1)</f>
        <v>8.3612754902457258</v>
      </c>
      <c r="M306" s="4" t="str">
        <f>IF(Table1[[#This Row],[rating_count]]&lt;1000,"YES","NO")</f>
        <v>YES</v>
      </c>
      <c r="N306" s="4">
        <f t="shared" si="22"/>
        <v>-0.15612697157397812</v>
      </c>
      <c r="O306" s="4">
        <f t="shared" si="23"/>
        <v>8.3612754902457258</v>
      </c>
      <c r="P306" s="7">
        <f t="shared" si="24"/>
        <v>86913</v>
      </c>
      <c r="Q306" t="s">
        <v>2669</v>
      </c>
      <c r="R306" t="s">
        <v>2670</v>
      </c>
      <c r="S306" t="s">
        <v>2671</v>
      </c>
      <c r="T306" t="s">
        <v>2672</v>
      </c>
      <c r="U306" t="s">
        <v>2673</v>
      </c>
      <c r="V306" t="s">
        <v>2674</v>
      </c>
      <c r="W306" t="s">
        <v>2675</v>
      </c>
      <c r="X306" t="s">
        <v>2676</v>
      </c>
    </row>
    <row r="307" spans="1:24" x14ac:dyDescent="0.4">
      <c r="A307" t="s">
        <v>2677</v>
      </c>
      <c r="B307" t="s">
        <v>2678</v>
      </c>
      <c r="C307" t="s">
        <v>129</v>
      </c>
      <c r="D307">
        <v>499</v>
      </c>
      <c r="E307">
        <v>900</v>
      </c>
      <c r="F307" s="5">
        <v>0.45</v>
      </c>
      <c r="G307" s="5">
        <f t="shared" si="20"/>
        <v>45</v>
      </c>
      <c r="H307" s="5" t="str">
        <f>IF( 'structured data'!G307&gt;=50, "YES", "NO")</f>
        <v>NO</v>
      </c>
      <c r="I307" s="8" t="str">
        <f t="shared" si="21"/>
        <v>&gt; ₦500</v>
      </c>
      <c r="J307">
        <v>4.4000000000000004</v>
      </c>
      <c r="K307" s="4">
        <v>2165</v>
      </c>
      <c r="L307" s="4">
        <f>Table1[[#This Row],[rating]]*LOG(Table1[[#This Row],[rating_count]]+1)</f>
        <v>14.676897190072928</v>
      </c>
      <c r="M307" s="4" t="str">
        <f>IF(Table1[[#This Row],[rating_count]]&lt;1000,"YES","NO")</f>
        <v>NO</v>
      </c>
      <c r="N307" s="4">
        <f t="shared" si="22"/>
        <v>-0.15724575014736519</v>
      </c>
      <c r="O307" s="4">
        <f t="shared" si="23"/>
        <v>14.676897190072928</v>
      </c>
      <c r="P307" s="7">
        <f t="shared" si="24"/>
        <v>1948500</v>
      </c>
      <c r="Q307" t="s">
        <v>2679</v>
      </c>
      <c r="R307" t="s">
        <v>2680</v>
      </c>
      <c r="S307" t="s">
        <v>2681</v>
      </c>
      <c r="T307" t="s">
        <v>2682</v>
      </c>
      <c r="U307" t="s">
        <v>2683</v>
      </c>
      <c r="V307" t="s">
        <v>2684</v>
      </c>
      <c r="W307" t="s">
        <v>2558</v>
      </c>
      <c r="X307" t="s">
        <v>2685</v>
      </c>
    </row>
    <row r="308" spans="1:24" x14ac:dyDescent="0.4">
      <c r="A308" t="s">
        <v>2686</v>
      </c>
      <c r="B308" t="s">
        <v>2687</v>
      </c>
      <c r="C308" t="s">
        <v>169</v>
      </c>
      <c r="D308" s="2">
        <v>26999</v>
      </c>
      <c r="E308" s="2">
        <v>42999</v>
      </c>
      <c r="F308" s="5">
        <v>0.37</v>
      </c>
      <c r="G308" s="5">
        <f t="shared" si="20"/>
        <v>37</v>
      </c>
      <c r="H308" s="5" t="str">
        <f>IF( 'structured data'!G308&gt;=50, "YES", "NO")</f>
        <v>NO</v>
      </c>
      <c r="I308" s="8" t="str">
        <f t="shared" si="21"/>
        <v>&gt; ₦500</v>
      </c>
      <c r="J308">
        <v>4.2</v>
      </c>
      <c r="K308" s="4">
        <v>1510</v>
      </c>
      <c r="L308" s="4">
        <f>Table1[[#This Row],[rating]]*LOG(Table1[[#This Row],[rating_count]]+1)</f>
        <v>13.352910750223907</v>
      </c>
      <c r="M308" s="4" t="str">
        <f>IF(Table1[[#This Row],[rating_count]]&lt;1000,"YES","NO")</f>
        <v>NO</v>
      </c>
      <c r="N308" s="4">
        <f t="shared" si="22"/>
        <v>-0.15728647886667294</v>
      </c>
      <c r="O308" s="4">
        <f t="shared" si="23"/>
        <v>13.352910750223907</v>
      </c>
      <c r="P308" s="7">
        <f t="shared" si="24"/>
        <v>64928490</v>
      </c>
      <c r="Q308" t="s">
        <v>2688</v>
      </c>
      <c r="R308" t="s">
        <v>2689</v>
      </c>
      <c r="S308" t="s">
        <v>2690</v>
      </c>
      <c r="T308" t="s">
        <v>2691</v>
      </c>
      <c r="U308" t="s">
        <v>2692</v>
      </c>
      <c r="V308" t="s">
        <v>2693</v>
      </c>
      <c r="W308" t="s">
        <v>2694</v>
      </c>
      <c r="X308" t="s">
        <v>2695</v>
      </c>
    </row>
    <row r="309" spans="1:24" x14ac:dyDescent="0.4">
      <c r="A309" t="s">
        <v>2696</v>
      </c>
      <c r="B309" t="s">
        <v>2697</v>
      </c>
      <c r="C309" t="s">
        <v>643</v>
      </c>
      <c r="D309">
        <v>893</v>
      </c>
      <c r="E309" s="2">
        <v>1052</v>
      </c>
      <c r="F309" s="5">
        <v>0.15</v>
      </c>
      <c r="G309" s="5">
        <f t="shared" si="20"/>
        <v>15</v>
      </c>
      <c r="H309" s="5" t="str">
        <f>IF( 'structured data'!G309&gt;=50, "YES", "NO")</f>
        <v>NO</v>
      </c>
      <c r="I309" s="8" t="str">
        <f t="shared" si="21"/>
        <v>&gt; ₦500</v>
      </c>
      <c r="J309">
        <v>4.3</v>
      </c>
      <c r="K309" s="4">
        <v>106</v>
      </c>
      <c r="L309" s="4">
        <f>Table1[[#This Row],[rating]]*LOG(Table1[[#This Row],[rating_count]]+1)</f>
        <v>8.7263502440464009</v>
      </c>
      <c r="M309" s="4" t="str">
        <f>IF(Table1[[#This Row],[rating_count]]&lt;1000,"YES","NO")</f>
        <v>YES</v>
      </c>
      <c r="N309" s="4">
        <f t="shared" si="22"/>
        <v>-0.15718204436118122</v>
      </c>
      <c r="O309" s="4">
        <f t="shared" si="23"/>
        <v>8.7263502440464009</v>
      </c>
      <c r="P309" s="7">
        <f t="shared" si="24"/>
        <v>111512</v>
      </c>
      <c r="Q309" t="s">
        <v>2698</v>
      </c>
      <c r="R309" t="s">
        <v>2699</v>
      </c>
      <c r="S309" t="s">
        <v>2700</v>
      </c>
      <c r="T309" t="s">
        <v>2701</v>
      </c>
      <c r="U309" t="s">
        <v>2702</v>
      </c>
      <c r="V309" t="s">
        <v>2703</v>
      </c>
      <c r="W309" t="s">
        <v>2704</v>
      </c>
      <c r="X309" t="s">
        <v>2705</v>
      </c>
    </row>
    <row r="310" spans="1:24" x14ac:dyDescent="0.4">
      <c r="A310" t="s">
        <v>2706</v>
      </c>
      <c r="B310" t="s">
        <v>2707</v>
      </c>
      <c r="C310" t="s">
        <v>169</v>
      </c>
      <c r="D310" s="2">
        <v>10990</v>
      </c>
      <c r="E310" s="2">
        <v>19990</v>
      </c>
      <c r="F310" s="5">
        <v>0.45</v>
      </c>
      <c r="G310" s="5">
        <f t="shared" si="20"/>
        <v>45</v>
      </c>
      <c r="H310" s="5" t="str">
        <f>IF( 'structured data'!G310&gt;=50, "YES", "NO")</f>
        <v>NO</v>
      </c>
      <c r="I310" s="8" t="str">
        <f t="shared" si="21"/>
        <v>&gt; ₦500</v>
      </c>
      <c r="J310">
        <v>3.7</v>
      </c>
      <c r="K310" s="4">
        <v>129</v>
      </c>
      <c r="L310" s="4">
        <f>Table1[[#This Row],[rating]]*LOG(Table1[[#This Row],[rating_count]]+1)</f>
        <v>7.8215904035352972</v>
      </c>
      <c r="M310" s="4" t="str">
        <f>IF(Table1[[#This Row],[rating_count]]&lt;1000,"YES","NO")</f>
        <v>YES</v>
      </c>
      <c r="N310" s="4">
        <f t="shared" si="22"/>
        <v>-0.15650526808791312</v>
      </c>
      <c r="O310" s="4">
        <f t="shared" si="23"/>
        <v>7.8215904035352972</v>
      </c>
      <c r="P310" s="7">
        <f t="shared" si="24"/>
        <v>2578710</v>
      </c>
      <c r="Q310" t="s">
        <v>2708</v>
      </c>
      <c r="R310" t="s">
        <v>2709</v>
      </c>
      <c r="S310" t="s">
        <v>2710</v>
      </c>
      <c r="T310" t="s">
        <v>2711</v>
      </c>
      <c r="U310" t="s">
        <v>2712</v>
      </c>
      <c r="V310" t="s">
        <v>2713</v>
      </c>
      <c r="W310" t="s">
        <v>2714</v>
      </c>
      <c r="X310" t="s">
        <v>2715</v>
      </c>
    </row>
    <row r="311" spans="1:24" x14ac:dyDescent="0.4">
      <c r="A311" t="s">
        <v>2716</v>
      </c>
      <c r="B311" t="s">
        <v>2717</v>
      </c>
      <c r="C311" t="s">
        <v>18</v>
      </c>
      <c r="D311">
        <v>379</v>
      </c>
      <c r="E311" s="2">
        <v>1099</v>
      </c>
      <c r="F311" s="5">
        <v>0.66</v>
      </c>
      <c r="G311" s="5">
        <f t="shared" si="20"/>
        <v>66</v>
      </c>
      <c r="H311" s="5" t="str">
        <f>IF( 'structured data'!G311&gt;=50, "YES", "NO")</f>
        <v>YES</v>
      </c>
      <c r="I311" s="8" t="str">
        <f t="shared" si="21"/>
        <v>&gt; ₦500</v>
      </c>
      <c r="J311">
        <v>4.3</v>
      </c>
      <c r="K311" s="4">
        <v>3049</v>
      </c>
      <c r="L311" s="4">
        <f>Table1[[#This Row],[rating]]*LOG(Table1[[#This Row],[rating_count]]+1)</f>
        <v>14.982489309191179</v>
      </c>
      <c r="M311" s="4" t="str">
        <f>IF(Table1[[#This Row],[rating_count]]&lt;1000,"YES","NO")</f>
        <v>NO</v>
      </c>
      <c r="N311" s="4">
        <f t="shared" si="22"/>
        <v>-0.15666972912117616</v>
      </c>
      <c r="O311" s="4">
        <f t="shared" si="23"/>
        <v>14.982489309191179</v>
      </c>
      <c r="P311" s="7">
        <f t="shared" si="24"/>
        <v>3350851</v>
      </c>
      <c r="Q311" t="s">
        <v>2718</v>
      </c>
      <c r="R311" t="s">
        <v>2719</v>
      </c>
      <c r="S311" t="s">
        <v>2720</v>
      </c>
      <c r="T311" t="s">
        <v>2721</v>
      </c>
      <c r="U311" t="s">
        <v>2722</v>
      </c>
      <c r="V311" t="s">
        <v>2723</v>
      </c>
      <c r="W311" t="s">
        <v>2724</v>
      </c>
      <c r="X311" t="s">
        <v>2725</v>
      </c>
    </row>
    <row r="312" spans="1:24" x14ac:dyDescent="0.4">
      <c r="A312" t="s">
        <v>2726</v>
      </c>
      <c r="B312" t="s">
        <v>2727</v>
      </c>
      <c r="C312" t="s">
        <v>169</v>
      </c>
      <c r="D312" s="2">
        <v>16999</v>
      </c>
      <c r="E312" s="2">
        <v>25999</v>
      </c>
      <c r="F312" s="5">
        <v>0.35</v>
      </c>
      <c r="G312" s="5">
        <f t="shared" si="20"/>
        <v>35</v>
      </c>
      <c r="H312" s="5" t="str">
        <f>IF( 'structured data'!G312&gt;=50, "YES", "NO")</f>
        <v>NO</v>
      </c>
      <c r="I312" s="8" t="str">
        <f t="shared" si="21"/>
        <v>&gt; ₦500</v>
      </c>
      <c r="J312">
        <v>4.2</v>
      </c>
      <c r="K312" s="4">
        <v>32840</v>
      </c>
      <c r="L312" s="4">
        <f>Table1[[#This Row],[rating]]*LOG(Table1[[#This Row],[rating_count]]+1)</f>
        <v>18.968948765776688</v>
      </c>
      <c r="M312" s="4" t="str">
        <f>IF(Table1[[#This Row],[rating_count]]&lt;1000,"YES","NO")</f>
        <v>NO</v>
      </c>
      <c r="N312" s="4">
        <f t="shared" si="22"/>
        <v>-0.15730828939625002</v>
      </c>
      <c r="O312" s="4">
        <f t="shared" si="23"/>
        <v>18.968948765776688</v>
      </c>
      <c r="P312" s="7">
        <f t="shared" si="24"/>
        <v>853807160</v>
      </c>
      <c r="Q312" t="s">
        <v>2728</v>
      </c>
      <c r="R312" t="s">
        <v>171</v>
      </c>
      <c r="S312" t="s">
        <v>172</v>
      </c>
      <c r="T312" t="s">
        <v>173</v>
      </c>
      <c r="U312" t="s">
        <v>174</v>
      </c>
      <c r="V312" t="s">
        <v>175</v>
      </c>
      <c r="W312" t="s">
        <v>2729</v>
      </c>
      <c r="X312" t="s">
        <v>2730</v>
      </c>
    </row>
    <row r="313" spans="1:24" x14ac:dyDescent="0.4">
      <c r="A313" t="s">
        <v>2731</v>
      </c>
      <c r="B313" t="s">
        <v>2732</v>
      </c>
      <c r="C313" t="s">
        <v>129</v>
      </c>
      <c r="D313">
        <v>699</v>
      </c>
      <c r="E313" s="2">
        <v>1899</v>
      </c>
      <c r="F313" s="5">
        <v>0.63</v>
      </c>
      <c r="G313" s="5">
        <f t="shared" si="20"/>
        <v>63</v>
      </c>
      <c r="H313" s="5" t="str">
        <f>IF( 'structured data'!G313&gt;=50, "YES", "NO")</f>
        <v>YES</v>
      </c>
      <c r="I313" s="8" t="str">
        <f t="shared" si="21"/>
        <v>&gt; ₦500</v>
      </c>
      <c r="J313">
        <v>4.4000000000000004</v>
      </c>
      <c r="K313" s="4">
        <v>390</v>
      </c>
      <c r="L313" s="4">
        <f>Table1[[#This Row],[rating]]*LOG(Table1[[#This Row],[rating_count]]+1)</f>
        <v>11.405577732541815</v>
      </c>
      <c r="M313" s="4" t="str">
        <f>IF(Table1[[#This Row],[rating_count]]&lt;1000,"YES","NO")</f>
        <v>YES</v>
      </c>
      <c r="N313" s="4">
        <f t="shared" si="22"/>
        <v>-0.15718043952883112</v>
      </c>
      <c r="O313" s="4">
        <f t="shared" si="23"/>
        <v>11.405577732541815</v>
      </c>
      <c r="P313" s="7">
        <f t="shared" si="24"/>
        <v>740610</v>
      </c>
      <c r="Q313" t="s">
        <v>2733</v>
      </c>
      <c r="R313" t="s">
        <v>2734</v>
      </c>
      <c r="S313" t="s">
        <v>2735</v>
      </c>
      <c r="T313" t="s">
        <v>2736</v>
      </c>
      <c r="U313" t="s">
        <v>2737</v>
      </c>
      <c r="V313" t="s">
        <v>2738</v>
      </c>
      <c r="W313" t="s">
        <v>2739</v>
      </c>
      <c r="X313" t="s">
        <v>2740</v>
      </c>
    </row>
    <row r="314" spans="1:24" x14ac:dyDescent="0.4">
      <c r="A314" t="s">
        <v>2741</v>
      </c>
      <c r="B314" t="s">
        <v>2742</v>
      </c>
      <c r="C314" t="s">
        <v>2743</v>
      </c>
      <c r="D314" s="2">
        <v>2699</v>
      </c>
      <c r="E314" s="2">
        <v>3500</v>
      </c>
      <c r="F314" s="5">
        <v>0.23</v>
      </c>
      <c r="G314" s="5">
        <f t="shared" si="20"/>
        <v>23</v>
      </c>
      <c r="H314" s="5" t="str">
        <f>IF( 'structured data'!G314&gt;=50, "YES", "NO")</f>
        <v>NO</v>
      </c>
      <c r="I314" s="8" t="str">
        <f t="shared" si="21"/>
        <v>&gt; ₦500</v>
      </c>
      <c r="J314">
        <v>3.5</v>
      </c>
      <c r="K314" s="4">
        <v>621</v>
      </c>
      <c r="L314" s="4">
        <f>Table1[[#This Row],[rating]]*LOG(Table1[[#This Row],[rating_count]]+1)</f>
        <v>9.7782663464178654</v>
      </c>
      <c r="M314" s="4" t="str">
        <f>IF(Table1[[#This Row],[rating_count]]&lt;1000,"YES","NO")</f>
        <v>YES</v>
      </c>
      <c r="N314" s="4">
        <f t="shared" si="22"/>
        <v>-0.15799038649118854</v>
      </c>
      <c r="O314" s="4">
        <f t="shared" si="23"/>
        <v>9.7782663464178654</v>
      </c>
      <c r="P314" s="7">
        <f t="shared" si="24"/>
        <v>2173500</v>
      </c>
      <c r="Q314" t="s">
        <v>2744</v>
      </c>
      <c r="R314" t="s">
        <v>2745</v>
      </c>
      <c r="S314" t="s">
        <v>2746</v>
      </c>
      <c r="T314" t="s">
        <v>2747</v>
      </c>
      <c r="U314" t="s">
        <v>2748</v>
      </c>
      <c r="V314" t="s">
        <v>2749</v>
      </c>
      <c r="W314" t="s">
        <v>2750</v>
      </c>
      <c r="X314" t="s">
        <v>2751</v>
      </c>
    </row>
    <row r="315" spans="1:24" x14ac:dyDescent="0.4">
      <c r="A315" t="s">
        <v>2752</v>
      </c>
      <c r="B315" t="s">
        <v>2753</v>
      </c>
      <c r="C315" t="s">
        <v>18</v>
      </c>
      <c r="D315">
        <v>129</v>
      </c>
      <c r="E315">
        <v>599</v>
      </c>
      <c r="F315" s="5">
        <v>0.78</v>
      </c>
      <c r="G315" s="5">
        <f t="shared" si="20"/>
        <v>78</v>
      </c>
      <c r="H315" s="5" t="str">
        <f>IF( 'structured data'!G315&gt;=50, "YES", "NO")</f>
        <v>YES</v>
      </c>
      <c r="I315" s="8" t="str">
        <f t="shared" si="21"/>
        <v>&gt; ₦500</v>
      </c>
      <c r="J315">
        <v>4.0999999999999996</v>
      </c>
      <c r="K315" s="4">
        <v>265</v>
      </c>
      <c r="L315" s="4">
        <f>Table1[[#This Row],[rating]]*LOG(Table1[[#This Row],[rating_count]]+1)</f>
        <v>9.9420147101873741</v>
      </c>
      <c r="M315" s="4" t="str">
        <f>IF(Table1[[#This Row],[rating_count]]&lt;1000,"YES","NO")</f>
        <v>YES</v>
      </c>
      <c r="N315" s="4">
        <f t="shared" si="22"/>
        <v>-0.16012995227510174</v>
      </c>
      <c r="O315" s="4">
        <f t="shared" si="23"/>
        <v>9.9420147101873741</v>
      </c>
      <c r="P315" s="7">
        <f t="shared" si="24"/>
        <v>158735</v>
      </c>
      <c r="Q315" t="s">
        <v>2754</v>
      </c>
      <c r="R315" t="s">
        <v>2755</v>
      </c>
      <c r="S315" t="s">
        <v>2756</v>
      </c>
      <c r="T315" t="s">
        <v>2757</v>
      </c>
      <c r="U315" t="s">
        <v>2758</v>
      </c>
      <c r="V315" t="s">
        <v>2759</v>
      </c>
      <c r="W315" t="s">
        <v>2760</v>
      </c>
      <c r="X315" t="s">
        <v>2761</v>
      </c>
    </row>
    <row r="316" spans="1:24" x14ac:dyDescent="0.4">
      <c r="A316" t="s">
        <v>2762</v>
      </c>
      <c r="B316" t="s">
        <v>2763</v>
      </c>
      <c r="C316" t="s">
        <v>18</v>
      </c>
      <c r="D316">
        <v>389</v>
      </c>
      <c r="E316">
        <v>999</v>
      </c>
      <c r="F316" s="5">
        <v>0.61</v>
      </c>
      <c r="G316" s="5">
        <f t="shared" si="20"/>
        <v>61</v>
      </c>
      <c r="H316" s="5" t="str">
        <f>IF( 'structured data'!G316&gt;=50, "YES", "NO")</f>
        <v>YES</v>
      </c>
      <c r="I316" s="8" t="str">
        <f t="shared" si="21"/>
        <v>&gt; ₦500</v>
      </c>
      <c r="J316">
        <v>4.3</v>
      </c>
      <c r="K316" s="4">
        <v>838</v>
      </c>
      <c r="L316" s="4">
        <f>Table1[[#This Row],[rating]]*LOG(Table1[[#This Row],[rating_count]]+1)</f>
        <v>12.572176431563411</v>
      </c>
      <c r="M316" s="4" t="str">
        <f>IF(Table1[[#This Row],[rating_count]]&lt;1000,"YES","NO")</f>
        <v>YES</v>
      </c>
      <c r="N316" s="4">
        <f t="shared" si="22"/>
        <v>-0.16030400366477204</v>
      </c>
      <c r="O316" s="4">
        <f t="shared" si="23"/>
        <v>12.572176431563411</v>
      </c>
      <c r="P316" s="7">
        <f t="shared" si="24"/>
        <v>837162</v>
      </c>
      <c r="Q316" t="s">
        <v>2764</v>
      </c>
      <c r="R316" t="s">
        <v>2765</v>
      </c>
      <c r="S316" t="s">
        <v>2766</v>
      </c>
      <c r="T316" t="s">
        <v>2767</v>
      </c>
      <c r="U316" t="s">
        <v>2768</v>
      </c>
      <c r="V316" t="s">
        <v>2769</v>
      </c>
      <c r="W316" t="s">
        <v>2770</v>
      </c>
      <c r="X316" t="s">
        <v>2771</v>
      </c>
    </row>
    <row r="317" spans="1:24" x14ac:dyDescent="0.4">
      <c r="A317" t="s">
        <v>2772</v>
      </c>
      <c r="B317" t="s">
        <v>2773</v>
      </c>
      <c r="C317" t="s">
        <v>462</v>
      </c>
      <c r="D317">
        <v>246</v>
      </c>
      <c r="E317">
        <v>600</v>
      </c>
      <c r="F317" s="5">
        <v>0.59</v>
      </c>
      <c r="G317" s="5">
        <f t="shared" si="20"/>
        <v>59</v>
      </c>
      <c r="H317" s="5" t="str">
        <f>IF( 'structured data'!G317&gt;=50, "YES", "NO")</f>
        <v>YES</v>
      </c>
      <c r="I317" s="8" t="str">
        <f t="shared" si="21"/>
        <v>&gt; ₦500</v>
      </c>
      <c r="J317">
        <v>4.2</v>
      </c>
      <c r="K317" s="4">
        <v>143</v>
      </c>
      <c r="L317" s="4">
        <f>Table1[[#This Row],[rating]]*LOG(Table1[[#This Row],[rating_count]]+1)</f>
        <v>9.0651224668000498</v>
      </c>
      <c r="M317" s="4" t="str">
        <f>IF(Table1[[#This Row],[rating_count]]&lt;1000,"YES","NO")</f>
        <v>YES</v>
      </c>
      <c r="N317" s="4">
        <f t="shared" si="22"/>
        <v>-0.1607867334145788</v>
      </c>
      <c r="O317" s="4">
        <f t="shared" si="23"/>
        <v>9.0651224668000498</v>
      </c>
      <c r="P317" s="7">
        <f t="shared" si="24"/>
        <v>85800</v>
      </c>
      <c r="Q317" t="s">
        <v>2774</v>
      </c>
      <c r="R317" t="s">
        <v>2775</v>
      </c>
      <c r="S317" t="s">
        <v>2776</v>
      </c>
      <c r="T317" t="s">
        <v>2777</v>
      </c>
      <c r="U317" t="s">
        <v>2778</v>
      </c>
      <c r="V317" t="s">
        <v>2779</v>
      </c>
      <c r="W317" t="s">
        <v>2780</v>
      </c>
      <c r="X317" t="s">
        <v>2781</v>
      </c>
    </row>
    <row r="318" spans="1:24" x14ac:dyDescent="0.4">
      <c r="A318" t="s">
        <v>2782</v>
      </c>
      <c r="B318" t="s">
        <v>2783</v>
      </c>
      <c r="C318" t="s">
        <v>18</v>
      </c>
      <c r="D318">
        <v>299</v>
      </c>
      <c r="E318">
        <v>799</v>
      </c>
      <c r="F318" s="5">
        <v>0.63</v>
      </c>
      <c r="G318" s="5">
        <f t="shared" si="20"/>
        <v>63</v>
      </c>
      <c r="H318" s="5" t="str">
        <f>IF( 'structured data'!G318&gt;=50, "YES", "NO")</f>
        <v>YES</v>
      </c>
      <c r="I318" s="8" t="str">
        <f t="shared" si="21"/>
        <v>&gt; ₦500</v>
      </c>
      <c r="J318">
        <v>4</v>
      </c>
      <c r="K318" s="4">
        <v>151</v>
      </c>
      <c r="L318" s="4">
        <f>Table1[[#This Row],[rating]]*LOG(Table1[[#This Row],[rating_count]]+1)</f>
        <v>8.7273743517790905</v>
      </c>
      <c r="M318" s="4" t="str">
        <f>IF(Table1[[#This Row],[rating_count]]&lt;1000,"YES","NO")</f>
        <v>YES</v>
      </c>
      <c r="N318" s="4">
        <f t="shared" si="22"/>
        <v>-0.1610076145169721</v>
      </c>
      <c r="O318" s="4">
        <f t="shared" si="23"/>
        <v>8.7273743517790905</v>
      </c>
      <c r="P318" s="7">
        <f t="shared" si="24"/>
        <v>120649</v>
      </c>
      <c r="Q318" t="s">
        <v>2784</v>
      </c>
      <c r="R318" t="s">
        <v>2785</v>
      </c>
      <c r="S318" t="s">
        <v>2786</v>
      </c>
      <c r="T318" t="s">
        <v>2787</v>
      </c>
      <c r="U318" t="s">
        <v>2788</v>
      </c>
      <c r="V318" t="s">
        <v>2789</v>
      </c>
      <c r="W318" t="s">
        <v>2790</v>
      </c>
      <c r="X318" t="s">
        <v>2791</v>
      </c>
    </row>
    <row r="319" spans="1:24" x14ac:dyDescent="0.4">
      <c r="A319" t="s">
        <v>2792</v>
      </c>
      <c r="B319" t="s">
        <v>2793</v>
      </c>
      <c r="C319" t="s">
        <v>462</v>
      </c>
      <c r="D319">
        <v>247</v>
      </c>
      <c r="E319">
        <v>399</v>
      </c>
      <c r="F319" s="5">
        <v>0.38</v>
      </c>
      <c r="G319" s="5">
        <f t="shared" si="20"/>
        <v>38</v>
      </c>
      <c r="H319" s="5" t="str">
        <f>IF( 'structured data'!G319&gt;=50, "YES", "NO")</f>
        <v>NO</v>
      </c>
      <c r="I319" s="8" t="str">
        <f t="shared" si="21"/>
        <v>&gt; ₦500</v>
      </c>
      <c r="J319">
        <v>3.9</v>
      </c>
      <c r="K319" s="4">
        <v>200</v>
      </c>
      <c r="L319" s="4">
        <f>Table1[[#This Row],[rating]]*LOG(Table1[[#This Row],[rating_count]]+1)</f>
        <v>8.982464623939908</v>
      </c>
      <c r="M319" s="4" t="str">
        <f>IF(Table1[[#This Row],[rating_count]]&lt;1000,"YES","NO")</f>
        <v>YES</v>
      </c>
      <c r="N319" s="4">
        <f t="shared" si="22"/>
        <v>-0.16084457725093582</v>
      </c>
      <c r="O319" s="4">
        <f t="shared" si="23"/>
        <v>8.982464623939908</v>
      </c>
      <c r="P319" s="7">
        <f t="shared" si="24"/>
        <v>79800</v>
      </c>
      <c r="Q319" t="s">
        <v>2794</v>
      </c>
      <c r="R319" t="s">
        <v>2795</v>
      </c>
      <c r="S319" t="s">
        <v>2796</v>
      </c>
      <c r="T319" t="s">
        <v>2797</v>
      </c>
      <c r="U319" t="s">
        <v>2798</v>
      </c>
      <c r="V319" t="s">
        <v>13036</v>
      </c>
      <c r="W319" t="s">
        <v>2799</v>
      </c>
      <c r="X319" t="s">
        <v>2800</v>
      </c>
    </row>
    <row r="320" spans="1:24" x14ac:dyDescent="0.4">
      <c r="A320" t="s">
        <v>2801</v>
      </c>
      <c r="B320" t="s">
        <v>2802</v>
      </c>
      <c r="C320" t="s">
        <v>462</v>
      </c>
      <c r="D320" s="2">
        <v>1369</v>
      </c>
      <c r="E320" s="2">
        <v>2999</v>
      </c>
      <c r="F320" s="5">
        <v>0.54</v>
      </c>
      <c r="G320" s="5">
        <f t="shared" si="20"/>
        <v>54</v>
      </c>
      <c r="H320" s="5" t="str">
        <f>IF( 'structured data'!G320&gt;=50, "YES", "NO")</f>
        <v>YES</v>
      </c>
      <c r="I320" s="8" t="str">
        <f t="shared" si="21"/>
        <v>&gt; ₦500</v>
      </c>
      <c r="J320">
        <v>3.3</v>
      </c>
      <c r="K320" s="4">
        <v>227</v>
      </c>
      <c r="L320" s="4">
        <f>Table1[[#This Row],[rating]]*LOG(Table1[[#This Row],[rating_count]]+1)</f>
        <v>7.7811849951014977</v>
      </c>
      <c r="M320" s="4" t="str">
        <f>IF(Table1[[#This Row],[rating_count]]&lt;1000,"YES","NO")</f>
        <v>YES</v>
      </c>
      <c r="N320" s="4">
        <f t="shared" si="22"/>
        <v>-0.16108214333614357</v>
      </c>
      <c r="O320" s="4">
        <f t="shared" si="23"/>
        <v>7.7811849951014977</v>
      </c>
      <c r="P320" s="7">
        <f t="shared" si="24"/>
        <v>680773</v>
      </c>
      <c r="Q320" t="s">
        <v>2803</v>
      </c>
      <c r="R320" t="s">
        <v>2804</v>
      </c>
      <c r="S320" t="s">
        <v>2805</v>
      </c>
      <c r="T320" t="s">
        <v>2806</v>
      </c>
      <c r="U320" t="s">
        <v>2807</v>
      </c>
      <c r="V320" t="s">
        <v>2808</v>
      </c>
      <c r="W320" t="s">
        <v>2809</v>
      </c>
      <c r="X320" t="s">
        <v>2810</v>
      </c>
    </row>
    <row r="321" spans="1:24" x14ac:dyDescent="0.4">
      <c r="A321" t="s">
        <v>2811</v>
      </c>
      <c r="B321" t="s">
        <v>2812</v>
      </c>
      <c r="C321" t="s">
        <v>462</v>
      </c>
      <c r="D321">
        <v>199</v>
      </c>
      <c r="E321">
        <v>499</v>
      </c>
      <c r="F321" s="5">
        <v>0.6</v>
      </c>
      <c r="G321" s="5">
        <f t="shared" si="20"/>
        <v>60</v>
      </c>
      <c r="H321" s="5" t="str">
        <f>IF( 'structured data'!G321&gt;=50, "YES", "NO")</f>
        <v>YES</v>
      </c>
      <c r="I321" s="8" t="str">
        <f t="shared" si="21"/>
        <v>&gt; ₦500</v>
      </c>
      <c r="J321">
        <v>3.8</v>
      </c>
      <c r="K321" s="4">
        <v>538</v>
      </c>
      <c r="L321" s="4">
        <f>Table1[[#This Row],[rating]]*LOG(Table1[[#This Row],[rating_count]]+1)</f>
        <v>10.380037307709607</v>
      </c>
      <c r="M321" s="4" t="str">
        <f>IF(Table1[[#This Row],[rating_count]]&lt;1000,"YES","NO")</f>
        <v>YES</v>
      </c>
      <c r="N321" s="4">
        <f t="shared" si="22"/>
        <v>-0.1607358629484035</v>
      </c>
      <c r="O321" s="4">
        <f t="shared" si="23"/>
        <v>10.380037307709607</v>
      </c>
      <c r="P321" s="7">
        <f t="shared" si="24"/>
        <v>268462</v>
      </c>
      <c r="Q321" t="s">
        <v>2813</v>
      </c>
      <c r="R321" t="s">
        <v>2814</v>
      </c>
      <c r="S321" t="s">
        <v>2815</v>
      </c>
      <c r="T321" t="s">
        <v>2816</v>
      </c>
      <c r="U321" t="s">
        <v>2817</v>
      </c>
      <c r="V321" t="s">
        <v>2818</v>
      </c>
      <c r="W321" t="s">
        <v>2819</v>
      </c>
      <c r="X321" t="s">
        <v>2820</v>
      </c>
    </row>
    <row r="322" spans="1:24" x14ac:dyDescent="0.4">
      <c r="A322" t="s">
        <v>2821</v>
      </c>
      <c r="B322" t="s">
        <v>2822</v>
      </c>
      <c r="C322" t="s">
        <v>129</v>
      </c>
      <c r="D322">
        <v>299</v>
      </c>
      <c r="E322">
        <v>599</v>
      </c>
      <c r="F322" s="5">
        <v>0.5</v>
      </c>
      <c r="G322" s="5">
        <f t="shared" ref="G322:G385" si="25">F322*100</f>
        <v>50</v>
      </c>
      <c r="H322" s="5" t="str">
        <f>IF( 'structured data'!G322&gt;=50, "YES", "NO")</f>
        <v>YES</v>
      </c>
      <c r="I322" s="8" t="str">
        <f t="shared" ref="I322:I385" si="26">IF(C321&lt;200, "&lt; ₦200", IF(C321&lt;=500, "₦200–₦500", "&gt; ₦500"))</f>
        <v>&gt; ₦500</v>
      </c>
      <c r="J322">
        <v>4</v>
      </c>
      <c r="K322" s="4">
        <v>171</v>
      </c>
      <c r="L322" s="4">
        <f>Table1[[#This Row],[rating]]*LOG(Table1[[#This Row],[rating_count]]+1)</f>
        <v>8.9421137876301948</v>
      </c>
      <c r="M322" s="4" t="str">
        <f>IF(Table1[[#This Row],[rating_count]]&lt;1000,"YES","NO")</f>
        <v>YES</v>
      </c>
      <c r="N322" s="4">
        <f t="shared" ref="N322:N385" si="27">CORREL(J322:J1786,G322:G1786)</f>
        <v>-0.16027841870758588</v>
      </c>
      <c r="O322" s="4">
        <f t="shared" ref="O322:O385" si="28">J322*LOG(K322+1)</f>
        <v>8.9421137876301948</v>
      </c>
      <c r="P322" s="7">
        <f t="shared" ref="P322:P385" si="29">E322*K322</f>
        <v>102429</v>
      </c>
      <c r="Q322" t="s">
        <v>2823</v>
      </c>
      <c r="R322" t="s">
        <v>2824</v>
      </c>
      <c r="S322" t="s">
        <v>2825</v>
      </c>
      <c r="T322" t="s">
        <v>2826</v>
      </c>
      <c r="U322" t="s">
        <v>2827</v>
      </c>
      <c r="V322" t="s">
        <v>2828</v>
      </c>
      <c r="W322" t="s">
        <v>2829</v>
      </c>
      <c r="X322" t="s">
        <v>2830</v>
      </c>
    </row>
    <row r="323" spans="1:24" x14ac:dyDescent="0.4">
      <c r="A323" t="s">
        <v>2831</v>
      </c>
      <c r="B323" t="s">
        <v>2832</v>
      </c>
      <c r="C323" t="s">
        <v>169</v>
      </c>
      <c r="D323" s="2">
        <v>14999</v>
      </c>
      <c r="E323" s="2">
        <v>14999</v>
      </c>
      <c r="F323" s="5">
        <v>0</v>
      </c>
      <c r="G323" s="5">
        <f t="shared" si="25"/>
        <v>0</v>
      </c>
      <c r="H323" s="5" t="str">
        <f>IF( 'structured data'!G323&gt;=50, "YES", "NO")</f>
        <v>NO</v>
      </c>
      <c r="I323" s="8" t="str">
        <f t="shared" si="26"/>
        <v>&gt; ₦500</v>
      </c>
      <c r="J323">
        <v>4.3</v>
      </c>
      <c r="K323" s="4">
        <v>27508</v>
      </c>
      <c r="L323" s="4">
        <f>Table1[[#This Row],[rating]]*LOG(Table1[[#This Row],[rating_count]]+1)</f>
        <v>19.08974165426217</v>
      </c>
      <c r="M323" s="4" t="str">
        <f>IF(Table1[[#This Row],[rating_count]]&lt;1000,"YES","NO")</f>
        <v>NO</v>
      </c>
      <c r="N323" s="4">
        <f t="shared" si="27"/>
        <v>-0.16023511452566427</v>
      </c>
      <c r="O323" s="4">
        <f t="shared" si="28"/>
        <v>19.08974165426217</v>
      </c>
      <c r="P323" s="7">
        <f t="shared" si="29"/>
        <v>412592492</v>
      </c>
      <c r="Q323" t="s">
        <v>2833</v>
      </c>
      <c r="R323" t="s">
        <v>2834</v>
      </c>
      <c r="S323" t="s">
        <v>2835</v>
      </c>
      <c r="T323" t="s">
        <v>2836</v>
      </c>
      <c r="U323" t="s">
        <v>2837</v>
      </c>
      <c r="V323" t="s">
        <v>2838</v>
      </c>
      <c r="W323" t="s">
        <v>2839</v>
      </c>
      <c r="X323" t="s">
        <v>2840</v>
      </c>
    </row>
    <row r="324" spans="1:24" x14ac:dyDescent="0.4">
      <c r="A324" t="s">
        <v>2841</v>
      </c>
      <c r="B324" t="s">
        <v>2842</v>
      </c>
      <c r="C324" t="s">
        <v>18</v>
      </c>
      <c r="D324">
        <v>299</v>
      </c>
      <c r="E324">
        <v>699</v>
      </c>
      <c r="F324" s="5">
        <v>0.56999999999999995</v>
      </c>
      <c r="G324" s="5">
        <f t="shared" si="25"/>
        <v>56.999999999999993</v>
      </c>
      <c r="H324" s="5" t="str">
        <f>IF( 'structured data'!G324&gt;=50, "YES", "NO")</f>
        <v>YES</v>
      </c>
      <c r="I324" s="8" t="str">
        <f t="shared" si="26"/>
        <v>&gt; ₦500</v>
      </c>
      <c r="J324">
        <v>3.9</v>
      </c>
      <c r="K324" s="4">
        <v>1454</v>
      </c>
      <c r="L324" s="4">
        <f>Table1[[#This Row],[rating]]*LOG(Table1[[#This Row],[rating_count]]+1)</f>
        <v>12.335165673955512</v>
      </c>
      <c r="M324" s="4" t="str">
        <f>IF(Table1[[#This Row],[rating_count]]&lt;1000,"YES","NO")</f>
        <v>NO</v>
      </c>
      <c r="N324" s="4">
        <f t="shared" si="27"/>
        <v>-0.15930805489343067</v>
      </c>
      <c r="O324" s="4">
        <f t="shared" si="28"/>
        <v>12.335165673955512</v>
      </c>
      <c r="P324" s="7">
        <f t="shared" si="29"/>
        <v>1016346</v>
      </c>
      <c r="Q324" t="s">
        <v>2843</v>
      </c>
      <c r="R324" t="s">
        <v>2844</v>
      </c>
      <c r="S324" t="s">
        <v>2845</v>
      </c>
      <c r="T324" t="s">
        <v>2846</v>
      </c>
      <c r="U324" t="s">
        <v>2847</v>
      </c>
      <c r="V324" t="s">
        <v>2848</v>
      </c>
      <c r="W324" t="s">
        <v>2849</v>
      </c>
      <c r="X324" t="s">
        <v>2850</v>
      </c>
    </row>
    <row r="325" spans="1:24" x14ac:dyDescent="0.4">
      <c r="A325" t="s">
        <v>2851</v>
      </c>
      <c r="B325" t="s">
        <v>2852</v>
      </c>
      <c r="C325" t="s">
        <v>169</v>
      </c>
      <c r="D325" s="2">
        <v>24990</v>
      </c>
      <c r="E325" s="2">
        <v>51990</v>
      </c>
      <c r="F325" s="5">
        <v>0.52</v>
      </c>
      <c r="G325" s="5">
        <f t="shared" si="25"/>
        <v>52</v>
      </c>
      <c r="H325" s="5" t="str">
        <f>IF( 'structured data'!G325&gt;=50, "YES", "NO")</f>
        <v>YES</v>
      </c>
      <c r="I325" s="8" t="str">
        <f t="shared" si="26"/>
        <v>&gt; ₦500</v>
      </c>
      <c r="J325">
        <v>4.2</v>
      </c>
      <c r="K325" s="4">
        <v>2951</v>
      </c>
      <c r="L325" s="4">
        <f>Table1[[#This Row],[rating]]*LOG(Table1[[#This Row],[rating_count]]+1)</f>
        <v>14.574488683234216</v>
      </c>
      <c r="M325" s="4" t="str">
        <f>IF(Table1[[#This Row],[rating_count]]&lt;1000,"YES","NO")</f>
        <v>NO</v>
      </c>
      <c r="N325" s="4">
        <f t="shared" si="27"/>
        <v>-0.15906622302304174</v>
      </c>
      <c r="O325" s="4">
        <f t="shared" si="28"/>
        <v>14.574488683234216</v>
      </c>
      <c r="P325" s="7">
        <f t="shared" si="29"/>
        <v>153422490</v>
      </c>
      <c r="Q325" t="s">
        <v>2853</v>
      </c>
      <c r="R325" t="s">
        <v>2854</v>
      </c>
      <c r="S325" t="s">
        <v>2855</v>
      </c>
      <c r="T325" t="s">
        <v>2856</v>
      </c>
      <c r="U325" t="s">
        <v>2857</v>
      </c>
      <c r="V325" t="s">
        <v>2858</v>
      </c>
      <c r="W325" t="s">
        <v>2859</v>
      </c>
      <c r="X325" t="s">
        <v>2860</v>
      </c>
    </row>
    <row r="326" spans="1:24" x14ac:dyDescent="0.4">
      <c r="A326" t="s">
        <v>2861</v>
      </c>
      <c r="B326" t="s">
        <v>2862</v>
      </c>
      <c r="C326" t="s">
        <v>18</v>
      </c>
      <c r="D326">
        <v>249</v>
      </c>
      <c r="E326">
        <v>999</v>
      </c>
      <c r="F326" s="5">
        <v>0.75</v>
      </c>
      <c r="G326" s="5">
        <f t="shared" si="25"/>
        <v>75</v>
      </c>
      <c r="H326" s="5" t="str">
        <f>IF( 'structured data'!G326&gt;=50, "YES", "NO")</f>
        <v>YES</v>
      </c>
      <c r="I326" s="8" t="str">
        <f t="shared" si="26"/>
        <v>&gt; ₦500</v>
      </c>
      <c r="J326">
        <v>5</v>
      </c>
      <c r="L326" s="4">
        <f>Table1[[#This Row],[rating]]*LOG(Table1[[#This Row],[rating_count]]+1)</f>
        <v>0</v>
      </c>
      <c r="M326" s="4" t="str">
        <f>IF(Table1[[#This Row],[rating_count]]&lt;1000,"YES","NO")</f>
        <v>YES</v>
      </c>
      <c r="N326" s="4">
        <f t="shared" si="27"/>
        <v>-0.15916829145729192</v>
      </c>
      <c r="O326" s="4">
        <f t="shared" si="28"/>
        <v>0</v>
      </c>
      <c r="P326" s="7">
        <f t="shared" si="29"/>
        <v>0</v>
      </c>
      <c r="Q326" t="s">
        <v>2863</v>
      </c>
      <c r="R326" t="s">
        <v>2864</v>
      </c>
      <c r="S326" t="s">
        <v>2865</v>
      </c>
      <c r="T326" t="s">
        <v>2866</v>
      </c>
      <c r="U326" t="s">
        <v>2867</v>
      </c>
      <c r="V326" t="s">
        <v>2868</v>
      </c>
      <c r="W326" t="s">
        <v>2869</v>
      </c>
      <c r="X326" t="s">
        <v>2870</v>
      </c>
    </row>
    <row r="327" spans="1:24" x14ac:dyDescent="0.4">
      <c r="A327" t="s">
        <v>2871</v>
      </c>
      <c r="B327" t="s">
        <v>2872</v>
      </c>
      <c r="C327" t="s">
        <v>169</v>
      </c>
      <c r="D327" s="2">
        <v>61999</v>
      </c>
      <c r="E327" s="2">
        <v>69999</v>
      </c>
      <c r="F327" s="5">
        <v>0.11</v>
      </c>
      <c r="G327" s="5">
        <f t="shared" si="25"/>
        <v>11</v>
      </c>
      <c r="H327" s="5" t="str">
        <f>IF( 'structured data'!G327&gt;=50, "YES", "NO")</f>
        <v>NO</v>
      </c>
      <c r="I327" s="8" t="str">
        <f t="shared" si="26"/>
        <v>&gt; ₦500</v>
      </c>
      <c r="J327">
        <v>4.0999999999999996</v>
      </c>
      <c r="K327" s="4">
        <v>6753</v>
      </c>
      <c r="L327" s="4">
        <f>Table1[[#This Row],[rating]]*LOG(Table1[[#This Row],[rating_count]]+1)</f>
        <v>15.701200330827509</v>
      </c>
      <c r="M327" s="4" t="str">
        <f>IF(Table1[[#This Row],[rating_count]]&lt;1000,"YES","NO")</f>
        <v>NO</v>
      </c>
      <c r="N327" s="4">
        <f t="shared" si="27"/>
        <v>-0.16350142616363744</v>
      </c>
      <c r="O327" s="4">
        <f t="shared" si="28"/>
        <v>15.701200330827509</v>
      </c>
      <c r="P327" s="7">
        <f t="shared" si="29"/>
        <v>472703247</v>
      </c>
      <c r="Q327" t="s">
        <v>2873</v>
      </c>
      <c r="R327" t="s">
        <v>1911</v>
      </c>
      <c r="S327" t="s">
        <v>1912</v>
      </c>
      <c r="T327" t="s">
        <v>1913</v>
      </c>
      <c r="U327" t="s">
        <v>1914</v>
      </c>
      <c r="V327" t="s">
        <v>1915</v>
      </c>
      <c r="W327" t="s">
        <v>2874</v>
      </c>
      <c r="X327" t="s">
        <v>2875</v>
      </c>
    </row>
    <row r="328" spans="1:24" x14ac:dyDescent="0.4">
      <c r="A328" t="s">
        <v>2876</v>
      </c>
      <c r="B328" t="s">
        <v>2877</v>
      </c>
      <c r="C328" t="s">
        <v>169</v>
      </c>
      <c r="D328" s="2">
        <v>24499</v>
      </c>
      <c r="E328" s="2">
        <v>50000</v>
      </c>
      <c r="F328" s="5">
        <v>0.51</v>
      </c>
      <c r="G328" s="5">
        <f t="shared" si="25"/>
        <v>51</v>
      </c>
      <c r="H328" s="5" t="str">
        <f>IF( 'structured data'!G328&gt;=50, "YES", "NO")</f>
        <v>YES</v>
      </c>
      <c r="I328" s="8" t="str">
        <f t="shared" si="26"/>
        <v>&gt; ₦500</v>
      </c>
      <c r="J328">
        <v>3.9</v>
      </c>
      <c r="K328" s="4">
        <v>3518</v>
      </c>
      <c r="L328" s="4">
        <f>Table1[[#This Row],[rating]]*LOG(Table1[[#This Row],[rating_count]]+1)</f>
        <v>13.831035140657246</v>
      </c>
      <c r="M328" s="4" t="str">
        <f>IF(Table1[[#This Row],[rating_count]]&lt;1000,"YES","NO")</f>
        <v>NO</v>
      </c>
      <c r="N328" s="4">
        <f t="shared" si="27"/>
        <v>-0.16364437326726264</v>
      </c>
      <c r="O328" s="4">
        <f t="shared" si="28"/>
        <v>13.831035140657246</v>
      </c>
      <c r="P328" s="7">
        <f t="shared" si="29"/>
        <v>175900000</v>
      </c>
      <c r="Q328" t="s">
        <v>2878</v>
      </c>
      <c r="R328" t="s">
        <v>2879</v>
      </c>
      <c r="S328" t="s">
        <v>2880</v>
      </c>
      <c r="T328" t="s">
        <v>2881</v>
      </c>
      <c r="U328" t="s">
        <v>2882</v>
      </c>
      <c r="V328" t="s">
        <v>2883</v>
      </c>
      <c r="W328" t="s">
        <v>2884</v>
      </c>
      <c r="X328" t="s">
        <v>2885</v>
      </c>
    </row>
    <row r="329" spans="1:24" x14ac:dyDescent="0.4">
      <c r="A329" t="s">
        <v>2886</v>
      </c>
      <c r="B329" t="s">
        <v>2887</v>
      </c>
      <c r="C329" t="s">
        <v>169</v>
      </c>
      <c r="D329" s="2">
        <v>10499</v>
      </c>
      <c r="E329" s="2">
        <v>19499</v>
      </c>
      <c r="F329" s="5">
        <v>0.46</v>
      </c>
      <c r="G329" s="5">
        <f t="shared" si="25"/>
        <v>46</v>
      </c>
      <c r="H329" s="5" t="str">
        <f>IF( 'structured data'!G329&gt;=50, "YES", "NO")</f>
        <v>NO</v>
      </c>
      <c r="I329" s="8" t="str">
        <f t="shared" si="26"/>
        <v>&gt; ₦500</v>
      </c>
      <c r="J329">
        <v>4.2</v>
      </c>
      <c r="K329" s="4">
        <v>1510</v>
      </c>
      <c r="L329" s="4">
        <f>Table1[[#This Row],[rating]]*LOG(Table1[[#This Row],[rating_count]]+1)</f>
        <v>13.352910750223907</v>
      </c>
      <c r="M329" s="4" t="str">
        <f>IF(Table1[[#This Row],[rating_count]]&lt;1000,"YES","NO")</f>
        <v>NO</v>
      </c>
      <c r="N329" s="4">
        <f t="shared" si="27"/>
        <v>-0.16354438961022549</v>
      </c>
      <c r="O329" s="4">
        <f t="shared" si="28"/>
        <v>13.352910750223907</v>
      </c>
      <c r="P329" s="7">
        <f t="shared" si="29"/>
        <v>29443490</v>
      </c>
      <c r="Q329" t="s">
        <v>2888</v>
      </c>
      <c r="R329" t="s">
        <v>2689</v>
      </c>
      <c r="S329" t="s">
        <v>2690</v>
      </c>
      <c r="T329" t="s">
        <v>2691</v>
      </c>
      <c r="U329" t="s">
        <v>2692</v>
      </c>
      <c r="V329" t="s">
        <v>2693</v>
      </c>
      <c r="W329" t="s">
        <v>2889</v>
      </c>
      <c r="X329" t="s">
        <v>2890</v>
      </c>
    </row>
    <row r="330" spans="1:24" x14ac:dyDescent="0.4">
      <c r="A330" t="s">
        <v>2891</v>
      </c>
      <c r="B330" t="s">
        <v>2892</v>
      </c>
      <c r="C330" t="s">
        <v>18</v>
      </c>
      <c r="D330">
        <v>349</v>
      </c>
      <c r="E330">
        <v>999</v>
      </c>
      <c r="F330" s="5">
        <v>0.65</v>
      </c>
      <c r="G330" s="5">
        <f t="shared" si="25"/>
        <v>65</v>
      </c>
      <c r="H330" s="5" t="str">
        <f>IF( 'structured data'!G330&gt;=50, "YES", "NO")</f>
        <v>YES</v>
      </c>
      <c r="I330" s="8" t="str">
        <f t="shared" si="26"/>
        <v>&gt; ₦500</v>
      </c>
      <c r="J330">
        <v>4.3</v>
      </c>
      <c r="K330" s="4">
        <v>838</v>
      </c>
      <c r="L330" s="4">
        <f>Table1[[#This Row],[rating]]*LOG(Table1[[#This Row],[rating_count]]+1)</f>
        <v>12.572176431563411</v>
      </c>
      <c r="M330" s="4" t="str">
        <f>IF(Table1[[#This Row],[rating_count]]&lt;1000,"YES","NO")</f>
        <v>YES</v>
      </c>
      <c r="N330" s="4">
        <f t="shared" si="27"/>
        <v>-0.16355689563938422</v>
      </c>
      <c r="O330" s="4">
        <f t="shared" si="28"/>
        <v>12.572176431563411</v>
      </c>
      <c r="P330" s="7">
        <f t="shared" si="29"/>
        <v>837162</v>
      </c>
      <c r="Q330" t="s">
        <v>2893</v>
      </c>
      <c r="R330" t="s">
        <v>2765</v>
      </c>
      <c r="S330" t="s">
        <v>2766</v>
      </c>
      <c r="T330" t="s">
        <v>2767</v>
      </c>
      <c r="U330" t="s">
        <v>2768</v>
      </c>
      <c r="V330" t="s">
        <v>2769</v>
      </c>
      <c r="W330" t="s">
        <v>2894</v>
      </c>
      <c r="X330" t="s">
        <v>2895</v>
      </c>
    </row>
    <row r="331" spans="1:24" x14ac:dyDescent="0.4">
      <c r="A331" t="s">
        <v>2896</v>
      </c>
      <c r="B331" t="s">
        <v>2897</v>
      </c>
      <c r="C331" t="s">
        <v>462</v>
      </c>
      <c r="D331">
        <v>197</v>
      </c>
      <c r="E331">
        <v>499</v>
      </c>
      <c r="F331" s="5">
        <v>0.61</v>
      </c>
      <c r="G331" s="5">
        <f t="shared" si="25"/>
        <v>61</v>
      </c>
      <c r="H331" s="5" t="str">
        <f>IF( 'structured data'!G331&gt;=50, "YES", "NO")</f>
        <v>YES</v>
      </c>
      <c r="I331" s="8" t="str">
        <f t="shared" si="26"/>
        <v>&gt; ₦500</v>
      </c>
      <c r="J331">
        <v>3.8</v>
      </c>
      <c r="K331" s="4">
        <v>136</v>
      </c>
      <c r="L331" s="4">
        <f>Table1[[#This Row],[rating]]*LOG(Table1[[#This Row],[rating_count]]+1)</f>
        <v>8.1195381551943449</v>
      </c>
      <c r="M331" s="4" t="str">
        <f>IF(Table1[[#This Row],[rating_count]]&lt;1000,"YES","NO")</f>
        <v>YES</v>
      </c>
      <c r="N331" s="4">
        <f t="shared" si="27"/>
        <v>-0.16417931149045237</v>
      </c>
      <c r="O331" s="4">
        <f t="shared" si="28"/>
        <v>8.1195381551943449</v>
      </c>
      <c r="P331" s="7">
        <f t="shared" si="29"/>
        <v>67864</v>
      </c>
      <c r="Q331" t="s">
        <v>2898</v>
      </c>
      <c r="R331" t="s">
        <v>2899</v>
      </c>
      <c r="S331" t="s">
        <v>2900</v>
      </c>
      <c r="T331" t="s">
        <v>2901</v>
      </c>
      <c r="U331" t="s">
        <v>2902</v>
      </c>
      <c r="V331" t="s">
        <v>2903</v>
      </c>
      <c r="W331" t="s">
        <v>2904</v>
      </c>
      <c r="X331" t="s">
        <v>2905</v>
      </c>
    </row>
    <row r="332" spans="1:24" x14ac:dyDescent="0.4">
      <c r="A332" t="s">
        <v>2906</v>
      </c>
      <c r="B332" t="s">
        <v>2907</v>
      </c>
      <c r="C332" t="s">
        <v>1985</v>
      </c>
      <c r="D332" s="2">
        <v>1299</v>
      </c>
      <c r="E332" s="2">
        <v>2499</v>
      </c>
      <c r="F332" s="5">
        <v>0.48</v>
      </c>
      <c r="G332" s="5">
        <f t="shared" si="25"/>
        <v>48</v>
      </c>
      <c r="H332" s="5" t="str">
        <f>IF( 'structured data'!G332&gt;=50, "YES", "NO")</f>
        <v>NO</v>
      </c>
      <c r="I332" s="8" t="str">
        <f t="shared" si="26"/>
        <v>&gt; ₦500</v>
      </c>
      <c r="J332">
        <v>4.3</v>
      </c>
      <c r="K332" s="4">
        <v>301</v>
      </c>
      <c r="L332" s="4">
        <f>Table1[[#This Row],[rating]]*LOG(Table1[[#This Row],[rating_count]]+1)</f>
        <v>10.664029854715746</v>
      </c>
      <c r="M332" s="4" t="str">
        <f>IF(Table1[[#This Row],[rating_count]]&lt;1000,"YES","NO")</f>
        <v>YES</v>
      </c>
      <c r="N332" s="4">
        <f t="shared" si="27"/>
        <v>-0.16368501715235756</v>
      </c>
      <c r="O332" s="4">
        <f t="shared" si="28"/>
        <v>10.664029854715746</v>
      </c>
      <c r="P332" s="7">
        <f t="shared" si="29"/>
        <v>752199</v>
      </c>
      <c r="Q332" t="s">
        <v>2908</v>
      </c>
      <c r="R332" t="s">
        <v>2909</v>
      </c>
      <c r="S332" t="s">
        <v>2910</v>
      </c>
      <c r="T332" t="s">
        <v>2911</v>
      </c>
      <c r="U332" t="s">
        <v>2912</v>
      </c>
      <c r="V332" t="s">
        <v>2913</v>
      </c>
      <c r="W332" t="s">
        <v>2914</v>
      </c>
      <c r="X332" t="s">
        <v>2915</v>
      </c>
    </row>
    <row r="333" spans="1:24" x14ac:dyDescent="0.4">
      <c r="A333" t="s">
        <v>2916</v>
      </c>
      <c r="B333" t="s">
        <v>2917</v>
      </c>
      <c r="C333" t="s">
        <v>18</v>
      </c>
      <c r="D333" s="2">
        <v>1519</v>
      </c>
      <c r="E333" s="2">
        <v>1899</v>
      </c>
      <c r="F333" s="5">
        <v>0.2</v>
      </c>
      <c r="G333" s="5">
        <f t="shared" si="25"/>
        <v>20</v>
      </c>
      <c r="H333" s="5" t="str">
        <f>IF( 'structured data'!G333&gt;=50, "YES", "NO")</f>
        <v>NO</v>
      </c>
      <c r="I333" s="8" t="str">
        <f t="shared" si="26"/>
        <v>&gt; ₦500</v>
      </c>
      <c r="J333">
        <v>4.4000000000000004</v>
      </c>
      <c r="K333" s="4">
        <v>19763</v>
      </c>
      <c r="L333" s="4">
        <f>Table1[[#This Row],[rating]]*LOG(Table1[[#This Row],[rating_count]]+1)</f>
        <v>18.901849318956469</v>
      </c>
      <c r="M333" s="4" t="str">
        <f>IF(Table1[[#This Row],[rating_count]]&lt;1000,"YES","NO")</f>
        <v>NO</v>
      </c>
      <c r="N333" s="4">
        <f t="shared" si="27"/>
        <v>-0.16378371521460194</v>
      </c>
      <c r="O333" s="4">
        <f t="shared" si="28"/>
        <v>18.901849318956469</v>
      </c>
      <c r="P333" s="7">
        <f t="shared" si="29"/>
        <v>37529937</v>
      </c>
      <c r="Q333" t="s">
        <v>2918</v>
      </c>
      <c r="R333" t="s">
        <v>2919</v>
      </c>
      <c r="S333" t="s">
        <v>2920</v>
      </c>
      <c r="T333" t="s">
        <v>2921</v>
      </c>
      <c r="U333" t="s">
        <v>2922</v>
      </c>
      <c r="V333" t="s">
        <v>2923</v>
      </c>
      <c r="W333" t="s">
        <v>2924</v>
      </c>
      <c r="X333" t="s">
        <v>2925</v>
      </c>
    </row>
    <row r="334" spans="1:24" x14ac:dyDescent="0.4">
      <c r="A334" t="s">
        <v>2926</v>
      </c>
      <c r="B334" t="s">
        <v>2927</v>
      </c>
      <c r="C334" t="s">
        <v>169</v>
      </c>
      <c r="D334" s="2">
        <v>46999</v>
      </c>
      <c r="E334" s="2">
        <v>69999</v>
      </c>
      <c r="F334" s="5">
        <v>0.33</v>
      </c>
      <c r="G334" s="5">
        <f t="shared" si="25"/>
        <v>33</v>
      </c>
      <c r="H334" s="5" t="str">
        <f>IF( 'structured data'!G334&gt;=50, "YES", "NO")</f>
        <v>NO</v>
      </c>
      <c r="I334" s="8" t="str">
        <f t="shared" si="26"/>
        <v>&gt; ₦500</v>
      </c>
      <c r="J334">
        <v>4.3</v>
      </c>
      <c r="K334" s="4">
        <v>21252</v>
      </c>
      <c r="L334" s="4">
        <f>Table1[[#This Row],[rating]]*LOG(Table1[[#This Row],[rating_count]]+1)</f>
        <v>18.607907041550177</v>
      </c>
      <c r="M334" s="4" t="str">
        <f>IF(Table1[[#This Row],[rating_count]]&lt;1000,"YES","NO")</f>
        <v>NO</v>
      </c>
      <c r="N334" s="4">
        <f t="shared" si="27"/>
        <v>-0.16289523268865436</v>
      </c>
      <c r="O334" s="4">
        <f t="shared" si="28"/>
        <v>18.607907041550177</v>
      </c>
      <c r="P334" s="7">
        <f t="shared" si="29"/>
        <v>1487618748</v>
      </c>
      <c r="Q334" t="s">
        <v>2928</v>
      </c>
      <c r="R334" t="s">
        <v>2929</v>
      </c>
      <c r="S334" t="s">
        <v>2930</v>
      </c>
      <c r="T334" t="s">
        <v>2931</v>
      </c>
      <c r="U334" t="s">
        <v>2932</v>
      </c>
      <c r="V334" t="s">
        <v>2933</v>
      </c>
      <c r="W334" t="s">
        <v>2934</v>
      </c>
      <c r="X334" t="s">
        <v>2935</v>
      </c>
    </row>
    <row r="335" spans="1:24" x14ac:dyDescent="0.4">
      <c r="A335" t="s">
        <v>2936</v>
      </c>
      <c r="B335" t="s">
        <v>2937</v>
      </c>
      <c r="C335" t="s">
        <v>18</v>
      </c>
      <c r="D335">
        <v>299</v>
      </c>
      <c r="E335">
        <v>799</v>
      </c>
      <c r="F335" s="5">
        <v>0.63</v>
      </c>
      <c r="G335" s="5">
        <f t="shared" si="25"/>
        <v>63</v>
      </c>
      <c r="H335" s="5" t="str">
        <f>IF( 'structured data'!G335&gt;=50, "YES", "NO")</f>
        <v>YES</v>
      </c>
      <c r="I335" s="8" t="str">
        <f t="shared" si="26"/>
        <v>&gt; ₦500</v>
      </c>
      <c r="J335">
        <v>4.3</v>
      </c>
      <c r="K335" s="4">
        <v>1902</v>
      </c>
      <c r="L335" s="4">
        <f>Table1[[#This Row],[rating]]*LOG(Table1[[#This Row],[rating_count]]+1)</f>
        <v>14.101586789634187</v>
      </c>
      <c r="M335" s="4" t="str">
        <f>IF(Table1[[#This Row],[rating_count]]&lt;1000,"YES","NO")</f>
        <v>NO</v>
      </c>
      <c r="N335" s="4">
        <f t="shared" si="27"/>
        <v>-0.16259825503010605</v>
      </c>
      <c r="O335" s="4">
        <f t="shared" si="28"/>
        <v>14.101586789634187</v>
      </c>
      <c r="P335" s="7">
        <f t="shared" si="29"/>
        <v>1519698</v>
      </c>
      <c r="Q335" t="s">
        <v>2938</v>
      </c>
      <c r="R335" t="s">
        <v>2939</v>
      </c>
      <c r="S335" t="s">
        <v>2940</v>
      </c>
      <c r="T335" t="s">
        <v>2941</v>
      </c>
      <c r="U335" t="s">
        <v>2942</v>
      </c>
      <c r="V335" t="s">
        <v>2943</v>
      </c>
      <c r="W335" t="s">
        <v>2944</v>
      </c>
      <c r="X335" t="s">
        <v>2945</v>
      </c>
    </row>
    <row r="336" spans="1:24" x14ac:dyDescent="0.4">
      <c r="A336" t="s">
        <v>2946</v>
      </c>
      <c r="B336" t="s">
        <v>2947</v>
      </c>
      <c r="C336" t="s">
        <v>2948</v>
      </c>
      <c r="D336" s="2">
        <v>1799</v>
      </c>
      <c r="E336" s="2">
        <v>19999</v>
      </c>
      <c r="F336" s="5">
        <v>0.91</v>
      </c>
      <c r="G336" s="5">
        <f t="shared" si="25"/>
        <v>91</v>
      </c>
      <c r="H336" s="5" t="str">
        <f>IF( 'structured data'!G336&gt;=50, "YES", "NO")</f>
        <v>YES</v>
      </c>
      <c r="I336" s="8" t="str">
        <f t="shared" si="26"/>
        <v>&gt; ₦500</v>
      </c>
      <c r="J336">
        <v>4.2</v>
      </c>
      <c r="K336" s="4">
        <v>13937</v>
      </c>
      <c r="L336" s="4">
        <f>Table1[[#This Row],[rating]]*LOG(Table1[[#This Row],[rating_count]]+1)</f>
        <v>17.405641932772294</v>
      </c>
      <c r="M336" s="4" t="str">
        <f>IF(Table1[[#This Row],[rating_count]]&lt;1000,"YES","NO")</f>
        <v>NO</v>
      </c>
      <c r="N336" s="4">
        <f t="shared" si="27"/>
        <v>-0.163157132036471</v>
      </c>
      <c r="O336" s="4">
        <f t="shared" si="28"/>
        <v>17.405641932772294</v>
      </c>
      <c r="P336" s="7">
        <f t="shared" si="29"/>
        <v>278726063</v>
      </c>
      <c r="Q336" t="s">
        <v>2949</v>
      </c>
      <c r="R336" t="s">
        <v>2950</v>
      </c>
      <c r="S336" t="s">
        <v>2951</v>
      </c>
      <c r="T336" t="s">
        <v>2952</v>
      </c>
      <c r="U336" t="s">
        <v>2953</v>
      </c>
      <c r="V336" t="s">
        <v>2954</v>
      </c>
      <c r="W336" t="s">
        <v>2955</v>
      </c>
      <c r="X336" t="s">
        <v>2956</v>
      </c>
    </row>
    <row r="337" spans="1:24" x14ac:dyDescent="0.4">
      <c r="A337" t="s">
        <v>2957</v>
      </c>
      <c r="B337" t="s">
        <v>2958</v>
      </c>
      <c r="C337" t="s">
        <v>2948</v>
      </c>
      <c r="D337" s="2">
        <v>1998</v>
      </c>
      <c r="E337" s="2">
        <v>9999</v>
      </c>
      <c r="F337" s="5">
        <v>0.8</v>
      </c>
      <c r="G337" s="5">
        <f t="shared" si="25"/>
        <v>80</v>
      </c>
      <c r="H337" s="5" t="str">
        <f>IF( 'structured data'!G337&gt;=50, "YES", "NO")</f>
        <v>YES</v>
      </c>
      <c r="I337" s="8" t="str">
        <f t="shared" si="26"/>
        <v>&gt; ₦500</v>
      </c>
      <c r="J337">
        <v>4.3</v>
      </c>
      <c r="K337" s="4">
        <v>27696</v>
      </c>
      <c r="L337" s="4">
        <f>Table1[[#This Row],[rating]]*LOG(Table1[[#This Row],[rating_count]]+1)</f>
        <v>19.10246074335917</v>
      </c>
      <c r="M337" s="4" t="str">
        <f>IF(Table1[[#This Row],[rating_count]]&lt;1000,"YES","NO")</f>
        <v>NO</v>
      </c>
      <c r="N337" s="4">
        <f t="shared" si="27"/>
        <v>-0.16411902160872197</v>
      </c>
      <c r="O337" s="4">
        <f t="shared" si="28"/>
        <v>19.10246074335917</v>
      </c>
      <c r="P337" s="7">
        <f t="shared" si="29"/>
        <v>276932304</v>
      </c>
      <c r="Q337" t="s">
        <v>2959</v>
      </c>
      <c r="R337" t="s">
        <v>2960</v>
      </c>
      <c r="S337" t="s">
        <v>2961</v>
      </c>
      <c r="T337" t="s">
        <v>2962</v>
      </c>
      <c r="U337" t="s">
        <v>2963</v>
      </c>
      <c r="V337" t="s">
        <v>2964</v>
      </c>
      <c r="W337" t="s">
        <v>2965</v>
      </c>
      <c r="X337" t="s">
        <v>2966</v>
      </c>
    </row>
    <row r="338" spans="1:24" x14ac:dyDescent="0.4">
      <c r="A338" t="s">
        <v>2967</v>
      </c>
      <c r="B338" t="s">
        <v>2968</v>
      </c>
      <c r="C338" t="s">
        <v>2948</v>
      </c>
      <c r="D338" s="2">
        <v>1999</v>
      </c>
      <c r="E338" s="2">
        <v>7990</v>
      </c>
      <c r="F338" s="5">
        <v>0.75</v>
      </c>
      <c r="G338" s="5">
        <f t="shared" si="25"/>
        <v>75</v>
      </c>
      <c r="H338" s="5" t="str">
        <f>IF( 'structured data'!G338&gt;=50, "YES", "NO")</f>
        <v>YES</v>
      </c>
      <c r="I338" s="8" t="str">
        <f t="shared" si="26"/>
        <v>&gt; ₦500</v>
      </c>
      <c r="J338">
        <v>3.8</v>
      </c>
      <c r="K338" s="4">
        <v>17831</v>
      </c>
      <c r="L338" s="4">
        <f>Table1[[#This Row],[rating]]*LOG(Table1[[#This Row],[rating_count]]+1)</f>
        <v>16.154560210794287</v>
      </c>
      <c r="M338" s="4" t="str">
        <f>IF(Table1[[#This Row],[rating_count]]&lt;1000,"YES","NO")</f>
        <v>NO</v>
      </c>
      <c r="N338" s="4">
        <f t="shared" si="27"/>
        <v>-0.16528779571240043</v>
      </c>
      <c r="O338" s="4">
        <f t="shared" si="28"/>
        <v>16.154560210794287</v>
      </c>
      <c r="P338" s="7">
        <f t="shared" si="29"/>
        <v>142469690</v>
      </c>
      <c r="Q338" t="s">
        <v>2969</v>
      </c>
      <c r="R338" t="s">
        <v>2970</v>
      </c>
      <c r="S338" t="s">
        <v>2971</v>
      </c>
      <c r="T338" t="s">
        <v>2972</v>
      </c>
      <c r="U338" t="s">
        <v>2973</v>
      </c>
      <c r="V338" t="s">
        <v>2974</v>
      </c>
      <c r="W338" t="s">
        <v>2975</v>
      </c>
      <c r="X338" t="s">
        <v>2976</v>
      </c>
    </row>
    <row r="339" spans="1:24" x14ac:dyDescent="0.4">
      <c r="A339" t="s">
        <v>2977</v>
      </c>
      <c r="B339" t="s">
        <v>2978</v>
      </c>
      <c r="C339" t="s">
        <v>2979</v>
      </c>
      <c r="D339" s="2">
        <v>2049</v>
      </c>
      <c r="E339" s="2">
        <v>2199</v>
      </c>
      <c r="F339" s="5">
        <v>7.0000000000000007E-2</v>
      </c>
      <c r="G339" s="5">
        <f t="shared" si="25"/>
        <v>7.0000000000000009</v>
      </c>
      <c r="H339" s="5" t="str">
        <f>IF( 'structured data'!G339&gt;=50, "YES", "NO")</f>
        <v>NO</v>
      </c>
      <c r="I339" s="8" t="str">
        <f t="shared" si="26"/>
        <v>&gt; ₦500</v>
      </c>
      <c r="J339">
        <v>4.3</v>
      </c>
      <c r="K339" s="4">
        <v>178912</v>
      </c>
      <c r="L339" s="4">
        <f>Table1[[#This Row],[rating]]*LOG(Table1[[#This Row],[rating_count]]+1)</f>
        <v>22.58636016136267</v>
      </c>
      <c r="M339" s="4" t="str">
        <f>IF(Table1[[#This Row],[rating_count]]&lt;1000,"YES","NO")</f>
        <v>NO</v>
      </c>
      <c r="N339" s="4">
        <f t="shared" si="27"/>
        <v>-0.16432834189273476</v>
      </c>
      <c r="O339" s="4">
        <f t="shared" si="28"/>
        <v>22.58636016136267</v>
      </c>
      <c r="P339" s="7">
        <f t="shared" si="29"/>
        <v>393427488</v>
      </c>
      <c r="Q339" t="s">
        <v>2980</v>
      </c>
      <c r="R339" t="s">
        <v>2981</v>
      </c>
      <c r="S339" t="s">
        <v>2982</v>
      </c>
      <c r="T339" t="s">
        <v>2983</v>
      </c>
      <c r="U339" t="s">
        <v>2984</v>
      </c>
      <c r="V339" t="s">
        <v>2985</v>
      </c>
      <c r="W339" t="s">
        <v>2986</v>
      </c>
      <c r="X339" t="s">
        <v>2987</v>
      </c>
    </row>
    <row r="340" spans="1:24" x14ac:dyDescent="0.4">
      <c r="A340" t="s">
        <v>2988</v>
      </c>
      <c r="B340" t="s">
        <v>2989</v>
      </c>
      <c r="C340" t="s">
        <v>2990</v>
      </c>
      <c r="D340" s="2">
        <v>6499</v>
      </c>
      <c r="E340" s="2">
        <v>8999</v>
      </c>
      <c r="F340" s="5">
        <v>0.28000000000000003</v>
      </c>
      <c r="G340" s="5">
        <f t="shared" si="25"/>
        <v>28.000000000000004</v>
      </c>
      <c r="H340" s="5" t="str">
        <f>IF( 'structured data'!G340&gt;=50, "YES", "NO")</f>
        <v>NO</v>
      </c>
      <c r="I340" s="8" t="str">
        <f t="shared" si="26"/>
        <v>&gt; ₦500</v>
      </c>
      <c r="J340">
        <v>4</v>
      </c>
      <c r="K340" s="4">
        <v>7807</v>
      </c>
      <c r="L340" s="4">
        <f>Table1[[#This Row],[rating]]*LOG(Table1[[#This Row],[rating_count]]+1)</f>
        <v>15.570159218634542</v>
      </c>
      <c r="M340" s="4" t="str">
        <f>IF(Table1[[#This Row],[rating_count]]&lt;1000,"YES","NO")</f>
        <v>NO</v>
      </c>
      <c r="N340" s="4">
        <f t="shared" si="27"/>
        <v>-0.16349725617147434</v>
      </c>
      <c r="O340" s="4">
        <f t="shared" si="28"/>
        <v>15.570159218634542</v>
      </c>
      <c r="P340" s="7">
        <f t="shared" si="29"/>
        <v>70255193</v>
      </c>
      <c r="Q340" t="s">
        <v>2991</v>
      </c>
      <c r="R340" t="s">
        <v>2992</v>
      </c>
      <c r="S340" t="s">
        <v>2993</v>
      </c>
      <c r="T340" t="s">
        <v>2994</v>
      </c>
      <c r="U340" t="s">
        <v>2995</v>
      </c>
      <c r="V340" t="s">
        <v>2996</v>
      </c>
      <c r="W340" t="s">
        <v>2997</v>
      </c>
      <c r="X340" t="s">
        <v>2998</v>
      </c>
    </row>
    <row r="341" spans="1:24" x14ac:dyDescent="0.4">
      <c r="A341" t="s">
        <v>2999</v>
      </c>
      <c r="B341" t="s">
        <v>3000</v>
      </c>
      <c r="C341" t="s">
        <v>2990</v>
      </c>
      <c r="D341" s="2">
        <v>28999</v>
      </c>
      <c r="E341" s="2">
        <v>28999</v>
      </c>
      <c r="F341" s="5">
        <v>0</v>
      </c>
      <c r="G341" s="5">
        <f t="shared" si="25"/>
        <v>0</v>
      </c>
      <c r="H341" s="5" t="str">
        <f>IF( 'structured data'!G341&gt;=50, "YES", "NO")</f>
        <v>NO</v>
      </c>
      <c r="I341" s="8" t="str">
        <f t="shared" si="26"/>
        <v>&gt; ₦500</v>
      </c>
      <c r="J341">
        <v>4.3</v>
      </c>
      <c r="K341" s="4">
        <v>17415</v>
      </c>
      <c r="L341" s="4">
        <f>Table1[[#This Row],[rating]]*LOG(Table1[[#This Row],[rating_count]]+1)</f>
        <v>18.236078188942063</v>
      </c>
      <c r="M341" s="4" t="str">
        <f>IF(Table1[[#This Row],[rating_count]]&lt;1000,"YES","NO")</f>
        <v>NO</v>
      </c>
      <c r="N341" s="4">
        <f t="shared" si="27"/>
        <v>-0.16377210158484137</v>
      </c>
      <c r="O341" s="4">
        <f t="shared" si="28"/>
        <v>18.236078188942063</v>
      </c>
      <c r="P341" s="7">
        <f t="shared" si="29"/>
        <v>505017585</v>
      </c>
      <c r="Q341" t="s">
        <v>3001</v>
      </c>
      <c r="R341" t="s">
        <v>3002</v>
      </c>
      <c r="S341" t="s">
        <v>3003</v>
      </c>
      <c r="T341" t="s">
        <v>3004</v>
      </c>
      <c r="U341" t="s">
        <v>3005</v>
      </c>
      <c r="V341" t="s">
        <v>3006</v>
      </c>
      <c r="W341" t="s">
        <v>3007</v>
      </c>
      <c r="X341" t="s">
        <v>3008</v>
      </c>
    </row>
    <row r="342" spans="1:24" x14ac:dyDescent="0.4">
      <c r="A342" t="s">
        <v>3009</v>
      </c>
      <c r="B342" t="s">
        <v>3010</v>
      </c>
      <c r="C342" t="s">
        <v>2990</v>
      </c>
      <c r="D342" s="2">
        <v>28999</v>
      </c>
      <c r="E342" s="2">
        <v>28999</v>
      </c>
      <c r="F342" s="5">
        <v>0</v>
      </c>
      <c r="G342" s="5">
        <f t="shared" si="25"/>
        <v>0</v>
      </c>
      <c r="H342" s="5" t="str">
        <f>IF( 'structured data'!G342&gt;=50, "YES", "NO")</f>
        <v>NO</v>
      </c>
      <c r="I342" s="8" t="str">
        <f t="shared" si="26"/>
        <v>&gt; ₦500</v>
      </c>
      <c r="J342">
        <v>4.3</v>
      </c>
      <c r="K342" s="4">
        <v>17415</v>
      </c>
      <c r="L342" s="4">
        <f>Table1[[#This Row],[rating]]*LOG(Table1[[#This Row],[rating_count]]+1)</f>
        <v>18.236078188942063</v>
      </c>
      <c r="M342" s="4" t="str">
        <f>IF(Table1[[#This Row],[rating_count]]&lt;1000,"YES","NO")</f>
        <v>NO</v>
      </c>
      <c r="N342" s="4">
        <f t="shared" si="27"/>
        <v>-0.16282669481431286</v>
      </c>
      <c r="O342" s="4">
        <f t="shared" si="28"/>
        <v>18.236078188942063</v>
      </c>
      <c r="P342" s="7">
        <f t="shared" si="29"/>
        <v>505017585</v>
      </c>
      <c r="Q342" t="s">
        <v>3011</v>
      </c>
      <c r="R342" t="s">
        <v>3002</v>
      </c>
      <c r="S342" t="s">
        <v>3003</v>
      </c>
      <c r="T342" t="s">
        <v>3004</v>
      </c>
      <c r="U342" t="s">
        <v>3005</v>
      </c>
      <c r="V342" t="s">
        <v>3006</v>
      </c>
      <c r="W342" t="s">
        <v>3012</v>
      </c>
      <c r="X342" t="s">
        <v>3013</v>
      </c>
    </row>
    <row r="343" spans="1:24" x14ac:dyDescent="0.4">
      <c r="A343" t="s">
        <v>3014</v>
      </c>
      <c r="B343" t="s">
        <v>3015</v>
      </c>
      <c r="C343" t="s">
        <v>2990</v>
      </c>
      <c r="D343" s="2">
        <v>6499</v>
      </c>
      <c r="E343" s="2">
        <v>8999</v>
      </c>
      <c r="F343" s="5">
        <v>0.28000000000000003</v>
      </c>
      <c r="G343" s="5">
        <f t="shared" si="25"/>
        <v>28.000000000000004</v>
      </c>
      <c r="H343" s="5" t="str">
        <f>IF( 'structured data'!G343&gt;=50, "YES", "NO")</f>
        <v>NO</v>
      </c>
      <c r="I343" s="8" t="str">
        <f t="shared" si="26"/>
        <v>&gt; ₦500</v>
      </c>
      <c r="J343">
        <v>4</v>
      </c>
      <c r="K343" s="4">
        <v>7807</v>
      </c>
      <c r="L343" s="4">
        <f>Table1[[#This Row],[rating]]*LOG(Table1[[#This Row],[rating_count]]+1)</f>
        <v>15.570159218634542</v>
      </c>
      <c r="M343" s="4" t="str">
        <f>IF(Table1[[#This Row],[rating_count]]&lt;1000,"YES","NO")</f>
        <v>NO</v>
      </c>
      <c r="N343" s="4">
        <f t="shared" si="27"/>
        <v>-0.16187606332802695</v>
      </c>
      <c r="O343" s="4">
        <f t="shared" si="28"/>
        <v>15.570159218634542</v>
      </c>
      <c r="P343" s="7">
        <f t="shared" si="29"/>
        <v>70255193</v>
      </c>
      <c r="Q343" t="s">
        <v>2991</v>
      </c>
      <c r="R343" t="s">
        <v>2992</v>
      </c>
      <c r="S343" t="s">
        <v>2993</v>
      </c>
      <c r="T343" t="s">
        <v>2994</v>
      </c>
      <c r="U343" t="s">
        <v>2995</v>
      </c>
      <c r="V343" t="s">
        <v>2996</v>
      </c>
      <c r="W343" t="s">
        <v>3016</v>
      </c>
      <c r="X343" t="s">
        <v>3017</v>
      </c>
    </row>
    <row r="344" spans="1:24" x14ac:dyDescent="0.4">
      <c r="A344" t="s">
        <v>3018</v>
      </c>
      <c r="B344" t="s">
        <v>3019</v>
      </c>
      <c r="C344" t="s">
        <v>2990</v>
      </c>
      <c r="D344" s="2">
        <v>6499</v>
      </c>
      <c r="E344" s="2">
        <v>8999</v>
      </c>
      <c r="F344" s="5">
        <v>0.28000000000000003</v>
      </c>
      <c r="G344" s="5">
        <f t="shared" si="25"/>
        <v>28.000000000000004</v>
      </c>
      <c r="H344" s="5" t="str">
        <f>IF( 'structured data'!G344&gt;=50, "YES", "NO")</f>
        <v>NO</v>
      </c>
      <c r="I344" s="8" t="str">
        <f t="shared" si="26"/>
        <v>&gt; ₦500</v>
      </c>
      <c r="J344">
        <v>4</v>
      </c>
      <c r="K344" s="4">
        <v>7807</v>
      </c>
      <c r="L344" s="4">
        <f>Table1[[#This Row],[rating]]*LOG(Table1[[#This Row],[rating_count]]+1)</f>
        <v>15.570159218634542</v>
      </c>
      <c r="M344" s="4" t="str">
        <f>IF(Table1[[#This Row],[rating_count]]&lt;1000,"YES","NO")</f>
        <v>NO</v>
      </c>
      <c r="N344" s="4">
        <f t="shared" si="27"/>
        <v>-0.16215275278477051</v>
      </c>
      <c r="O344" s="4">
        <f t="shared" si="28"/>
        <v>15.570159218634542</v>
      </c>
      <c r="P344" s="7">
        <f t="shared" si="29"/>
        <v>70255193</v>
      </c>
      <c r="Q344" t="s">
        <v>2991</v>
      </c>
      <c r="R344" t="s">
        <v>2992</v>
      </c>
      <c r="S344" t="s">
        <v>2993</v>
      </c>
      <c r="T344" t="s">
        <v>2994</v>
      </c>
      <c r="U344" t="s">
        <v>2995</v>
      </c>
      <c r="V344" t="s">
        <v>2996</v>
      </c>
      <c r="W344" t="s">
        <v>3020</v>
      </c>
      <c r="X344" t="s">
        <v>3021</v>
      </c>
    </row>
    <row r="345" spans="1:24" x14ac:dyDescent="0.4">
      <c r="A345" t="s">
        <v>3022</v>
      </c>
      <c r="B345" t="s">
        <v>3023</v>
      </c>
      <c r="C345" t="s">
        <v>3024</v>
      </c>
      <c r="D345">
        <v>569</v>
      </c>
      <c r="E345" s="2">
        <v>1000</v>
      </c>
      <c r="F345" s="5">
        <v>0.43</v>
      </c>
      <c r="G345" s="5">
        <f t="shared" si="25"/>
        <v>43</v>
      </c>
      <c r="H345" s="5" t="str">
        <f>IF( 'structured data'!G345&gt;=50, "YES", "NO")</f>
        <v>NO</v>
      </c>
      <c r="I345" s="8" t="str">
        <f t="shared" si="26"/>
        <v>&gt; ₦500</v>
      </c>
      <c r="J345">
        <v>4.4000000000000004</v>
      </c>
      <c r="K345" s="4">
        <v>67259</v>
      </c>
      <c r="L345" s="4">
        <f>Table1[[#This Row],[rating]]*LOG(Table1[[#This Row],[rating_count]]+1)</f>
        <v>21.242130197105915</v>
      </c>
      <c r="M345" s="4" t="str">
        <f>IF(Table1[[#This Row],[rating_count]]&lt;1000,"YES","NO")</f>
        <v>NO</v>
      </c>
      <c r="N345" s="4">
        <f t="shared" si="27"/>
        <v>-0.16243012858651729</v>
      </c>
      <c r="O345" s="4">
        <f t="shared" si="28"/>
        <v>21.242130197105915</v>
      </c>
      <c r="P345" s="7">
        <f t="shared" si="29"/>
        <v>67259000</v>
      </c>
      <c r="Q345" t="s">
        <v>3025</v>
      </c>
      <c r="R345" t="s">
        <v>3026</v>
      </c>
      <c r="S345" t="s">
        <v>3027</v>
      </c>
      <c r="T345" t="s">
        <v>3028</v>
      </c>
      <c r="U345" t="s">
        <v>3029</v>
      </c>
      <c r="V345" t="s">
        <v>3030</v>
      </c>
      <c r="W345" t="s">
        <v>3031</v>
      </c>
      <c r="X345" t="s">
        <v>3032</v>
      </c>
    </row>
    <row r="346" spans="1:24" x14ac:dyDescent="0.4">
      <c r="A346" t="s">
        <v>3033</v>
      </c>
      <c r="B346" t="s">
        <v>3034</v>
      </c>
      <c r="C346" t="s">
        <v>2948</v>
      </c>
      <c r="D346" s="2">
        <v>1898</v>
      </c>
      <c r="E346" s="2">
        <v>4999</v>
      </c>
      <c r="F346" s="5">
        <v>0.62</v>
      </c>
      <c r="G346" s="5">
        <f t="shared" si="25"/>
        <v>62</v>
      </c>
      <c r="H346" s="5" t="str">
        <f>IF( 'structured data'!G346&gt;=50, "YES", "NO")</f>
        <v>YES</v>
      </c>
      <c r="I346" s="8" t="str">
        <f t="shared" si="26"/>
        <v>&gt; ₦500</v>
      </c>
      <c r="J346">
        <v>4.0999999999999996</v>
      </c>
      <c r="K346" s="4">
        <v>10689</v>
      </c>
      <c r="L346" s="4">
        <f>Table1[[#This Row],[rating]]*LOG(Table1[[#This Row],[rating_count]]+1)</f>
        <v>16.518808591355988</v>
      </c>
      <c r="M346" s="4" t="str">
        <f>IF(Table1[[#This Row],[rating_count]]&lt;1000,"YES","NO")</f>
        <v>NO</v>
      </c>
      <c r="N346" s="4">
        <f t="shared" si="27"/>
        <v>-0.16239117044796364</v>
      </c>
      <c r="O346" s="4">
        <f t="shared" si="28"/>
        <v>16.518808591355988</v>
      </c>
      <c r="P346" s="7">
        <f t="shared" si="29"/>
        <v>53434311</v>
      </c>
      <c r="Q346" t="s">
        <v>3035</v>
      </c>
      <c r="R346" t="s">
        <v>3036</v>
      </c>
      <c r="S346" t="s">
        <v>3037</v>
      </c>
      <c r="T346" t="s">
        <v>3038</v>
      </c>
      <c r="U346" t="s">
        <v>3039</v>
      </c>
      <c r="V346" t="s">
        <v>3040</v>
      </c>
      <c r="W346" t="s">
        <v>3041</v>
      </c>
      <c r="X346" t="s">
        <v>3042</v>
      </c>
    </row>
    <row r="347" spans="1:24" x14ac:dyDescent="0.4">
      <c r="A347" t="s">
        <v>3043</v>
      </c>
      <c r="B347" t="s">
        <v>3044</v>
      </c>
      <c r="C347" t="s">
        <v>3045</v>
      </c>
      <c r="D347" s="2">
        <v>1299</v>
      </c>
      <c r="E347" s="2">
        <v>1599</v>
      </c>
      <c r="F347" s="5">
        <v>0.19</v>
      </c>
      <c r="G347" s="5">
        <f t="shared" si="25"/>
        <v>19</v>
      </c>
      <c r="H347" s="5" t="str">
        <f>IF( 'structured data'!G347&gt;=50, "YES", "NO")</f>
        <v>NO</v>
      </c>
      <c r="I347" s="8" t="str">
        <f t="shared" si="26"/>
        <v>&gt; ₦500</v>
      </c>
      <c r="J347">
        <v>4</v>
      </c>
      <c r="K347" s="4">
        <v>128311</v>
      </c>
      <c r="L347" s="4">
        <f>Table1[[#This Row],[rating]]*LOG(Table1[[#This Row],[rating_count]]+1)</f>
        <v>20.433069097520871</v>
      </c>
      <c r="M347" s="4" t="str">
        <f>IF(Table1[[#This Row],[rating_count]]&lt;1000,"YES","NO")</f>
        <v>NO</v>
      </c>
      <c r="N347" s="4">
        <f t="shared" si="27"/>
        <v>-0.16244721871681034</v>
      </c>
      <c r="O347" s="4">
        <f t="shared" si="28"/>
        <v>20.433069097520871</v>
      </c>
      <c r="P347" s="7">
        <f t="shared" si="29"/>
        <v>205169289</v>
      </c>
      <c r="Q347" t="s">
        <v>3046</v>
      </c>
      <c r="R347" t="s">
        <v>3047</v>
      </c>
      <c r="S347" t="s">
        <v>3048</v>
      </c>
      <c r="T347" t="s">
        <v>3049</v>
      </c>
      <c r="U347" t="s">
        <v>3050</v>
      </c>
      <c r="V347" t="s">
        <v>3051</v>
      </c>
      <c r="W347" t="s">
        <v>3052</v>
      </c>
      <c r="X347" t="s">
        <v>3053</v>
      </c>
    </row>
    <row r="348" spans="1:24" x14ac:dyDescent="0.4">
      <c r="A348" t="s">
        <v>3054</v>
      </c>
      <c r="B348" t="s">
        <v>3055</v>
      </c>
      <c r="C348" t="s">
        <v>2948</v>
      </c>
      <c r="D348" s="2">
        <v>1499</v>
      </c>
      <c r="E348" s="2">
        <v>6990</v>
      </c>
      <c r="F348" s="5">
        <v>0.79</v>
      </c>
      <c r="G348" s="5">
        <f t="shared" si="25"/>
        <v>79</v>
      </c>
      <c r="H348" s="5" t="str">
        <f>IF( 'structured data'!G348&gt;=50, "YES", "NO")</f>
        <v>YES</v>
      </c>
      <c r="I348" s="8" t="str">
        <f t="shared" si="26"/>
        <v>&gt; ₦500</v>
      </c>
      <c r="J348">
        <v>3.9</v>
      </c>
      <c r="K348" s="4">
        <v>21796</v>
      </c>
      <c r="L348" s="4">
        <f>Table1[[#This Row],[rating]]*LOG(Table1[[#This Row],[rating_count]]+1)</f>
        <v>16.91974722436542</v>
      </c>
      <c r="M348" s="4" t="str">
        <f>IF(Table1[[#This Row],[rating_count]]&lt;1000,"YES","NO")</f>
        <v>NO</v>
      </c>
      <c r="N348" s="4">
        <f t="shared" si="27"/>
        <v>-0.16289660716515439</v>
      </c>
      <c r="O348" s="4">
        <f t="shared" si="28"/>
        <v>16.91974722436542</v>
      </c>
      <c r="P348" s="7">
        <f t="shared" si="29"/>
        <v>152354040</v>
      </c>
      <c r="Q348" t="s">
        <v>3056</v>
      </c>
      <c r="R348" t="s">
        <v>3057</v>
      </c>
      <c r="S348" t="s">
        <v>3058</v>
      </c>
      <c r="T348" t="s">
        <v>3059</v>
      </c>
      <c r="U348" t="s">
        <v>3060</v>
      </c>
      <c r="V348" t="s">
        <v>3061</v>
      </c>
      <c r="W348" t="s">
        <v>3062</v>
      </c>
      <c r="X348" t="s">
        <v>3063</v>
      </c>
    </row>
    <row r="349" spans="1:24" x14ac:dyDescent="0.4">
      <c r="A349" t="s">
        <v>3064</v>
      </c>
      <c r="B349" t="s">
        <v>3065</v>
      </c>
      <c r="C349" t="s">
        <v>3066</v>
      </c>
      <c r="D349">
        <v>599</v>
      </c>
      <c r="E349">
        <v>999</v>
      </c>
      <c r="F349" s="5">
        <v>0.4</v>
      </c>
      <c r="G349" s="5">
        <f t="shared" si="25"/>
        <v>40</v>
      </c>
      <c r="H349" s="5" t="str">
        <f>IF( 'structured data'!G349&gt;=50, "YES", "NO")</f>
        <v>NO</v>
      </c>
      <c r="I349" s="8" t="str">
        <f t="shared" si="26"/>
        <v>&gt; ₦500</v>
      </c>
      <c r="J349">
        <v>4.0999999999999996</v>
      </c>
      <c r="K349" s="4">
        <v>192590</v>
      </c>
      <c r="L349" s="4">
        <f>Table1[[#This Row],[rating]]*LOG(Table1[[#This Row],[rating_count]]+1)</f>
        <v>21.667007551536646</v>
      </c>
      <c r="M349" s="4" t="str">
        <f>IF(Table1[[#This Row],[rating_count]]&lt;1000,"YES","NO")</f>
        <v>NO</v>
      </c>
      <c r="N349" s="4">
        <f t="shared" si="27"/>
        <v>-0.16222044034431629</v>
      </c>
      <c r="O349" s="4">
        <f t="shared" si="28"/>
        <v>21.667007551536646</v>
      </c>
      <c r="P349" s="7">
        <f t="shared" si="29"/>
        <v>192397410</v>
      </c>
      <c r="Q349" t="s">
        <v>3067</v>
      </c>
      <c r="R349" t="s">
        <v>3068</v>
      </c>
      <c r="S349" t="s">
        <v>3069</v>
      </c>
      <c r="T349" t="s">
        <v>3070</v>
      </c>
      <c r="U349" t="s">
        <v>3071</v>
      </c>
      <c r="V349" t="s">
        <v>3072</v>
      </c>
      <c r="W349" t="s">
        <v>3073</v>
      </c>
      <c r="X349" t="s">
        <v>3074</v>
      </c>
    </row>
    <row r="350" spans="1:24" x14ac:dyDescent="0.4">
      <c r="A350" t="s">
        <v>3075</v>
      </c>
      <c r="B350" t="s">
        <v>3076</v>
      </c>
      <c r="C350" t="s">
        <v>2990</v>
      </c>
      <c r="D350" s="2">
        <v>9499</v>
      </c>
      <c r="E350" s="2">
        <v>11999</v>
      </c>
      <c r="F350" s="5">
        <v>0.21</v>
      </c>
      <c r="G350" s="5">
        <f t="shared" si="25"/>
        <v>21</v>
      </c>
      <c r="H350" s="5" t="str">
        <f>IF( 'structured data'!G350&gt;=50, "YES", "NO")</f>
        <v>NO</v>
      </c>
      <c r="I350" s="8" t="str">
        <f t="shared" si="26"/>
        <v>&gt; ₦500</v>
      </c>
      <c r="J350">
        <v>4.2</v>
      </c>
      <c r="K350" s="4">
        <v>284</v>
      </c>
      <c r="L350" s="4">
        <f>Table1[[#This Row],[rating]]*LOG(Table1[[#This Row],[rating_count]]+1)</f>
        <v>10.310348412035744</v>
      </c>
      <c r="M350" s="4" t="str">
        <f>IF(Table1[[#This Row],[rating_count]]&lt;1000,"YES","NO")</f>
        <v>YES</v>
      </c>
      <c r="N350" s="4">
        <f t="shared" si="27"/>
        <v>-0.16221928561645288</v>
      </c>
      <c r="O350" s="4">
        <f t="shared" si="28"/>
        <v>10.310348412035744</v>
      </c>
      <c r="P350" s="7">
        <f t="shared" si="29"/>
        <v>3407716</v>
      </c>
      <c r="Q350" t="s">
        <v>3077</v>
      </c>
      <c r="R350" t="s">
        <v>3078</v>
      </c>
      <c r="S350" t="s">
        <v>3079</v>
      </c>
      <c r="T350" t="s">
        <v>3080</v>
      </c>
      <c r="U350" t="s">
        <v>3081</v>
      </c>
      <c r="V350" t="s">
        <v>3082</v>
      </c>
      <c r="W350" t="s">
        <v>3083</v>
      </c>
      <c r="X350" t="s">
        <v>3084</v>
      </c>
    </row>
    <row r="351" spans="1:24" x14ac:dyDescent="0.4">
      <c r="A351" t="s">
        <v>3085</v>
      </c>
      <c r="B351" t="s">
        <v>3086</v>
      </c>
      <c r="C351" t="s">
        <v>3066</v>
      </c>
      <c r="D351">
        <v>599</v>
      </c>
      <c r="E351" s="2">
        <v>2499</v>
      </c>
      <c r="F351" s="5">
        <v>0.76</v>
      </c>
      <c r="G351" s="5">
        <f t="shared" si="25"/>
        <v>76</v>
      </c>
      <c r="H351" s="5" t="str">
        <f>IF( 'structured data'!G351&gt;=50, "YES", "NO")</f>
        <v>YES</v>
      </c>
      <c r="I351" s="8" t="str">
        <f t="shared" si="26"/>
        <v>&gt; ₦500</v>
      </c>
      <c r="J351">
        <v>3.9</v>
      </c>
      <c r="K351" s="4">
        <v>58162</v>
      </c>
      <c r="L351" s="4">
        <f>Table1[[#This Row],[rating]]*LOG(Table1[[#This Row],[rating_count]]+1)</f>
        <v>18.582122516034108</v>
      </c>
      <c r="M351" s="4" t="str">
        <f>IF(Table1[[#This Row],[rating_count]]&lt;1000,"YES","NO")</f>
        <v>NO</v>
      </c>
      <c r="N351" s="4">
        <f t="shared" si="27"/>
        <v>-0.16195398836100303</v>
      </c>
      <c r="O351" s="4">
        <f t="shared" si="28"/>
        <v>18.582122516034108</v>
      </c>
      <c r="P351" s="7">
        <f t="shared" si="29"/>
        <v>145346838</v>
      </c>
      <c r="Q351" t="s">
        <v>3087</v>
      </c>
      <c r="R351" t="s">
        <v>3088</v>
      </c>
      <c r="S351" t="s">
        <v>3089</v>
      </c>
      <c r="T351" t="s">
        <v>3090</v>
      </c>
      <c r="U351" t="s">
        <v>3091</v>
      </c>
      <c r="V351" t="s">
        <v>3092</v>
      </c>
      <c r="W351" t="s">
        <v>3093</v>
      </c>
      <c r="X351" t="s">
        <v>3094</v>
      </c>
    </row>
    <row r="352" spans="1:24" x14ac:dyDescent="0.4">
      <c r="A352" t="s">
        <v>3095</v>
      </c>
      <c r="B352" t="s">
        <v>3096</v>
      </c>
      <c r="C352" t="s">
        <v>2990</v>
      </c>
      <c r="D352" s="2">
        <v>8999</v>
      </c>
      <c r="E352" s="2">
        <v>11999</v>
      </c>
      <c r="F352" s="5">
        <v>0.25</v>
      </c>
      <c r="G352" s="5">
        <f t="shared" si="25"/>
        <v>25</v>
      </c>
      <c r="H352" s="5" t="str">
        <f>IF( 'structured data'!G352&gt;=50, "YES", "NO")</f>
        <v>NO</v>
      </c>
      <c r="I352" s="8" t="str">
        <f t="shared" si="26"/>
        <v>&gt; ₦500</v>
      </c>
      <c r="J352">
        <v>4</v>
      </c>
      <c r="K352" s="4">
        <v>12796</v>
      </c>
      <c r="L352" s="4">
        <f>Table1[[#This Row],[rating]]*LOG(Table1[[#This Row],[rating_count]]+1)</f>
        <v>16.428432679794216</v>
      </c>
      <c r="M352" s="4" t="str">
        <f>IF(Table1[[#This Row],[rating_count]]&lt;1000,"YES","NO")</f>
        <v>NO</v>
      </c>
      <c r="N352" s="4">
        <f t="shared" si="27"/>
        <v>-0.16132629551235653</v>
      </c>
      <c r="O352" s="4">
        <f t="shared" si="28"/>
        <v>16.428432679794216</v>
      </c>
      <c r="P352" s="7">
        <f t="shared" si="29"/>
        <v>153539204</v>
      </c>
      <c r="Q352" t="s">
        <v>3097</v>
      </c>
      <c r="R352" t="s">
        <v>3098</v>
      </c>
      <c r="S352" t="s">
        <v>3099</v>
      </c>
      <c r="T352" t="s">
        <v>3100</v>
      </c>
      <c r="U352" t="s">
        <v>3101</v>
      </c>
      <c r="V352" t="s">
        <v>3102</v>
      </c>
      <c r="W352" t="s">
        <v>3103</v>
      </c>
      <c r="X352" t="s">
        <v>3104</v>
      </c>
    </row>
    <row r="353" spans="1:24" x14ac:dyDescent="0.4">
      <c r="A353" t="s">
        <v>3105</v>
      </c>
      <c r="B353" t="s">
        <v>3106</v>
      </c>
      <c r="C353" t="s">
        <v>3107</v>
      </c>
      <c r="D353">
        <v>349</v>
      </c>
      <c r="E353" s="2">
        <v>1299</v>
      </c>
      <c r="F353" s="5">
        <v>0.73</v>
      </c>
      <c r="G353" s="5">
        <f t="shared" si="25"/>
        <v>73</v>
      </c>
      <c r="H353" s="5" t="str">
        <f>IF( 'structured data'!G353&gt;=50, "YES", "NO")</f>
        <v>YES</v>
      </c>
      <c r="I353" s="8" t="str">
        <f t="shared" si="26"/>
        <v>&gt; ₦500</v>
      </c>
      <c r="J353">
        <v>4</v>
      </c>
      <c r="K353" s="4">
        <v>14282</v>
      </c>
      <c r="L353" s="4">
        <f>Table1[[#This Row],[rating]]*LOG(Table1[[#This Row],[rating_count]]+1)</f>
        <v>16.619277744776692</v>
      </c>
      <c r="M353" s="4" t="str">
        <f>IF(Table1[[#This Row],[rating_count]]&lt;1000,"YES","NO")</f>
        <v>NO</v>
      </c>
      <c r="N353" s="4">
        <f t="shared" si="27"/>
        <v>-0.16166001602317909</v>
      </c>
      <c r="O353" s="4">
        <f t="shared" si="28"/>
        <v>16.619277744776692</v>
      </c>
      <c r="P353" s="7">
        <f t="shared" si="29"/>
        <v>18552318</v>
      </c>
      <c r="Q353" t="s">
        <v>3108</v>
      </c>
      <c r="R353" t="s">
        <v>3109</v>
      </c>
      <c r="S353" t="s">
        <v>3110</v>
      </c>
      <c r="T353" t="s">
        <v>3111</v>
      </c>
      <c r="U353" t="s">
        <v>3112</v>
      </c>
      <c r="V353" t="s">
        <v>3113</v>
      </c>
      <c r="W353" t="s">
        <v>3114</v>
      </c>
      <c r="X353" t="s">
        <v>3115</v>
      </c>
    </row>
    <row r="354" spans="1:24" x14ac:dyDescent="0.4">
      <c r="A354" t="s">
        <v>3116</v>
      </c>
      <c r="B354" t="s">
        <v>3117</v>
      </c>
      <c r="C354" t="s">
        <v>3066</v>
      </c>
      <c r="D354">
        <v>349</v>
      </c>
      <c r="E354">
        <v>999</v>
      </c>
      <c r="F354" s="5">
        <v>0.65</v>
      </c>
      <c r="G354" s="5">
        <f t="shared" si="25"/>
        <v>65</v>
      </c>
      <c r="H354" s="5" t="str">
        <f>IF( 'structured data'!G354&gt;=50, "YES", "NO")</f>
        <v>YES</v>
      </c>
      <c r="I354" s="8" t="str">
        <f t="shared" si="26"/>
        <v>&gt; ₦500</v>
      </c>
      <c r="J354">
        <v>4.0999999999999996</v>
      </c>
      <c r="K354" s="4">
        <v>363713</v>
      </c>
      <c r="L354" s="4">
        <f>Table1[[#This Row],[rating]]*LOG(Table1[[#This Row],[rating_count]]+1)</f>
        <v>22.799116074394387</v>
      </c>
      <c r="M354" s="4" t="str">
        <f>IF(Table1[[#This Row],[rating_count]]&lt;1000,"YES","NO")</f>
        <v>NO</v>
      </c>
      <c r="N354" s="4">
        <f t="shared" si="27"/>
        <v>-0.16143221055217746</v>
      </c>
      <c r="O354" s="4">
        <f t="shared" si="28"/>
        <v>22.799116074394387</v>
      </c>
      <c r="P354" s="7">
        <f t="shared" si="29"/>
        <v>363349287</v>
      </c>
      <c r="Q354" t="s">
        <v>3118</v>
      </c>
      <c r="R354" t="s">
        <v>3119</v>
      </c>
      <c r="S354" t="s">
        <v>3120</v>
      </c>
      <c r="T354" t="s">
        <v>3121</v>
      </c>
      <c r="U354" t="s">
        <v>3122</v>
      </c>
      <c r="V354" t="s">
        <v>3123</v>
      </c>
      <c r="W354" t="s">
        <v>3124</v>
      </c>
      <c r="X354" t="s">
        <v>3125</v>
      </c>
    </row>
    <row r="355" spans="1:24" x14ac:dyDescent="0.4">
      <c r="A355" t="s">
        <v>3126</v>
      </c>
      <c r="B355" t="s">
        <v>3127</v>
      </c>
      <c r="C355" t="s">
        <v>3024</v>
      </c>
      <c r="D355">
        <v>959</v>
      </c>
      <c r="E355" s="2">
        <v>1800</v>
      </c>
      <c r="F355" s="5">
        <v>0.47</v>
      </c>
      <c r="G355" s="5">
        <f t="shared" si="25"/>
        <v>47</v>
      </c>
      <c r="H355" s="5" t="str">
        <f>IF( 'structured data'!G355&gt;=50, "YES", "NO")</f>
        <v>NO</v>
      </c>
      <c r="I355" s="8" t="str">
        <f t="shared" si="26"/>
        <v>&gt; ₦500</v>
      </c>
      <c r="J355">
        <v>4.4000000000000004</v>
      </c>
      <c r="K355" s="4">
        <v>67259</v>
      </c>
      <c r="L355" s="4">
        <f>Table1[[#This Row],[rating]]*LOG(Table1[[#This Row],[rating_count]]+1)</f>
        <v>21.242130197105915</v>
      </c>
      <c r="M355" s="4" t="str">
        <f>IF(Table1[[#This Row],[rating_count]]&lt;1000,"YES","NO")</f>
        <v>NO</v>
      </c>
      <c r="N355" s="4">
        <f t="shared" si="27"/>
        <v>-0.16150625398751065</v>
      </c>
      <c r="O355" s="4">
        <f t="shared" si="28"/>
        <v>21.242130197105915</v>
      </c>
      <c r="P355" s="7">
        <f t="shared" si="29"/>
        <v>121066200</v>
      </c>
      <c r="Q355" t="s">
        <v>3025</v>
      </c>
      <c r="R355" t="s">
        <v>3026</v>
      </c>
      <c r="S355" t="s">
        <v>3027</v>
      </c>
      <c r="T355" t="s">
        <v>3028</v>
      </c>
      <c r="U355" t="s">
        <v>3029</v>
      </c>
      <c r="V355" t="s">
        <v>3030</v>
      </c>
      <c r="W355" t="s">
        <v>3128</v>
      </c>
      <c r="X355" t="s">
        <v>3129</v>
      </c>
    </row>
    <row r="356" spans="1:24" x14ac:dyDescent="0.4">
      <c r="A356" t="s">
        <v>3130</v>
      </c>
      <c r="B356" t="s">
        <v>3131</v>
      </c>
      <c r="C356" t="s">
        <v>2990</v>
      </c>
      <c r="D356" s="2">
        <v>9499</v>
      </c>
      <c r="E356" s="2">
        <v>11999</v>
      </c>
      <c r="F356" s="5">
        <v>0.21</v>
      </c>
      <c r="G356" s="5">
        <f t="shared" si="25"/>
        <v>21</v>
      </c>
      <c r="H356" s="5" t="str">
        <f>IF( 'structured data'!G356&gt;=50, "YES", "NO")</f>
        <v>NO</v>
      </c>
      <c r="I356" s="8" t="str">
        <f t="shared" si="26"/>
        <v>&gt; ₦500</v>
      </c>
      <c r="J356">
        <v>4.2</v>
      </c>
      <c r="K356" s="4">
        <v>284</v>
      </c>
      <c r="L356" s="4">
        <f>Table1[[#This Row],[rating]]*LOG(Table1[[#This Row],[rating_count]]+1)</f>
        <v>10.310348412035744</v>
      </c>
      <c r="M356" s="4" t="str">
        <f>IF(Table1[[#This Row],[rating_count]]&lt;1000,"YES","NO")</f>
        <v>YES</v>
      </c>
      <c r="N356" s="4">
        <f t="shared" si="27"/>
        <v>-0.16163563897499653</v>
      </c>
      <c r="O356" s="4">
        <f t="shared" si="28"/>
        <v>10.310348412035744</v>
      </c>
      <c r="P356" s="7">
        <f t="shared" si="29"/>
        <v>3407716</v>
      </c>
      <c r="Q356" t="s">
        <v>3077</v>
      </c>
      <c r="R356" t="s">
        <v>3078</v>
      </c>
      <c r="S356" t="s">
        <v>3079</v>
      </c>
      <c r="T356" t="s">
        <v>3080</v>
      </c>
      <c r="U356" t="s">
        <v>3081</v>
      </c>
      <c r="V356" t="s">
        <v>3082</v>
      </c>
      <c r="W356" t="s">
        <v>3132</v>
      </c>
      <c r="X356" t="s">
        <v>3133</v>
      </c>
    </row>
    <row r="357" spans="1:24" x14ac:dyDescent="0.4">
      <c r="A357" t="s">
        <v>3134</v>
      </c>
      <c r="B357" t="s">
        <v>3135</v>
      </c>
      <c r="C357" t="s">
        <v>2979</v>
      </c>
      <c r="D357" s="2">
        <v>1499</v>
      </c>
      <c r="E357" s="2">
        <v>2499</v>
      </c>
      <c r="F357" s="5">
        <v>0.4</v>
      </c>
      <c r="G357" s="5">
        <f t="shared" si="25"/>
        <v>40</v>
      </c>
      <c r="H357" s="5" t="str">
        <f>IF( 'structured data'!G357&gt;=50, "YES", "NO")</f>
        <v>NO</v>
      </c>
      <c r="I357" s="8" t="str">
        <f t="shared" si="26"/>
        <v>&gt; ₦500</v>
      </c>
      <c r="J357">
        <v>4.3</v>
      </c>
      <c r="K357" s="4">
        <v>15970</v>
      </c>
      <c r="L357" s="4">
        <f>Table1[[#This Row],[rating]]*LOG(Table1[[#This Row],[rating_count]]+1)</f>
        <v>18.074328071631335</v>
      </c>
      <c r="M357" s="4" t="str">
        <f>IF(Table1[[#This Row],[rating_count]]&lt;1000,"YES","NO")</f>
        <v>NO</v>
      </c>
      <c r="N357" s="4">
        <f t="shared" si="27"/>
        <v>-0.16136925599305085</v>
      </c>
      <c r="O357" s="4">
        <f t="shared" si="28"/>
        <v>18.074328071631335</v>
      </c>
      <c r="P357" s="7">
        <f t="shared" si="29"/>
        <v>39909030</v>
      </c>
      <c r="Q357" t="s">
        <v>3136</v>
      </c>
      <c r="R357" t="s">
        <v>3137</v>
      </c>
      <c r="S357" t="s">
        <v>3138</v>
      </c>
      <c r="T357" t="s">
        <v>3139</v>
      </c>
      <c r="U357" t="s">
        <v>3140</v>
      </c>
      <c r="V357" t="s">
        <v>3141</v>
      </c>
      <c r="W357" t="s">
        <v>3142</v>
      </c>
      <c r="X357" t="s">
        <v>3143</v>
      </c>
    </row>
    <row r="358" spans="1:24" x14ac:dyDescent="0.4">
      <c r="A358" t="s">
        <v>3144</v>
      </c>
      <c r="B358" t="s">
        <v>3145</v>
      </c>
      <c r="C358" t="s">
        <v>2979</v>
      </c>
      <c r="D358" s="2">
        <v>1149</v>
      </c>
      <c r="E358" s="2">
        <v>2199</v>
      </c>
      <c r="F358" s="5">
        <v>0.48</v>
      </c>
      <c r="G358" s="5">
        <f t="shared" si="25"/>
        <v>48</v>
      </c>
      <c r="H358" s="5" t="str">
        <f>IF( 'structured data'!G358&gt;=50, "YES", "NO")</f>
        <v>NO</v>
      </c>
      <c r="I358" s="8" t="str">
        <f t="shared" si="26"/>
        <v>&gt; ₦500</v>
      </c>
      <c r="J358">
        <v>4.3</v>
      </c>
      <c r="K358" s="4">
        <v>178912</v>
      </c>
      <c r="L358" s="4">
        <f>Table1[[#This Row],[rating]]*LOG(Table1[[#This Row],[rating_count]]+1)</f>
        <v>22.58636016136267</v>
      </c>
      <c r="M358" s="4" t="str">
        <f>IF(Table1[[#This Row],[rating_count]]&lt;1000,"YES","NO")</f>
        <v>NO</v>
      </c>
      <c r="N358" s="4">
        <f t="shared" si="27"/>
        <v>-0.16124409487045469</v>
      </c>
      <c r="O358" s="4">
        <f t="shared" si="28"/>
        <v>22.58636016136267</v>
      </c>
      <c r="P358" s="7">
        <f t="shared" si="29"/>
        <v>393427488</v>
      </c>
      <c r="Q358" t="s">
        <v>3146</v>
      </c>
      <c r="R358" t="s">
        <v>2981</v>
      </c>
      <c r="S358" t="s">
        <v>2982</v>
      </c>
      <c r="T358" t="s">
        <v>2983</v>
      </c>
      <c r="U358" t="s">
        <v>2984</v>
      </c>
      <c r="V358" t="s">
        <v>2985</v>
      </c>
      <c r="W358" t="s">
        <v>3147</v>
      </c>
      <c r="X358" t="s">
        <v>3148</v>
      </c>
    </row>
    <row r="359" spans="1:24" x14ac:dyDescent="0.4">
      <c r="A359" t="s">
        <v>3149</v>
      </c>
      <c r="B359" t="s">
        <v>3150</v>
      </c>
      <c r="C359" t="s">
        <v>3151</v>
      </c>
      <c r="D359">
        <v>349</v>
      </c>
      <c r="E359">
        <v>999</v>
      </c>
      <c r="F359" s="5">
        <v>0.65</v>
      </c>
      <c r="G359" s="5">
        <f t="shared" si="25"/>
        <v>65</v>
      </c>
      <c r="H359" s="5" t="str">
        <f>IF( 'structured data'!G359&gt;=50, "YES", "NO")</f>
        <v>YES</v>
      </c>
      <c r="I359" s="8" t="str">
        <f t="shared" si="26"/>
        <v>&gt; ₦500</v>
      </c>
      <c r="J359">
        <v>3.9</v>
      </c>
      <c r="K359" s="4">
        <v>46399</v>
      </c>
      <c r="L359" s="4">
        <f>Table1[[#This Row],[rating]]*LOG(Table1[[#This Row],[rating_count]]+1)</f>
        <v>18.199420124164035</v>
      </c>
      <c r="M359" s="4" t="str">
        <f>IF(Table1[[#This Row],[rating_count]]&lt;1000,"YES","NO")</f>
        <v>NO</v>
      </c>
      <c r="N359" s="4">
        <f t="shared" si="27"/>
        <v>-0.16134280810168239</v>
      </c>
      <c r="O359" s="4">
        <f t="shared" si="28"/>
        <v>18.199420124164035</v>
      </c>
      <c r="P359" s="7">
        <f t="shared" si="29"/>
        <v>46352601</v>
      </c>
      <c r="Q359" t="s">
        <v>3152</v>
      </c>
      <c r="R359" t="s">
        <v>3153</v>
      </c>
      <c r="S359" t="s">
        <v>3154</v>
      </c>
      <c r="T359" t="s">
        <v>3155</v>
      </c>
      <c r="U359" t="s">
        <v>3156</v>
      </c>
      <c r="V359" t="s">
        <v>3157</v>
      </c>
      <c r="W359" t="s">
        <v>3158</v>
      </c>
      <c r="X359" t="s">
        <v>3159</v>
      </c>
    </row>
    <row r="360" spans="1:24" x14ac:dyDescent="0.4">
      <c r="A360" t="s">
        <v>3160</v>
      </c>
      <c r="B360" t="s">
        <v>3161</v>
      </c>
      <c r="C360" t="s">
        <v>3162</v>
      </c>
      <c r="D360" s="2">
        <v>1219</v>
      </c>
      <c r="E360" s="2">
        <v>1699</v>
      </c>
      <c r="F360" s="5">
        <v>0.28000000000000003</v>
      </c>
      <c r="G360" s="5">
        <f t="shared" si="25"/>
        <v>28.000000000000004</v>
      </c>
      <c r="H360" s="5" t="str">
        <f>IF( 'structured data'!G360&gt;=50, "YES", "NO")</f>
        <v>NO</v>
      </c>
      <c r="I360" s="8" t="str">
        <f t="shared" si="26"/>
        <v>&gt; ₦500</v>
      </c>
      <c r="J360">
        <v>4.4000000000000004</v>
      </c>
      <c r="K360" s="4">
        <v>8891</v>
      </c>
      <c r="L360" s="4">
        <f>Table1[[#This Row],[rating]]*LOG(Table1[[#This Row],[rating_count]]+1)</f>
        <v>17.375597597718595</v>
      </c>
      <c r="M360" s="4" t="str">
        <f>IF(Table1[[#This Row],[rating_count]]&lt;1000,"YES","NO")</f>
        <v>NO</v>
      </c>
      <c r="N360" s="4">
        <f t="shared" si="27"/>
        <v>-0.16092299034303795</v>
      </c>
      <c r="O360" s="4">
        <f t="shared" si="28"/>
        <v>17.375597597718595</v>
      </c>
      <c r="P360" s="7">
        <f t="shared" si="29"/>
        <v>15105809</v>
      </c>
      <c r="Q360" t="s">
        <v>3163</v>
      </c>
      <c r="R360" t="s">
        <v>3164</v>
      </c>
      <c r="S360" t="s">
        <v>3165</v>
      </c>
      <c r="T360" t="s">
        <v>3166</v>
      </c>
      <c r="U360" t="s">
        <v>3167</v>
      </c>
      <c r="V360" t="s">
        <v>3168</v>
      </c>
      <c r="W360" t="s">
        <v>3169</v>
      </c>
      <c r="X360" t="s">
        <v>3170</v>
      </c>
    </row>
    <row r="361" spans="1:24" x14ac:dyDescent="0.4">
      <c r="A361" t="s">
        <v>3171</v>
      </c>
      <c r="B361" t="s">
        <v>3172</v>
      </c>
      <c r="C361" t="s">
        <v>2948</v>
      </c>
      <c r="D361" s="2">
        <v>1599</v>
      </c>
      <c r="E361" s="2">
        <v>3999</v>
      </c>
      <c r="F361" s="5">
        <v>0.6</v>
      </c>
      <c r="G361" s="5">
        <f t="shared" si="25"/>
        <v>60</v>
      </c>
      <c r="H361" s="5" t="str">
        <f>IF( 'structured data'!G361&gt;=50, "YES", "NO")</f>
        <v>YES</v>
      </c>
      <c r="I361" s="8" t="str">
        <f t="shared" si="26"/>
        <v>&gt; ₦500</v>
      </c>
      <c r="J361">
        <v>4</v>
      </c>
      <c r="K361" s="4">
        <v>30254</v>
      </c>
      <c r="L361" s="4">
        <f>Table1[[#This Row],[rating]]*LOG(Table1[[#This Row],[rating_count]]+1)</f>
        <v>17.923188629073788</v>
      </c>
      <c r="M361" s="4" t="str">
        <f>IF(Table1[[#This Row],[rating_count]]&lt;1000,"YES","NO")</f>
        <v>NO</v>
      </c>
      <c r="N361" s="4">
        <f t="shared" si="27"/>
        <v>-0.16029454686833122</v>
      </c>
      <c r="O361" s="4">
        <f t="shared" si="28"/>
        <v>17.923188629073788</v>
      </c>
      <c r="P361" s="7">
        <f t="shared" si="29"/>
        <v>120985746</v>
      </c>
      <c r="Q361" t="s">
        <v>3173</v>
      </c>
      <c r="R361" t="s">
        <v>3174</v>
      </c>
      <c r="S361" t="s">
        <v>3175</v>
      </c>
      <c r="T361" t="s">
        <v>3176</v>
      </c>
      <c r="U361" t="s">
        <v>3177</v>
      </c>
      <c r="V361" t="s">
        <v>3178</v>
      </c>
      <c r="W361" t="s">
        <v>3179</v>
      </c>
      <c r="X361" t="s">
        <v>3180</v>
      </c>
    </row>
    <row r="362" spans="1:24" x14ac:dyDescent="0.4">
      <c r="A362" t="s">
        <v>3181</v>
      </c>
      <c r="B362" t="s">
        <v>3182</v>
      </c>
      <c r="C362" t="s">
        <v>2948</v>
      </c>
      <c r="D362" s="2">
        <v>1499</v>
      </c>
      <c r="E362" s="2">
        <v>7999</v>
      </c>
      <c r="F362" s="5">
        <v>0.81</v>
      </c>
      <c r="G362" s="5">
        <f t="shared" si="25"/>
        <v>81</v>
      </c>
      <c r="H362" s="5" t="str">
        <f>IF( 'structured data'!G362&gt;=50, "YES", "NO")</f>
        <v>YES</v>
      </c>
      <c r="I362" s="8" t="str">
        <f t="shared" si="26"/>
        <v>&gt; ₦500</v>
      </c>
      <c r="J362">
        <v>4.2</v>
      </c>
      <c r="K362" s="4">
        <v>22636</v>
      </c>
      <c r="L362" s="4">
        <f>Table1[[#This Row],[rating]]*LOG(Table1[[#This Row],[rating_count]]+1)</f>
        <v>18.290239257560433</v>
      </c>
      <c r="M362" s="4" t="str">
        <f>IF(Table1[[#This Row],[rating_count]]&lt;1000,"YES","NO")</f>
        <v>NO</v>
      </c>
      <c r="N362" s="4">
        <f t="shared" si="27"/>
        <v>-0.16015253509957547</v>
      </c>
      <c r="O362" s="4">
        <f t="shared" si="28"/>
        <v>18.290239257560433</v>
      </c>
      <c r="P362" s="7">
        <f t="shared" si="29"/>
        <v>181065364</v>
      </c>
      <c r="Q362" t="s">
        <v>3183</v>
      </c>
      <c r="R362" t="s">
        <v>3184</v>
      </c>
      <c r="S362" t="s">
        <v>3185</v>
      </c>
      <c r="T362" t="s">
        <v>3186</v>
      </c>
      <c r="U362" t="s">
        <v>3187</v>
      </c>
      <c r="V362" t="s">
        <v>3188</v>
      </c>
      <c r="W362" t="s">
        <v>3189</v>
      </c>
      <c r="X362" t="s">
        <v>3190</v>
      </c>
    </row>
    <row r="363" spans="1:24" x14ac:dyDescent="0.4">
      <c r="A363" t="s">
        <v>3191</v>
      </c>
      <c r="B363" t="s">
        <v>3192</v>
      </c>
      <c r="C363" t="s">
        <v>2990</v>
      </c>
      <c r="D363" s="2">
        <v>18499</v>
      </c>
      <c r="E363" s="2">
        <v>25999</v>
      </c>
      <c r="F363" s="5">
        <v>0.28999999999999998</v>
      </c>
      <c r="G363" s="5">
        <f t="shared" si="25"/>
        <v>28.999999999999996</v>
      </c>
      <c r="H363" s="5" t="str">
        <f>IF( 'structured data'!G363&gt;=50, "YES", "NO")</f>
        <v>NO</v>
      </c>
      <c r="I363" s="8" t="str">
        <f t="shared" si="26"/>
        <v>&gt; ₦500</v>
      </c>
      <c r="J363">
        <v>4.0999999999999996</v>
      </c>
      <c r="K363" s="4">
        <v>22318</v>
      </c>
      <c r="L363" s="4">
        <f>Table1[[#This Row],[rating]]*LOG(Table1[[#This Row],[rating_count]]+1)</f>
        <v>17.829566401985442</v>
      </c>
      <c r="M363" s="4" t="str">
        <f>IF(Table1[[#This Row],[rating_count]]&lt;1000,"YES","NO")</f>
        <v>NO</v>
      </c>
      <c r="N363" s="4">
        <f t="shared" si="27"/>
        <v>-0.160868377946118</v>
      </c>
      <c r="O363" s="4">
        <f t="shared" si="28"/>
        <v>17.829566401985442</v>
      </c>
      <c r="P363" s="7">
        <f t="shared" si="29"/>
        <v>580245682</v>
      </c>
      <c r="Q363" t="s">
        <v>3193</v>
      </c>
      <c r="R363" t="s">
        <v>3194</v>
      </c>
      <c r="S363" t="s">
        <v>3195</v>
      </c>
      <c r="T363" t="s">
        <v>3196</v>
      </c>
      <c r="U363" t="s">
        <v>3197</v>
      </c>
      <c r="V363" t="s">
        <v>3198</v>
      </c>
      <c r="W363" t="s">
        <v>3199</v>
      </c>
      <c r="X363" t="s">
        <v>3200</v>
      </c>
    </row>
    <row r="364" spans="1:24" x14ac:dyDescent="0.4">
      <c r="A364" t="s">
        <v>3201</v>
      </c>
      <c r="B364" t="s">
        <v>3202</v>
      </c>
      <c r="C364" t="s">
        <v>3024</v>
      </c>
      <c r="D364">
        <v>369</v>
      </c>
      <c r="E364">
        <v>700</v>
      </c>
      <c r="F364" s="5">
        <v>0.47</v>
      </c>
      <c r="G364" s="5">
        <f t="shared" si="25"/>
        <v>47</v>
      </c>
      <c r="H364" s="5" t="str">
        <f>IF( 'structured data'!G364&gt;=50, "YES", "NO")</f>
        <v>NO</v>
      </c>
      <c r="I364" s="8" t="str">
        <f t="shared" si="26"/>
        <v>&gt; ₦500</v>
      </c>
      <c r="J364">
        <v>4.4000000000000004</v>
      </c>
      <c r="K364" s="4">
        <v>67259</v>
      </c>
      <c r="L364" s="4">
        <f>Table1[[#This Row],[rating]]*LOG(Table1[[#This Row],[rating_count]]+1)</f>
        <v>21.242130197105915</v>
      </c>
      <c r="M364" s="4" t="str">
        <f>IF(Table1[[#This Row],[rating_count]]&lt;1000,"YES","NO")</f>
        <v>NO</v>
      </c>
      <c r="N364" s="4">
        <f t="shared" si="27"/>
        <v>-0.1608904969059711</v>
      </c>
      <c r="O364" s="4">
        <f t="shared" si="28"/>
        <v>21.242130197105915</v>
      </c>
      <c r="P364" s="7">
        <f t="shared" si="29"/>
        <v>47081300</v>
      </c>
      <c r="Q364" t="s">
        <v>3203</v>
      </c>
      <c r="R364" t="s">
        <v>3026</v>
      </c>
      <c r="S364" t="s">
        <v>3027</v>
      </c>
      <c r="T364" t="s">
        <v>3028</v>
      </c>
      <c r="U364" t="s">
        <v>3029</v>
      </c>
      <c r="V364" t="s">
        <v>3030</v>
      </c>
      <c r="W364" t="s">
        <v>3204</v>
      </c>
      <c r="X364" t="s">
        <v>3205</v>
      </c>
    </row>
    <row r="365" spans="1:24" x14ac:dyDescent="0.4">
      <c r="A365" t="s">
        <v>3206</v>
      </c>
      <c r="B365" t="s">
        <v>3207</v>
      </c>
      <c r="C365" t="s">
        <v>2990</v>
      </c>
      <c r="D365" s="2">
        <v>12999</v>
      </c>
      <c r="E365" s="2">
        <v>17999</v>
      </c>
      <c r="F365" s="5">
        <v>0.28000000000000003</v>
      </c>
      <c r="G365" s="5">
        <f t="shared" si="25"/>
        <v>28.000000000000004</v>
      </c>
      <c r="H365" s="5" t="str">
        <f>IF( 'structured data'!G365&gt;=50, "YES", "NO")</f>
        <v>NO</v>
      </c>
      <c r="I365" s="8" t="str">
        <f t="shared" si="26"/>
        <v>&gt; ₦500</v>
      </c>
      <c r="J365">
        <v>4.0999999999999996</v>
      </c>
      <c r="K365" s="4">
        <v>18998</v>
      </c>
      <c r="L365" s="4">
        <f>Table1[[#This Row],[rating]]*LOG(Table1[[#This Row],[rating_count]]+1)</f>
        <v>17.542796045262623</v>
      </c>
      <c r="M365" s="4" t="str">
        <f>IF(Table1[[#This Row],[rating_count]]&lt;1000,"YES","NO")</f>
        <v>NO</v>
      </c>
      <c r="N365" s="4">
        <f t="shared" si="27"/>
        <v>-0.1610209530147251</v>
      </c>
      <c r="O365" s="4">
        <f t="shared" si="28"/>
        <v>17.542796045262623</v>
      </c>
      <c r="P365" s="7">
        <f t="shared" si="29"/>
        <v>341945002</v>
      </c>
      <c r="Q365" t="s">
        <v>3208</v>
      </c>
      <c r="R365" t="s">
        <v>3209</v>
      </c>
      <c r="S365" t="s">
        <v>3210</v>
      </c>
      <c r="T365" t="s">
        <v>3211</v>
      </c>
      <c r="U365" t="s">
        <v>3212</v>
      </c>
      <c r="V365" t="s">
        <v>3213</v>
      </c>
      <c r="W365" t="s">
        <v>3214</v>
      </c>
      <c r="X365" t="s">
        <v>3215</v>
      </c>
    </row>
    <row r="366" spans="1:24" x14ac:dyDescent="0.4">
      <c r="A366" t="s">
        <v>3216</v>
      </c>
      <c r="B366" t="s">
        <v>2947</v>
      </c>
      <c r="C366" t="s">
        <v>2948</v>
      </c>
      <c r="D366" s="2">
        <v>1799</v>
      </c>
      <c r="E366" s="2">
        <v>19999</v>
      </c>
      <c r="F366" s="5">
        <v>0.91</v>
      </c>
      <c r="G366" s="5">
        <f t="shared" si="25"/>
        <v>91</v>
      </c>
      <c r="H366" s="5" t="str">
        <f>IF( 'structured data'!G366&gt;=50, "YES", "NO")</f>
        <v>YES</v>
      </c>
      <c r="I366" s="8" t="str">
        <f t="shared" si="26"/>
        <v>&gt; ₦500</v>
      </c>
      <c r="J366">
        <v>4.2</v>
      </c>
      <c r="K366" s="4">
        <v>13937</v>
      </c>
      <c r="L366" s="4">
        <f>Table1[[#This Row],[rating]]*LOG(Table1[[#This Row],[rating_count]]+1)</f>
        <v>17.405641932772294</v>
      </c>
      <c r="M366" s="4" t="str">
        <f>IF(Table1[[#This Row],[rating_count]]&lt;1000,"YES","NO")</f>
        <v>NO</v>
      </c>
      <c r="N366" s="4">
        <f t="shared" si="27"/>
        <v>-0.16104642038008551</v>
      </c>
      <c r="O366" s="4">
        <f t="shared" si="28"/>
        <v>17.405641932772294</v>
      </c>
      <c r="P366" s="7">
        <f t="shared" si="29"/>
        <v>278726063</v>
      </c>
      <c r="Q366" t="s">
        <v>3217</v>
      </c>
      <c r="R366" t="s">
        <v>2950</v>
      </c>
      <c r="S366" t="s">
        <v>2951</v>
      </c>
      <c r="T366" t="s">
        <v>2952</v>
      </c>
      <c r="U366" t="s">
        <v>2953</v>
      </c>
      <c r="V366" t="s">
        <v>2954</v>
      </c>
      <c r="W366" t="s">
        <v>3218</v>
      </c>
      <c r="X366" t="s">
        <v>3219</v>
      </c>
    </row>
    <row r="367" spans="1:24" x14ac:dyDescent="0.4">
      <c r="A367" t="s">
        <v>3220</v>
      </c>
      <c r="B367" t="s">
        <v>3221</v>
      </c>
      <c r="C367" t="s">
        <v>2948</v>
      </c>
      <c r="D367" s="2">
        <v>2199</v>
      </c>
      <c r="E367" s="2">
        <v>9999</v>
      </c>
      <c r="F367" s="5">
        <v>0.78</v>
      </c>
      <c r="G367" s="5">
        <f t="shared" si="25"/>
        <v>78</v>
      </c>
      <c r="H367" s="5" t="str">
        <f>IF( 'structured data'!G367&gt;=50, "YES", "NO")</f>
        <v>YES</v>
      </c>
      <c r="I367" s="8" t="str">
        <f t="shared" si="26"/>
        <v>&gt; ₦500</v>
      </c>
      <c r="J367">
        <v>4.2</v>
      </c>
      <c r="K367" s="4">
        <v>29471</v>
      </c>
      <c r="L367" s="4">
        <f>Table1[[#This Row],[rating]]*LOG(Table1[[#This Row],[rating_count]]+1)</f>
        <v>18.77152035577037</v>
      </c>
      <c r="M367" s="4" t="str">
        <f>IF(Table1[[#This Row],[rating_count]]&lt;1000,"YES","NO")</f>
        <v>NO</v>
      </c>
      <c r="N367" s="4">
        <f t="shared" si="27"/>
        <v>-0.16203691074938839</v>
      </c>
      <c r="O367" s="4">
        <f t="shared" si="28"/>
        <v>18.77152035577037</v>
      </c>
      <c r="P367" s="7">
        <f t="shared" si="29"/>
        <v>294680529</v>
      </c>
      <c r="Q367" t="s">
        <v>3222</v>
      </c>
      <c r="R367" t="s">
        <v>3223</v>
      </c>
      <c r="S367" t="s">
        <v>3224</v>
      </c>
      <c r="T367" t="s">
        <v>3225</v>
      </c>
      <c r="U367" t="s">
        <v>3226</v>
      </c>
      <c r="V367" t="s">
        <v>3227</v>
      </c>
      <c r="W367" t="s">
        <v>3228</v>
      </c>
      <c r="X367" t="s">
        <v>3229</v>
      </c>
    </row>
    <row r="368" spans="1:24" x14ac:dyDescent="0.4">
      <c r="A368" t="s">
        <v>3230</v>
      </c>
      <c r="B368" t="s">
        <v>3231</v>
      </c>
      <c r="C368" t="s">
        <v>2990</v>
      </c>
      <c r="D368" s="2">
        <v>16999</v>
      </c>
      <c r="E368" s="2">
        <v>24999</v>
      </c>
      <c r="F368" s="5">
        <v>0.32</v>
      </c>
      <c r="G368" s="5">
        <f t="shared" si="25"/>
        <v>32</v>
      </c>
      <c r="H368" s="5" t="str">
        <f>IF( 'structured data'!G368&gt;=50, "YES", "NO")</f>
        <v>NO</v>
      </c>
      <c r="I368" s="8" t="str">
        <f t="shared" si="26"/>
        <v>&gt; ₦500</v>
      </c>
      <c r="J368">
        <v>4.0999999999999996</v>
      </c>
      <c r="K368" s="4">
        <v>22318</v>
      </c>
      <c r="L368" s="4">
        <f>Table1[[#This Row],[rating]]*LOG(Table1[[#This Row],[rating_count]]+1)</f>
        <v>17.829566401985442</v>
      </c>
      <c r="M368" s="4" t="str">
        <f>IF(Table1[[#This Row],[rating_count]]&lt;1000,"YES","NO")</f>
        <v>NO</v>
      </c>
      <c r="N368" s="4">
        <f t="shared" si="27"/>
        <v>-0.16268661646817495</v>
      </c>
      <c r="O368" s="4">
        <f t="shared" si="28"/>
        <v>17.829566401985442</v>
      </c>
      <c r="P368" s="7">
        <f t="shared" si="29"/>
        <v>557927682</v>
      </c>
      <c r="Q368" t="s">
        <v>3232</v>
      </c>
      <c r="R368" t="s">
        <v>3194</v>
      </c>
      <c r="S368" t="s">
        <v>3195</v>
      </c>
      <c r="T368" t="s">
        <v>3196</v>
      </c>
      <c r="U368" t="s">
        <v>3197</v>
      </c>
      <c r="V368" t="s">
        <v>3198</v>
      </c>
      <c r="W368" t="s">
        <v>3233</v>
      </c>
      <c r="X368" t="s">
        <v>3234</v>
      </c>
    </row>
    <row r="369" spans="1:24" x14ac:dyDescent="0.4">
      <c r="A369" t="s">
        <v>3235</v>
      </c>
      <c r="B369" t="s">
        <v>3236</v>
      </c>
      <c r="C369" t="s">
        <v>2990</v>
      </c>
      <c r="D369" s="2">
        <v>16499</v>
      </c>
      <c r="E369" s="2">
        <v>20999</v>
      </c>
      <c r="F369" s="5">
        <v>0.21</v>
      </c>
      <c r="G369" s="5">
        <f t="shared" si="25"/>
        <v>21</v>
      </c>
      <c r="H369" s="5" t="str">
        <f>IF( 'structured data'!G369&gt;=50, "YES", "NO")</f>
        <v>NO</v>
      </c>
      <c r="I369" s="8" t="str">
        <f t="shared" si="26"/>
        <v>&gt; ₦500</v>
      </c>
      <c r="J369">
        <v>4</v>
      </c>
      <c r="K369" s="4">
        <v>21350</v>
      </c>
      <c r="L369" s="4">
        <f>Table1[[#This Row],[rating]]*LOG(Table1[[#This Row],[rating_count]]+1)</f>
        <v>17.317672882186351</v>
      </c>
      <c r="M369" s="4" t="str">
        <f>IF(Table1[[#This Row],[rating_count]]&lt;1000,"YES","NO")</f>
        <v>NO</v>
      </c>
      <c r="N369" s="4">
        <f t="shared" si="27"/>
        <v>-0.16269808807951094</v>
      </c>
      <c r="O369" s="4">
        <f t="shared" si="28"/>
        <v>17.317672882186351</v>
      </c>
      <c r="P369" s="7">
        <f t="shared" si="29"/>
        <v>448328650</v>
      </c>
      <c r="Q369" t="s">
        <v>3237</v>
      </c>
      <c r="R369" t="s">
        <v>3238</v>
      </c>
      <c r="S369" t="s">
        <v>3239</v>
      </c>
      <c r="T369" t="s">
        <v>3240</v>
      </c>
      <c r="U369" t="s">
        <v>3241</v>
      </c>
      <c r="V369" t="s">
        <v>3242</v>
      </c>
      <c r="W369" t="s">
        <v>3243</v>
      </c>
      <c r="X369" t="s">
        <v>3244</v>
      </c>
    </row>
    <row r="370" spans="1:24" x14ac:dyDescent="0.4">
      <c r="A370" t="s">
        <v>3245</v>
      </c>
      <c r="B370" t="s">
        <v>2947</v>
      </c>
      <c r="C370" t="s">
        <v>2948</v>
      </c>
      <c r="D370" s="2">
        <v>1799</v>
      </c>
      <c r="E370" s="2">
        <v>19999</v>
      </c>
      <c r="F370" s="5">
        <v>0.91</v>
      </c>
      <c r="G370" s="5">
        <f t="shared" si="25"/>
        <v>91</v>
      </c>
      <c r="H370" s="5" t="str">
        <f>IF( 'structured data'!G370&gt;=50, "YES", "NO")</f>
        <v>YES</v>
      </c>
      <c r="I370" s="8" t="str">
        <f t="shared" si="26"/>
        <v>&gt; ₦500</v>
      </c>
      <c r="J370">
        <v>4.2</v>
      </c>
      <c r="K370" s="4">
        <v>13937</v>
      </c>
      <c r="L370" s="4">
        <f>Table1[[#This Row],[rating]]*LOG(Table1[[#This Row],[rating_count]]+1)</f>
        <v>17.405641932772294</v>
      </c>
      <c r="M370" s="4" t="str">
        <f>IF(Table1[[#This Row],[rating_count]]&lt;1000,"YES","NO")</f>
        <v>NO</v>
      </c>
      <c r="N370" s="4">
        <f t="shared" si="27"/>
        <v>-0.16310880354288634</v>
      </c>
      <c r="O370" s="4">
        <f t="shared" si="28"/>
        <v>17.405641932772294</v>
      </c>
      <c r="P370" s="7">
        <f t="shared" si="29"/>
        <v>278726063</v>
      </c>
      <c r="Q370" t="s">
        <v>3217</v>
      </c>
      <c r="R370" t="s">
        <v>2950</v>
      </c>
      <c r="S370" t="s">
        <v>2951</v>
      </c>
      <c r="T370" t="s">
        <v>2952</v>
      </c>
      <c r="U370" t="s">
        <v>2953</v>
      </c>
      <c r="V370" t="s">
        <v>2954</v>
      </c>
      <c r="W370" t="s">
        <v>3246</v>
      </c>
      <c r="X370" t="s">
        <v>3247</v>
      </c>
    </row>
    <row r="371" spans="1:24" x14ac:dyDescent="0.4">
      <c r="A371" t="s">
        <v>16</v>
      </c>
      <c r="B371" t="s">
        <v>17</v>
      </c>
      <c r="C371" t="s">
        <v>18</v>
      </c>
      <c r="D371">
        <v>399</v>
      </c>
      <c r="E371" s="2">
        <v>1099</v>
      </c>
      <c r="F371" s="5">
        <v>0.64</v>
      </c>
      <c r="G371" s="5">
        <f t="shared" si="25"/>
        <v>64</v>
      </c>
      <c r="H371" s="5" t="str">
        <f>IF( 'structured data'!G371&gt;=50, "YES", "NO")</f>
        <v>YES</v>
      </c>
      <c r="I371" s="8" t="str">
        <f t="shared" si="26"/>
        <v>&gt; ₦500</v>
      </c>
      <c r="J371">
        <v>4.2</v>
      </c>
      <c r="K371" s="4">
        <v>24270</v>
      </c>
      <c r="L371" s="4">
        <f>Table1[[#This Row],[rating]]*LOG(Table1[[#This Row],[rating_count]]+1)</f>
        <v>18.417368215074845</v>
      </c>
      <c r="M371" s="4" t="str">
        <f>IF(Table1[[#This Row],[rating_count]]&lt;1000,"YES","NO")</f>
        <v>NO</v>
      </c>
      <c r="N371" s="4">
        <f t="shared" si="27"/>
        <v>-0.16410987040444366</v>
      </c>
      <c r="O371" s="4">
        <f t="shared" si="28"/>
        <v>18.417368215074845</v>
      </c>
      <c r="P371" s="7">
        <f t="shared" si="29"/>
        <v>26672730</v>
      </c>
      <c r="Q371" t="s">
        <v>19</v>
      </c>
      <c r="R371" t="s">
        <v>20</v>
      </c>
      <c r="S371" t="s">
        <v>21</v>
      </c>
      <c r="T371" t="s">
        <v>22</v>
      </c>
      <c r="U371" t="s">
        <v>23</v>
      </c>
      <c r="V371" t="s">
        <v>825</v>
      </c>
      <c r="W371" t="s">
        <v>3248</v>
      </c>
      <c r="X371" t="s">
        <v>3249</v>
      </c>
    </row>
    <row r="372" spans="1:24" x14ac:dyDescent="0.4">
      <c r="A372" t="s">
        <v>3250</v>
      </c>
      <c r="B372" t="s">
        <v>3251</v>
      </c>
      <c r="C372" t="s">
        <v>2990</v>
      </c>
      <c r="D372" s="2">
        <v>8499</v>
      </c>
      <c r="E372" s="2">
        <v>10999</v>
      </c>
      <c r="F372" s="5">
        <v>0.23</v>
      </c>
      <c r="G372" s="5">
        <f t="shared" si="25"/>
        <v>23</v>
      </c>
      <c r="H372" s="5" t="str">
        <f>IF( 'structured data'!G372&gt;=50, "YES", "NO")</f>
        <v>NO</v>
      </c>
      <c r="I372" s="8" t="str">
        <f t="shared" si="26"/>
        <v>&gt; ₦500</v>
      </c>
      <c r="J372">
        <v>4.0999999999999996</v>
      </c>
      <c r="K372" s="4">
        <v>313836</v>
      </c>
      <c r="L372" s="4">
        <f>Table1[[#This Row],[rating]]*LOG(Table1[[#This Row],[rating_count]]+1)</f>
        <v>22.536486989071289</v>
      </c>
      <c r="M372" s="4" t="str">
        <f>IF(Table1[[#This Row],[rating_count]]&lt;1000,"YES","NO")</f>
        <v>NO</v>
      </c>
      <c r="N372" s="4">
        <f t="shared" si="27"/>
        <v>-0.16444652897513662</v>
      </c>
      <c r="O372" s="4">
        <f t="shared" si="28"/>
        <v>22.536486989071289</v>
      </c>
      <c r="P372" s="7">
        <f t="shared" si="29"/>
        <v>3451882164</v>
      </c>
      <c r="Q372" t="s">
        <v>3252</v>
      </c>
      <c r="R372" t="s">
        <v>3253</v>
      </c>
      <c r="S372" t="s">
        <v>3254</v>
      </c>
      <c r="T372" t="s">
        <v>3255</v>
      </c>
      <c r="U372" t="s">
        <v>3256</v>
      </c>
      <c r="V372" t="s">
        <v>3257</v>
      </c>
      <c r="W372" t="s">
        <v>3258</v>
      </c>
      <c r="X372" t="s">
        <v>3259</v>
      </c>
    </row>
    <row r="373" spans="1:24" x14ac:dyDescent="0.4">
      <c r="A373" t="s">
        <v>3260</v>
      </c>
      <c r="B373" t="s">
        <v>3261</v>
      </c>
      <c r="C373" t="s">
        <v>2990</v>
      </c>
      <c r="D373" s="2">
        <v>6499</v>
      </c>
      <c r="E373" s="2">
        <v>8499</v>
      </c>
      <c r="F373" s="5">
        <v>0.24</v>
      </c>
      <c r="G373" s="5">
        <f t="shared" si="25"/>
        <v>24</v>
      </c>
      <c r="H373" s="5" t="str">
        <f>IF( 'structured data'!G373&gt;=50, "YES", "NO")</f>
        <v>NO</v>
      </c>
      <c r="I373" s="8" t="str">
        <f t="shared" si="26"/>
        <v>&gt; ₦500</v>
      </c>
      <c r="J373">
        <v>4.0999999999999996</v>
      </c>
      <c r="K373" s="4">
        <v>313836</v>
      </c>
      <c r="L373" s="4">
        <f>Table1[[#This Row],[rating]]*LOG(Table1[[#This Row],[rating_count]]+1)</f>
        <v>22.536486989071289</v>
      </c>
      <c r="M373" s="4" t="str">
        <f>IF(Table1[[#This Row],[rating_count]]&lt;1000,"YES","NO")</f>
        <v>NO</v>
      </c>
      <c r="N373" s="4">
        <f t="shared" si="27"/>
        <v>-0.16449692694226814</v>
      </c>
      <c r="O373" s="4">
        <f t="shared" si="28"/>
        <v>22.536486989071289</v>
      </c>
      <c r="P373" s="7">
        <f t="shared" si="29"/>
        <v>2667292164</v>
      </c>
      <c r="Q373" t="s">
        <v>3262</v>
      </c>
      <c r="R373" t="s">
        <v>3253</v>
      </c>
      <c r="S373" t="s">
        <v>3254</v>
      </c>
      <c r="T373" t="s">
        <v>3255</v>
      </c>
      <c r="U373" t="s">
        <v>3256</v>
      </c>
      <c r="V373" t="s">
        <v>3257</v>
      </c>
      <c r="W373" t="s">
        <v>3263</v>
      </c>
      <c r="X373" t="s">
        <v>3264</v>
      </c>
    </row>
    <row r="374" spans="1:24" x14ac:dyDescent="0.4">
      <c r="A374" t="s">
        <v>3265</v>
      </c>
      <c r="B374" t="s">
        <v>2947</v>
      </c>
      <c r="C374" t="s">
        <v>2948</v>
      </c>
      <c r="D374" s="2">
        <v>1799</v>
      </c>
      <c r="E374" s="2">
        <v>19999</v>
      </c>
      <c r="F374" s="5">
        <v>0.91</v>
      </c>
      <c r="G374" s="5">
        <f t="shared" si="25"/>
        <v>91</v>
      </c>
      <c r="H374" s="5" t="str">
        <f>IF( 'structured data'!G374&gt;=50, "YES", "NO")</f>
        <v>YES</v>
      </c>
      <c r="I374" s="8" t="str">
        <f t="shared" si="26"/>
        <v>&gt; ₦500</v>
      </c>
      <c r="J374">
        <v>4.2</v>
      </c>
      <c r="K374" s="4">
        <v>13937</v>
      </c>
      <c r="L374" s="4">
        <f>Table1[[#This Row],[rating]]*LOG(Table1[[#This Row],[rating_count]]+1)</f>
        <v>17.405641932772294</v>
      </c>
      <c r="M374" s="4" t="str">
        <f>IF(Table1[[#This Row],[rating_count]]&lt;1000,"YES","NO")</f>
        <v>NO</v>
      </c>
      <c r="N374" s="4">
        <f t="shared" si="27"/>
        <v>-0.16454195440234048</v>
      </c>
      <c r="O374" s="4">
        <f t="shared" si="28"/>
        <v>17.405641932772294</v>
      </c>
      <c r="P374" s="7">
        <f t="shared" si="29"/>
        <v>278726063</v>
      </c>
      <c r="Q374" t="s">
        <v>3266</v>
      </c>
      <c r="R374" t="s">
        <v>2950</v>
      </c>
      <c r="S374" t="s">
        <v>2951</v>
      </c>
      <c r="T374" t="s">
        <v>2952</v>
      </c>
      <c r="U374" t="s">
        <v>2953</v>
      </c>
      <c r="V374" t="s">
        <v>2954</v>
      </c>
      <c r="W374" t="s">
        <v>3267</v>
      </c>
      <c r="X374" t="s">
        <v>3268</v>
      </c>
    </row>
    <row r="375" spans="1:24" x14ac:dyDescent="0.4">
      <c r="A375" t="s">
        <v>3269</v>
      </c>
      <c r="B375" t="s">
        <v>3270</v>
      </c>
      <c r="C375" t="s">
        <v>2990</v>
      </c>
      <c r="D375" s="2">
        <v>8999</v>
      </c>
      <c r="E375" s="2">
        <v>11999</v>
      </c>
      <c r="F375" s="5">
        <v>0.25</v>
      </c>
      <c r="G375" s="5">
        <f t="shared" si="25"/>
        <v>25</v>
      </c>
      <c r="H375" s="5" t="str">
        <f>IF( 'structured data'!G375&gt;=50, "YES", "NO")</f>
        <v>NO</v>
      </c>
      <c r="I375" s="8" t="str">
        <f t="shared" si="26"/>
        <v>&gt; ₦500</v>
      </c>
      <c r="J375">
        <v>4</v>
      </c>
      <c r="K375" s="4">
        <v>12796</v>
      </c>
      <c r="L375" s="4">
        <f>Table1[[#This Row],[rating]]*LOG(Table1[[#This Row],[rating_count]]+1)</f>
        <v>16.428432679794216</v>
      </c>
      <c r="M375" s="4" t="str">
        <f>IF(Table1[[#This Row],[rating_count]]&lt;1000,"YES","NO")</f>
        <v>NO</v>
      </c>
      <c r="N375" s="4">
        <f t="shared" si="27"/>
        <v>-0.16555191430260321</v>
      </c>
      <c r="O375" s="4">
        <f t="shared" si="28"/>
        <v>16.428432679794216</v>
      </c>
      <c r="P375" s="7">
        <f t="shared" si="29"/>
        <v>153539204</v>
      </c>
      <c r="Q375" t="s">
        <v>3097</v>
      </c>
      <c r="R375" t="s">
        <v>3098</v>
      </c>
      <c r="S375" t="s">
        <v>3099</v>
      </c>
      <c r="T375" t="s">
        <v>3100</v>
      </c>
      <c r="U375" t="s">
        <v>3101</v>
      </c>
      <c r="V375" t="s">
        <v>3102</v>
      </c>
      <c r="W375" t="s">
        <v>3271</v>
      </c>
      <c r="X375" t="s">
        <v>3272</v>
      </c>
    </row>
    <row r="376" spans="1:24" x14ac:dyDescent="0.4">
      <c r="A376" t="s">
        <v>3273</v>
      </c>
      <c r="B376" t="s">
        <v>3274</v>
      </c>
      <c r="C376" t="s">
        <v>3275</v>
      </c>
      <c r="D376">
        <v>139</v>
      </c>
      <c r="E376">
        <v>495</v>
      </c>
      <c r="F376" s="5">
        <v>0.72</v>
      </c>
      <c r="G376" s="5">
        <f t="shared" si="25"/>
        <v>72</v>
      </c>
      <c r="H376" s="5" t="str">
        <f>IF( 'structured data'!G376&gt;=50, "YES", "NO")</f>
        <v>YES</v>
      </c>
      <c r="I376" s="8" t="str">
        <f t="shared" si="26"/>
        <v>&gt; ₦500</v>
      </c>
      <c r="J376">
        <v>4.3</v>
      </c>
      <c r="K376" s="4">
        <v>14185</v>
      </c>
      <c r="L376" s="4">
        <f>Table1[[#This Row],[rating]]*LOG(Table1[[#This Row],[rating_count]]+1)</f>
        <v>17.852997808703801</v>
      </c>
      <c r="M376" s="4" t="str">
        <f>IF(Table1[[#This Row],[rating_count]]&lt;1000,"YES","NO")</f>
        <v>NO</v>
      </c>
      <c r="N376" s="4">
        <f t="shared" si="27"/>
        <v>-0.1658869829481866</v>
      </c>
      <c r="O376" s="4">
        <f t="shared" si="28"/>
        <v>17.852997808703801</v>
      </c>
      <c r="P376" s="7">
        <f t="shared" si="29"/>
        <v>7021575</v>
      </c>
      <c r="Q376" t="s">
        <v>3276</v>
      </c>
      <c r="R376" t="s">
        <v>2037</v>
      </c>
      <c r="S376" t="s">
        <v>2038</v>
      </c>
      <c r="T376" t="s">
        <v>2039</v>
      </c>
      <c r="U376" t="s">
        <v>2040</v>
      </c>
      <c r="V376" t="s">
        <v>3277</v>
      </c>
      <c r="W376" t="s">
        <v>3278</v>
      </c>
      <c r="X376" t="s">
        <v>3279</v>
      </c>
    </row>
    <row r="377" spans="1:24" x14ac:dyDescent="0.4">
      <c r="A377" t="s">
        <v>3280</v>
      </c>
      <c r="B377" t="s">
        <v>3281</v>
      </c>
      <c r="C377" t="s">
        <v>2948</v>
      </c>
      <c r="D377" s="2">
        <v>3999</v>
      </c>
      <c r="E377" s="2">
        <v>16999</v>
      </c>
      <c r="F377" s="5">
        <v>0.76</v>
      </c>
      <c r="G377" s="5">
        <f t="shared" si="25"/>
        <v>76</v>
      </c>
      <c r="H377" s="5" t="str">
        <f>IF( 'structured data'!G377&gt;=50, "YES", "NO")</f>
        <v>YES</v>
      </c>
      <c r="I377" s="8" t="str">
        <f t="shared" si="26"/>
        <v>&gt; ₦500</v>
      </c>
      <c r="J377">
        <v>4.3</v>
      </c>
      <c r="K377" s="4">
        <v>17159</v>
      </c>
      <c r="L377" s="4">
        <f>Table1[[#This Row],[rating]]*LOG(Table1[[#This Row],[rating_count]]+1)</f>
        <v>18.208424319104552</v>
      </c>
      <c r="M377" s="4" t="str">
        <f>IF(Table1[[#This Row],[rating_count]]&lt;1000,"YES","NO")</f>
        <v>NO</v>
      </c>
      <c r="N377" s="4">
        <f t="shared" si="27"/>
        <v>-0.16679570602585495</v>
      </c>
      <c r="O377" s="4">
        <f t="shared" si="28"/>
        <v>18.208424319104552</v>
      </c>
      <c r="P377" s="7">
        <f t="shared" si="29"/>
        <v>291685841</v>
      </c>
      <c r="Q377" t="s">
        <v>3282</v>
      </c>
      <c r="R377" t="s">
        <v>3283</v>
      </c>
      <c r="S377" t="s">
        <v>3284</v>
      </c>
      <c r="T377" t="s">
        <v>3285</v>
      </c>
      <c r="U377" t="s">
        <v>3286</v>
      </c>
      <c r="V377" t="s">
        <v>3287</v>
      </c>
      <c r="W377" t="s">
        <v>3288</v>
      </c>
      <c r="X377" t="s">
        <v>3289</v>
      </c>
    </row>
    <row r="378" spans="1:24" x14ac:dyDescent="0.4">
      <c r="A378" t="s">
        <v>3290</v>
      </c>
      <c r="B378" t="s">
        <v>3291</v>
      </c>
      <c r="C378" t="s">
        <v>2948</v>
      </c>
      <c r="D378" s="2">
        <v>2998</v>
      </c>
      <c r="E378" s="2">
        <v>5999</v>
      </c>
      <c r="F378" s="5">
        <v>0.5</v>
      </c>
      <c r="G378" s="5">
        <f t="shared" si="25"/>
        <v>50</v>
      </c>
      <c r="H378" s="5" t="str">
        <f>IF( 'structured data'!G378&gt;=50, "YES", "NO")</f>
        <v>YES</v>
      </c>
      <c r="I378" s="8" t="str">
        <f t="shared" si="26"/>
        <v>&gt; ₦500</v>
      </c>
      <c r="J378">
        <v>4.0999999999999996</v>
      </c>
      <c r="K378" s="4">
        <v>5179</v>
      </c>
      <c r="L378" s="4">
        <f>Table1[[#This Row],[rating]]*LOG(Table1[[#This Row],[rating_count]]+1)</f>
        <v>15.228752014955454</v>
      </c>
      <c r="M378" s="4" t="str">
        <f>IF(Table1[[#This Row],[rating_count]]&lt;1000,"YES","NO")</f>
        <v>NO</v>
      </c>
      <c r="N378" s="4">
        <f t="shared" si="27"/>
        <v>-0.16785989228522391</v>
      </c>
      <c r="O378" s="4">
        <f t="shared" si="28"/>
        <v>15.228752014955454</v>
      </c>
      <c r="P378" s="7">
        <f t="shared" si="29"/>
        <v>31068821</v>
      </c>
      <c r="Q378" t="s">
        <v>3292</v>
      </c>
      <c r="R378" t="s">
        <v>3293</v>
      </c>
      <c r="S378" t="s">
        <v>3294</v>
      </c>
      <c r="T378" t="s">
        <v>3295</v>
      </c>
      <c r="U378" t="s">
        <v>3296</v>
      </c>
      <c r="V378" t="s">
        <v>3297</v>
      </c>
      <c r="W378" t="s">
        <v>3298</v>
      </c>
      <c r="X378" t="s">
        <v>3299</v>
      </c>
    </row>
    <row r="379" spans="1:24" x14ac:dyDescent="0.4">
      <c r="A379" t="s">
        <v>27</v>
      </c>
      <c r="B379" t="s">
        <v>28</v>
      </c>
      <c r="C379" t="s">
        <v>18</v>
      </c>
      <c r="D379">
        <v>199</v>
      </c>
      <c r="E379">
        <v>349</v>
      </c>
      <c r="F379" s="5">
        <v>0.43</v>
      </c>
      <c r="G379" s="5">
        <f t="shared" si="25"/>
        <v>43</v>
      </c>
      <c r="H379" s="5" t="str">
        <f>IF( 'structured data'!G379&gt;=50, "YES", "NO")</f>
        <v>NO</v>
      </c>
      <c r="I379" s="8" t="str">
        <f t="shared" si="26"/>
        <v>&gt; ₦500</v>
      </c>
      <c r="J379">
        <v>4</v>
      </c>
      <c r="K379" s="4">
        <v>43993</v>
      </c>
      <c r="L379" s="4">
        <f>Table1[[#This Row],[rating]]*LOG(Table1[[#This Row],[rating_count]]+1)</f>
        <v>18.573573801892614</v>
      </c>
      <c r="M379" s="4" t="str">
        <f>IF(Table1[[#This Row],[rating_count]]&lt;1000,"YES","NO")</f>
        <v>NO</v>
      </c>
      <c r="N379" s="4">
        <f t="shared" si="27"/>
        <v>-0.16786859276591171</v>
      </c>
      <c r="O379" s="4">
        <f t="shared" si="28"/>
        <v>18.573573801892614</v>
      </c>
      <c r="P379" s="7">
        <f t="shared" si="29"/>
        <v>15353557</v>
      </c>
      <c r="Q379" t="s">
        <v>29</v>
      </c>
      <c r="R379" t="s">
        <v>30</v>
      </c>
      <c r="S379" t="s">
        <v>31</v>
      </c>
      <c r="T379" t="s">
        <v>32</v>
      </c>
      <c r="U379" t="s">
        <v>33</v>
      </c>
      <c r="V379" t="s">
        <v>34</v>
      </c>
      <c r="W379" t="s">
        <v>3300</v>
      </c>
      <c r="X379" t="s">
        <v>3301</v>
      </c>
    </row>
    <row r="380" spans="1:24" x14ac:dyDescent="0.4">
      <c r="A380" t="s">
        <v>3302</v>
      </c>
      <c r="B380" t="s">
        <v>3303</v>
      </c>
      <c r="C380" t="s">
        <v>2990</v>
      </c>
      <c r="D380" s="2">
        <v>15499</v>
      </c>
      <c r="E380" s="2">
        <v>18999</v>
      </c>
      <c r="F380" s="5">
        <v>0.18</v>
      </c>
      <c r="G380" s="5">
        <f t="shared" si="25"/>
        <v>18</v>
      </c>
      <c r="H380" s="5" t="str">
        <f>IF( 'structured data'!G380&gt;=50, "YES", "NO")</f>
        <v>NO</v>
      </c>
      <c r="I380" s="8" t="str">
        <f t="shared" si="26"/>
        <v>&gt; ₦500</v>
      </c>
      <c r="J380">
        <v>4.0999999999999996</v>
      </c>
      <c r="K380" s="4">
        <v>19252</v>
      </c>
      <c r="L380" s="4">
        <f>Table1[[#This Row],[rating]]*LOG(Table1[[#This Row],[rating_count]]+1)</f>
        <v>17.566443484394984</v>
      </c>
      <c r="M380" s="4" t="str">
        <f>IF(Table1[[#This Row],[rating_count]]&lt;1000,"YES","NO")</f>
        <v>NO</v>
      </c>
      <c r="N380" s="4">
        <f t="shared" si="27"/>
        <v>-0.16791064335270794</v>
      </c>
      <c r="O380" s="4">
        <f t="shared" si="28"/>
        <v>17.566443484394984</v>
      </c>
      <c r="P380" s="7">
        <f t="shared" si="29"/>
        <v>365768748</v>
      </c>
      <c r="Q380" t="s">
        <v>3304</v>
      </c>
      <c r="R380" t="s">
        <v>3305</v>
      </c>
      <c r="S380" t="s">
        <v>3306</v>
      </c>
      <c r="T380" t="s">
        <v>3307</v>
      </c>
      <c r="U380" t="s">
        <v>3308</v>
      </c>
      <c r="V380" t="s">
        <v>3309</v>
      </c>
      <c r="W380" t="s">
        <v>3310</v>
      </c>
      <c r="X380" t="s">
        <v>3311</v>
      </c>
    </row>
    <row r="381" spans="1:24" x14ac:dyDescent="0.4">
      <c r="A381" t="s">
        <v>37</v>
      </c>
      <c r="B381" t="s">
        <v>38</v>
      </c>
      <c r="C381" t="s">
        <v>18</v>
      </c>
      <c r="D381">
        <v>199</v>
      </c>
      <c r="E381">
        <v>999</v>
      </c>
      <c r="F381" s="5">
        <v>0.8</v>
      </c>
      <c r="G381" s="5">
        <f t="shared" si="25"/>
        <v>80</v>
      </c>
      <c r="H381" s="5" t="str">
        <f>IF( 'structured data'!G381&gt;=50, "YES", "NO")</f>
        <v>YES</v>
      </c>
      <c r="I381" s="8" t="str">
        <f t="shared" si="26"/>
        <v>&gt; ₦500</v>
      </c>
      <c r="J381">
        <v>3.9</v>
      </c>
      <c r="K381" s="4">
        <v>7928</v>
      </c>
      <c r="L381" s="4">
        <f>Table1[[#This Row],[rating]]*LOG(Table1[[#This Row],[rating_count]]+1)</f>
        <v>15.206951829620355</v>
      </c>
      <c r="M381" s="4" t="str">
        <f>IF(Table1[[#This Row],[rating_count]]&lt;1000,"YES","NO")</f>
        <v>NO</v>
      </c>
      <c r="N381" s="4">
        <f t="shared" si="27"/>
        <v>-0.16799517316823581</v>
      </c>
      <c r="O381" s="4">
        <f t="shared" si="28"/>
        <v>15.206951829620355</v>
      </c>
      <c r="P381" s="7">
        <f t="shared" si="29"/>
        <v>7920072</v>
      </c>
      <c r="Q381" t="s">
        <v>3312</v>
      </c>
      <c r="R381" t="s">
        <v>40</v>
      </c>
      <c r="S381" t="s">
        <v>41</v>
      </c>
      <c r="T381" t="s">
        <v>42</v>
      </c>
      <c r="U381" t="s">
        <v>43</v>
      </c>
      <c r="V381" t="s">
        <v>3313</v>
      </c>
      <c r="W381" t="s">
        <v>3314</v>
      </c>
      <c r="X381" t="s">
        <v>3315</v>
      </c>
    </row>
    <row r="382" spans="1:24" x14ac:dyDescent="0.4">
      <c r="A382" t="s">
        <v>3316</v>
      </c>
      <c r="B382" t="s">
        <v>2947</v>
      </c>
      <c r="C382" t="s">
        <v>2948</v>
      </c>
      <c r="D382" s="2">
        <v>1799</v>
      </c>
      <c r="E382" s="2">
        <v>19999</v>
      </c>
      <c r="F382" s="5">
        <v>0.91</v>
      </c>
      <c r="G382" s="5">
        <f t="shared" si="25"/>
        <v>91</v>
      </c>
      <c r="H382" s="5" t="str">
        <f>IF( 'structured data'!G382&gt;=50, "YES", "NO")</f>
        <v>YES</v>
      </c>
      <c r="I382" s="8" t="str">
        <f t="shared" si="26"/>
        <v>&gt; ₦500</v>
      </c>
      <c r="J382">
        <v>4.2</v>
      </c>
      <c r="K382" s="4">
        <v>13937</v>
      </c>
      <c r="L382" s="4">
        <f>Table1[[#This Row],[rating]]*LOG(Table1[[#This Row],[rating_count]]+1)</f>
        <v>17.405641932772294</v>
      </c>
      <c r="M382" s="4" t="str">
        <f>IF(Table1[[#This Row],[rating_count]]&lt;1000,"YES","NO")</f>
        <v>NO</v>
      </c>
      <c r="N382" s="4">
        <f t="shared" si="27"/>
        <v>-0.16730008509818803</v>
      </c>
      <c r="O382" s="4">
        <f t="shared" si="28"/>
        <v>17.405641932772294</v>
      </c>
      <c r="P382" s="7">
        <f t="shared" si="29"/>
        <v>278726063</v>
      </c>
      <c r="Q382" t="s">
        <v>2949</v>
      </c>
      <c r="R382" t="s">
        <v>2950</v>
      </c>
      <c r="S382" t="s">
        <v>2951</v>
      </c>
      <c r="T382" t="s">
        <v>2952</v>
      </c>
      <c r="U382" t="s">
        <v>2953</v>
      </c>
      <c r="V382" t="s">
        <v>2954</v>
      </c>
      <c r="W382" t="s">
        <v>3317</v>
      </c>
      <c r="X382" t="s">
        <v>3318</v>
      </c>
    </row>
    <row r="383" spans="1:24" x14ac:dyDescent="0.4">
      <c r="A383" t="s">
        <v>3319</v>
      </c>
      <c r="B383" t="s">
        <v>3320</v>
      </c>
      <c r="C383" t="s">
        <v>2990</v>
      </c>
      <c r="D383" s="2">
        <v>8999</v>
      </c>
      <c r="E383" s="2">
        <v>11999</v>
      </c>
      <c r="F383" s="5">
        <v>0.25</v>
      </c>
      <c r="G383" s="5">
        <f t="shared" si="25"/>
        <v>25</v>
      </c>
      <c r="H383" s="5" t="str">
        <f>IF( 'structured data'!G383&gt;=50, "YES", "NO")</f>
        <v>NO</v>
      </c>
      <c r="I383" s="8" t="str">
        <f t="shared" si="26"/>
        <v>&gt; ₦500</v>
      </c>
      <c r="J383">
        <v>4</v>
      </c>
      <c r="K383" s="4">
        <v>12796</v>
      </c>
      <c r="L383" s="4">
        <f>Table1[[#This Row],[rating]]*LOG(Table1[[#This Row],[rating_count]]+1)</f>
        <v>16.428432679794216</v>
      </c>
      <c r="M383" s="4" t="str">
        <f>IF(Table1[[#This Row],[rating_count]]&lt;1000,"YES","NO")</f>
        <v>NO</v>
      </c>
      <c r="N383" s="4">
        <f t="shared" si="27"/>
        <v>-0.16832707079278456</v>
      </c>
      <c r="O383" s="4">
        <f t="shared" si="28"/>
        <v>16.428432679794216</v>
      </c>
      <c r="P383" s="7">
        <f t="shared" si="29"/>
        <v>153539204</v>
      </c>
      <c r="Q383" t="s">
        <v>3097</v>
      </c>
      <c r="R383" t="s">
        <v>3098</v>
      </c>
      <c r="S383" t="s">
        <v>3099</v>
      </c>
      <c r="T383" t="s">
        <v>3100</v>
      </c>
      <c r="U383" t="s">
        <v>3101</v>
      </c>
      <c r="V383" t="s">
        <v>3102</v>
      </c>
      <c r="W383" t="s">
        <v>3321</v>
      </c>
      <c r="X383" t="s">
        <v>3322</v>
      </c>
    </row>
    <row r="384" spans="1:24" x14ac:dyDescent="0.4">
      <c r="A384" t="s">
        <v>3323</v>
      </c>
      <c r="B384" t="s">
        <v>3324</v>
      </c>
      <c r="C384" t="s">
        <v>3107</v>
      </c>
      <c r="D384">
        <v>873</v>
      </c>
      <c r="E384" s="2">
        <v>1699</v>
      </c>
      <c r="F384" s="5">
        <v>0.49</v>
      </c>
      <c r="G384" s="5">
        <f t="shared" si="25"/>
        <v>49</v>
      </c>
      <c r="H384" s="5" t="str">
        <f>IF( 'structured data'!G384&gt;=50, "YES", "NO")</f>
        <v>NO</v>
      </c>
      <c r="I384" s="8" t="str">
        <f t="shared" si="26"/>
        <v>&gt; ₦500</v>
      </c>
      <c r="J384">
        <v>4.4000000000000004</v>
      </c>
      <c r="K384" s="4">
        <v>1680</v>
      </c>
      <c r="L384" s="4">
        <f>Table1[[#This Row],[rating]]*LOG(Table1[[#This Row],[rating_count]]+1)</f>
        <v>14.192497939133673</v>
      </c>
      <c r="M384" s="4" t="str">
        <f>IF(Table1[[#This Row],[rating_count]]&lt;1000,"YES","NO")</f>
        <v>NO</v>
      </c>
      <c r="N384" s="4">
        <f t="shared" si="27"/>
        <v>-0.16866377926245774</v>
      </c>
      <c r="O384" s="4">
        <f t="shared" si="28"/>
        <v>14.192497939133673</v>
      </c>
      <c r="P384" s="7">
        <f t="shared" si="29"/>
        <v>2854320</v>
      </c>
      <c r="Q384" t="s">
        <v>3325</v>
      </c>
      <c r="R384" t="s">
        <v>3326</v>
      </c>
      <c r="S384" t="s">
        <v>3327</v>
      </c>
      <c r="T384" t="s">
        <v>3328</v>
      </c>
      <c r="U384" t="s">
        <v>3329</v>
      </c>
      <c r="V384" t="s">
        <v>3330</v>
      </c>
      <c r="W384" t="s">
        <v>3331</v>
      </c>
      <c r="X384" t="s">
        <v>3332</v>
      </c>
    </row>
    <row r="385" spans="1:24" x14ac:dyDescent="0.4">
      <c r="A385" t="s">
        <v>3333</v>
      </c>
      <c r="B385" t="s">
        <v>3334</v>
      </c>
      <c r="C385" t="s">
        <v>2990</v>
      </c>
      <c r="D385" s="2">
        <v>12999</v>
      </c>
      <c r="E385" s="2">
        <v>15999</v>
      </c>
      <c r="F385" s="5">
        <v>0.19</v>
      </c>
      <c r="G385" s="5">
        <f t="shared" si="25"/>
        <v>19</v>
      </c>
      <c r="H385" s="5" t="str">
        <f>IF( 'structured data'!G385&gt;=50, "YES", "NO")</f>
        <v>NO</v>
      </c>
      <c r="I385" s="8" t="str">
        <f t="shared" si="26"/>
        <v>&gt; ₦500</v>
      </c>
      <c r="J385">
        <v>4.2</v>
      </c>
      <c r="K385" s="4">
        <v>13246</v>
      </c>
      <c r="L385" s="4">
        <f>Table1[[#This Row],[rating]]*LOG(Table1[[#This Row],[rating_count]]+1)</f>
        <v>17.312893652515708</v>
      </c>
      <c r="M385" s="4" t="str">
        <f>IF(Table1[[#This Row],[rating_count]]&lt;1000,"YES","NO")</f>
        <v>NO</v>
      </c>
      <c r="N385" s="4">
        <f t="shared" si="27"/>
        <v>-0.16889409947606185</v>
      </c>
      <c r="O385" s="4">
        <f t="shared" si="28"/>
        <v>17.312893652515708</v>
      </c>
      <c r="P385" s="7">
        <f t="shared" si="29"/>
        <v>211922754</v>
      </c>
      <c r="Q385" t="s">
        <v>3335</v>
      </c>
      <c r="R385" t="s">
        <v>3336</v>
      </c>
      <c r="S385" t="s">
        <v>3337</v>
      </c>
      <c r="T385" t="s">
        <v>3338</v>
      </c>
      <c r="U385" t="s">
        <v>3339</v>
      </c>
      <c r="V385" t="s">
        <v>3340</v>
      </c>
      <c r="W385" t="s">
        <v>3341</v>
      </c>
      <c r="X385" t="s">
        <v>3342</v>
      </c>
    </row>
    <row r="386" spans="1:24" x14ac:dyDescent="0.4">
      <c r="A386" t="s">
        <v>3343</v>
      </c>
      <c r="B386" t="s">
        <v>3344</v>
      </c>
      <c r="C386" t="s">
        <v>3345</v>
      </c>
      <c r="D386">
        <v>539</v>
      </c>
      <c r="E386" s="2">
        <v>1599</v>
      </c>
      <c r="F386" s="5">
        <v>0.66</v>
      </c>
      <c r="G386" s="5">
        <f t="shared" ref="G386:G449" si="30">F386*100</f>
        <v>66</v>
      </c>
      <c r="H386" s="5" t="str">
        <f>IF( 'structured data'!G386&gt;=50, "YES", "NO")</f>
        <v>YES</v>
      </c>
      <c r="I386" s="8" t="str">
        <f t="shared" ref="I386:I449" si="31">IF(C385&lt;200, "&lt; ₦200", IF(C385&lt;=500, "₦200–₦500", "&gt; ₦500"))</f>
        <v>&gt; ₦500</v>
      </c>
      <c r="J386">
        <v>3.8</v>
      </c>
      <c r="K386" s="4">
        <v>14648</v>
      </c>
      <c r="L386" s="4">
        <f>Table1[[#This Row],[rating]]*LOG(Table1[[#This Row],[rating_count]]+1)</f>
        <v>15.830070320214384</v>
      </c>
      <c r="M386" s="4" t="str">
        <f>IF(Table1[[#This Row],[rating_count]]&lt;1000,"YES","NO")</f>
        <v>NO</v>
      </c>
      <c r="N386" s="4">
        <f t="shared" ref="N386:N449" si="32">CORREL(J386:J1850,G386:G1850)</f>
        <v>-0.1686090875705383</v>
      </c>
      <c r="O386" s="4">
        <f t="shared" ref="O386:O449" si="33">J386*LOG(K386+1)</f>
        <v>15.830070320214384</v>
      </c>
      <c r="P386" s="7">
        <f t="shared" ref="P386:P449" si="34">E386*K386</f>
        <v>23422152</v>
      </c>
      <c r="Q386" t="s">
        <v>3346</v>
      </c>
      <c r="R386" t="s">
        <v>3347</v>
      </c>
      <c r="S386" t="s">
        <v>3348</v>
      </c>
      <c r="T386" t="s">
        <v>3349</v>
      </c>
      <c r="U386" t="s">
        <v>3350</v>
      </c>
      <c r="V386" t="s">
        <v>3351</v>
      </c>
      <c r="W386" t="s">
        <v>3352</v>
      </c>
      <c r="X386" t="s">
        <v>3353</v>
      </c>
    </row>
    <row r="387" spans="1:24" x14ac:dyDescent="0.4">
      <c r="A387" t="s">
        <v>3354</v>
      </c>
      <c r="B387" t="s">
        <v>2958</v>
      </c>
      <c r="C387" t="s">
        <v>2948</v>
      </c>
      <c r="D387" s="2">
        <v>1999</v>
      </c>
      <c r="E387" s="2">
        <v>9999</v>
      </c>
      <c r="F387" s="5">
        <v>0.8</v>
      </c>
      <c r="G387" s="5">
        <f t="shared" si="30"/>
        <v>80</v>
      </c>
      <c r="H387" s="5" t="str">
        <f>IF( 'structured data'!G387&gt;=50, "YES", "NO")</f>
        <v>YES</v>
      </c>
      <c r="I387" s="8" t="str">
        <f t="shared" si="31"/>
        <v>&gt; ₦500</v>
      </c>
      <c r="J387">
        <v>4.3</v>
      </c>
      <c r="K387" s="4">
        <v>27696</v>
      </c>
      <c r="L387" s="4">
        <f>Table1[[#This Row],[rating]]*LOG(Table1[[#This Row],[rating_count]]+1)</f>
        <v>19.10246074335917</v>
      </c>
      <c r="M387" s="4" t="str">
        <f>IF(Table1[[#This Row],[rating_count]]&lt;1000,"YES","NO")</f>
        <v>NO</v>
      </c>
      <c r="N387" s="4">
        <f t="shared" si="32"/>
        <v>-0.16792123962769287</v>
      </c>
      <c r="O387" s="4">
        <f t="shared" si="33"/>
        <v>19.10246074335917</v>
      </c>
      <c r="P387" s="7">
        <f t="shared" si="34"/>
        <v>276932304</v>
      </c>
      <c r="Q387" t="s">
        <v>3355</v>
      </c>
      <c r="R387" t="s">
        <v>2960</v>
      </c>
      <c r="S387" t="s">
        <v>2961</v>
      </c>
      <c r="T387" t="s">
        <v>2962</v>
      </c>
      <c r="U387" t="s">
        <v>2963</v>
      </c>
      <c r="V387" t="s">
        <v>2964</v>
      </c>
      <c r="W387" t="s">
        <v>3356</v>
      </c>
      <c r="X387" t="s">
        <v>3357</v>
      </c>
    </row>
    <row r="388" spans="1:24" x14ac:dyDescent="0.4">
      <c r="A388" t="s">
        <v>3358</v>
      </c>
      <c r="B388" t="s">
        <v>3359</v>
      </c>
      <c r="C388" t="s">
        <v>2990</v>
      </c>
      <c r="D388" s="2">
        <v>15490</v>
      </c>
      <c r="E388" s="2">
        <v>20990</v>
      </c>
      <c r="F388" s="5">
        <v>0.26</v>
      </c>
      <c r="G388" s="5">
        <f t="shared" si="30"/>
        <v>26</v>
      </c>
      <c r="H388" s="5" t="str">
        <f>IF( 'structured data'!G388&gt;=50, "YES", "NO")</f>
        <v>NO</v>
      </c>
      <c r="I388" s="8" t="str">
        <f t="shared" si="31"/>
        <v>&gt; ₦500</v>
      </c>
      <c r="J388">
        <v>4.2</v>
      </c>
      <c r="K388" s="4">
        <v>32916</v>
      </c>
      <c r="L388" s="4">
        <f>Table1[[#This Row],[rating]]*LOG(Table1[[#This Row],[rating_count]]+1)</f>
        <v>18.973165039396559</v>
      </c>
      <c r="M388" s="4" t="str">
        <f>IF(Table1[[#This Row],[rating_count]]&lt;1000,"YES","NO")</f>
        <v>NO</v>
      </c>
      <c r="N388" s="4">
        <f t="shared" si="32"/>
        <v>-0.16915702494883914</v>
      </c>
      <c r="O388" s="4">
        <f t="shared" si="33"/>
        <v>18.973165039396559</v>
      </c>
      <c r="P388" s="7">
        <f t="shared" si="34"/>
        <v>690906840</v>
      </c>
      <c r="Q388" t="s">
        <v>3360</v>
      </c>
      <c r="R388" t="s">
        <v>3361</v>
      </c>
      <c r="S388" t="s">
        <v>3362</v>
      </c>
      <c r="T388" t="s">
        <v>3363</v>
      </c>
      <c r="U388" t="s">
        <v>3364</v>
      </c>
      <c r="V388" t="s">
        <v>3365</v>
      </c>
      <c r="W388" t="s">
        <v>3366</v>
      </c>
      <c r="X388" t="s">
        <v>3367</v>
      </c>
    </row>
    <row r="389" spans="1:24" x14ac:dyDescent="0.4">
      <c r="A389" t="s">
        <v>3368</v>
      </c>
      <c r="B389" t="s">
        <v>3369</v>
      </c>
      <c r="C389" t="s">
        <v>2990</v>
      </c>
      <c r="D389" s="2">
        <v>19999</v>
      </c>
      <c r="E389" s="2">
        <v>24999</v>
      </c>
      <c r="F389" s="5">
        <v>0.2</v>
      </c>
      <c r="G389" s="5">
        <f t="shared" si="30"/>
        <v>20</v>
      </c>
      <c r="H389" s="5" t="str">
        <f>IF( 'structured data'!G389&gt;=50, "YES", "NO")</f>
        <v>NO</v>
      </c>
      <c r="I389" s="8" t="str">
        <f t="shared" si="31"/>
        <v>&gt; ₦500</v>
      </c>
      <c r="J389">
        <v>3.9</v>
      </c>
      <c r="K389" s="4">
        <v>25824</v>
      </c>
      <c r="L389" s="4">
        <f>Table1[[#This Row],[rating]]*LOG(Table1[[#This Row],[rating_count]]+1)</f>
        <v>17.206957287747468</v>
      </c>
      <c r="M389" s="4" t="str">
        <f>IF(Table1[[#This Row],[rating_count]]&lt;1000,"YES","NO")</f>
        <v>NO</v>
      </c>
      <c r="N389" s="4">
        <f t="shared" si="32"/>
        <v>-0.16892741087453045</v>
      </c>
      <c r="O389" s="4">
        <f t="shared" si="33"/>
        <v>17.206957287747468</v>
      </c>
      <c r="P389" s="7">
        <f t="shared" si="34"/>
        <v>645574176</v>
      </c>
      <c r="Q389" t="s">
        <v>3370</v>
      </c>
      <c r="R389" t="s">
        <v>3371</v>
      </c>
      <c r="S389" t="s">
        <v>3372</v>
      </c>
      <c r="T389" t="s">
        <v>3373</v>
      </c>
      <c r="U389" t="s">
        <v>3374</v>
      </c>
      <c r="V389" t="s">
        <v>3375</v>
      </c>
      <c r="W389" t="s">
        <v>3376</v>
      </c>
      <c r="X389" t="s">
        <v>3377</v>
      </c>
    </row>
    <row r="390" spans="1:24" x14ac:dyDescent="0.4">
      <c r="A390" t="s">
        <v>3378</v>
      </c>
      <c r="B390" t="s">
        <v>3379</v>
      </c>
      <c r="C390" t="s">
        <v>3162</v>
      </c>
      <c r="D390" s="2">
        <v>1075</v>
      </c>
      <c r="E390" s="2">
        <v>1699</v>
      </c>
      <c r="F390" s="5">
        <v>0.37</v>
      </c>
      <c r="G390" s="5">
        <f t="shared" si="30"/>
        <v>37</v>
      </c>
      <c r="H390" s="5" t="str">
        <f>IF( 'structured data'!G390&gt;=50, "YES", "NO")</f>
        <v>NO</v>
      </c>
      <c r="I390" s="8" t="str">
        <f t="shared" si="31"/>
        <v>&gt; ₦500</v>
      </c>
      <c r="J390">
        <v>4.4000000000000004</v>
      </c>
      <c r="K390" s="4">
        <v>7462</v>
      </c>
      <c r="L390" s="4">
        <f>Table1[[#This Row],[rating]]*LOG(Table1[[#This Row],[rating_count]]+1)</f>
        <v>17.040819143129742</v>
      </c>
      <c r="M390" s="4" t="str">
        <f>IF(Table1[[#This Row],[rating_count]]&lt;1000,"YES","NO")</f>
        <v>NO</v>
      </c>
      <c r="N390" s="4">
        <f t="shared" si="32"/>
        <v>-0.16975105133089635</v>
      </c>
      <c r="O390" s="4">
        <f t="shared" si="33"/>
        <v>17.040819143129742</v>
      </c>
      <c r="P390" s="7">
        <f t="shared" si="34"/>
        <v>12677938</v>
      </c>
      <c r="Q390" t="s">
        <v>3380</v>
      </c>
      <c r="R390" t="s">
        <v>3381</v>
      </c>
      <c r="S390" t="s">
        <v>3382</v>
      </c>
      <c r="T390" t="s">
        <v>3383</v>
      </c>
      <c r="U390" t="s">
        <v>3384</v>
      </c>
      <c r="V390" t="s">
        <v>3385</v>
      </c>
      <c r="W390" t="s">
        <v>3386</v>
      </c>
      <c r="X390" t="s">
        <v>3387</v>
      </c>
    </row>
    <row r="391" spans="1:24" x14ac:dyDescent="0.4">
      <c r="A391" t="s">
        <v>3388</v>
      </c>
      <c r="B391" t="s">
        <v>3389</v>
      </c>
      <c r="C391" t="s">
        <v>3066</v>
      </c>
      <c r="D391">
        <v>399</v>
      </c>
      <c r="E391">
        <v>699</v>
      </c>
      <c r="F391" s="5">
        <v>0.43</v>
      </c>
      <c r="G391" s="5">
        <f t="shared" si="30"/>
        <v>43</v>
      </c>
      <c r="H391" s="5" t="str">
        <f>IF( 'structured data'!G391&gt;=50, "YES", "NO")</f>
        <v>NO</v>
      </c>
      <c r="I391" s="8" t="str">
        <f t="shared" si="31"/>
        <v>&gt; ₦500</v>
      </c>
      <c r="J391">
        <v>4</v>
      </c>
      <c r="K391" s="4">
        <v>37817</v>
      </c>
      <c r="L391" s="4">
        <f>Table1[[#This Row],[rating]]*LOG(Table1[[#This Row],[rating_count]]+1)</f>
        <v>18.310794230037036</v>
      </c>
      <c r="M391" s="4" t="str">
        <f>IF(Table1[[#This Row],[rating_count]]&lt;1000,"YES","NO")</f>
        <v>NO</v>
      </c>
      <c r="N391" s="4">
        <f t="shared" si="32"/>
        <v>-0.16947043824284189</v>
      </c>
      <c r="O391" s="4">
        <f t="shared" si="33"/>
        <v>18.310794230037036</v>
      </c>
      <c r="P391" s="7">
        <f t="shared" si="34"/>
        <v>26434083</v>
      </c>
      <c r="Q391" t="s">
        <v>3390</v>
      </c>
      <c r="R391" t="s">
        <v>3391</v>
      </c>
      <c r="S391" t="s">
        <v>3392</v>
      </c>
      <c r="T391" t="s">
        <v>3393</v>
      </c>
      <c r="U391" t="s">
        <v>3394</v>
      </c>
      <c r="V391" t="s">
        <v>3395</v>
      </c>
      <c r="W391" t="s">
        <v>3396</v>
      </c>
      <c r="X391" t="s">
        <v>3397</v>
      </c>
    </row>
    <row r="392" spans="1:24" x14ac:dyDescent="0.4">
      <c r="A392" t="s">
        <v>3398</v>
      </c>
      <c r="B392" t="s">
        <v>3399</v>
      </c>
      <c r="C392" t="s">
        <v>2948</v>
      </c>
      <c r="D392" s="2">
        <v>1999</v>
      </c>
      <c r="E392" s="2">
        <v>3990</v>
      </c>
      <c r="F392" s="5">
        <v>0.5</v>
      </c>
      <c r="G392" s="5">
        <f t="shared" si="30"/>
        <v>50</v>
      </c>
      <c r="H392" s="5" t="str">
        <f>IF( 'structured data'!G392&gt;=50, "YES", "NO")</f>
        <v>YES</v>
      </c>
      <c r="I392" s="8" t="str">
        <f t="shared" si="31"/>
        <v>&gt; ₦500</v>
      </c>
      <c r="J392">
        <v>4</v>
      </c>
      <c r="K392" s="4">
        <v>30254</v>
      </c>
      <c r="L392" s="4">
        <f>Table1[[#This Row],[rating]]*LOG(Table1[[#This Row],[rating_count]]+1)</f>
        <v>17.923188629073788</v>
      </c>
      <c r="M392" s="4" t="str">
        <f>IF(Table1[[#This Row],[rating_count]]&lt;1000,"YES","NO")</f>
        <v>NO</v>
      </c>
      <c r="N392" s="4">
        <f t="shared" si="32"/>
        <v>-0.16951271853396058</v>
      </c>
      <c r="O392" s="4">
        <f t="shared" si="33"/>
        <v>17.923188629073788</v>
      </c>
      <c r="P392" s="7">
        <f t="shared" si="34"/>
        <v>120713460</v>
      </c>
      <c r="Q392" t="s">
        <v>3400</v>
      </c>
      <c r="R392" t="s">
        <v>3174</v>
      </c>
      <c r="S392" t="s">
        <v>3175</v>
      </c>
      <c r="T392" t="s">
        <v>3176</v>
      </c>
      <c r="U392" t="s">
        <v>3177</v>
      </c>
      <c r="V392" t="s">
        <v>3178</v>
      </c>
      <c r="W392" t="s">
        <v>3401</v>
      </c>
      <c r="X392" t="s">
        <v>3402</v>
      </c>
    </row>
    <row r="393" spans="1:24" x14ac:dyDescent="0.4">
      <c r="A393" t="s">
        <v>3403</v>
      </c>
      <c r="B393" t="s">
        <v>3404</v>
      </c>
      <c r="C393" t="s">
        <v>2948</v>
      </c>
      <c r="D393" s="2">
        <v>1999</v>
      </c>
      <c r="E393" s="2">
        <v>7990</v>
      </c>
      <c r="F393" s="5">
        <v>0.75</v>
      </c>
      <c r="G393" s="5">
        <f t="shared" si="30"/>
        <v>75</v>
      </c>
      <c r="H393" s="5" t="str">
        <f>IF( 'structured data'!G393&gt;=50, "YES", "NO")</f>
        <v>YES</v>
      </c>
      <c r="I393" s="8" t="str">
        <f t="shared" si="31"/>
        <v>&gt; ₦500</v>
      </c>
      <c r="J393">
        <v>3.8</v>
      </c>
      <c r="K393" s="4">
        <v>17831</v>
      </c>
      <c r="L393" s="4">
        <f>Table1[[#This Row],[rating]]*LOG(Table1[[#This Row],[rating_count]]+1)</f>
        <v>16.154560210794287</v>
      </c>
      <c r="M393" s="4" t="str">
        <f>IF(Table1[[#This Row],[rating_count]]&lt;1000,"YES","NO")</f>
        <v>NO</v>
      </c>
      <c r="N393" s="4">
        <f t="shared" si="32"/>
        <v>-0.16946799366898352</v>
      </c>
      <c r="O393" s="4">
        <f t="shared" si="33"/>
        <v>16.154560210794287</v>
      </c>
      <c r="P393" s="7">
        <f t="shared" si="34"/>
        <v>142469690</v>
      </c>
      <c r="Q393" t="s">
        <v>2969</v>
      </c>
      <c r="R393" t="s">
        <v>2970</v>
      </c>
      <c r="S393" t="s">
        <v>2971</v>
      </c>
      <c r="T393" t="s">
        <v>2972</v>
      </c>
      <c r="U393" t="s">
        <v>2973</v>
      </c>
      <c r="V393" t="s">
        <v>2974</v>
      </c>
      <c r="W393" t="s">
        <v>3405</v>
      </c>
      <c r="X393" t="s">
        <v>3406</v>
      </c>
    </row>
    <row r="394" spans="1:24" x14ac:dyDescent="0.4">
      <c r="A394" t="s">
        <v>47</v>
      </c>
      <c r="B394" t="s">
        <v>48</v>
      </c>
      <c r="C394" t="s">
        <v>18</v>
      </c>
      <c r="D394">
        <v>329</v>
      </c>
      <c r="E394">
        <v>699</v>
      </c>
      <c r="F394" s="5">
        <v>0.53</v>
      </c>
      <c r="G394" s="5">
        <f t="shared" si="30"/>
        <v>53</v>
      </c>
      <c r="H394" s="5" t="str">
        <f>IF( 'structured data'!G394&gt;=50, "YES", "NO")</f>
        <v>YES</v>
      </c>
      <c r="I394" s="8" t="str">
        <f t="shared" si="31"/>
        <v>&gt; ₦500</v>
      </c>
      <c r="J394">
        <v>4.2</v>
      </c>
      <c r="K394" s="4">
        <v>94364</v>
      </c>
      <c r="L394" s="4">
        <f>Table1[[#This Row],[rating]]*LOG(Table1[[#This Row],[rating_count]]+1)</f>
        <v>20.894205965810887</v>
      </c>
      <c r="M394" s="4" t="str">
        <f>IF(Table1[[#This Row],[rating_count]]&lt;1000,"YES","NO")</f>
        <v>NO</v>
      </c>
      <c r="N394" s="4">
        <f t="shared" si="32"/>
        <v>-0.16848154649359257</v>
      </c>
      <c r="O394" s="4">
        <f t="shared" si="33"/>
        <v>20.894205965810887</v>
      </c>
      <c r="P394" s="7">
        <f t="shared" si="34"/>
        <v>65960436</v>
      </c>
      <c r="Q394" t="s">
        <v>49</v>
      </c>
      <c r="R394" t="s">
        <v>50</v>
      </c>
      <c r="S394" t="s">
        <v>51</v>
      </c>
      <c r="T394" t="s">
        <v>52</v>
      </c>
      <c r="U394" t="s">
        <v>53</v>
      </c>
      <c r="V394" t="s">
        <v>54</v>
      </c>
      <c r="W394" t="s">
        <v>3407</v>
      </c>
      <c r="X394" t="s">
        <v>3408</v>
      </c>
    </row>
    <row r="395" spans="1:24" x14ac:dyDescent="0.4">
      <c r="A395" t="s">
        <v>57</v>
      </c>
      <c r="B395" t="s">
        <v>58</v>
      </c>
      <c r="C395" t="s">
        <v>18</v>
      </c>
      <c r="D395">
        <v>154</v>
      </c>
      <c r="E395">
        <v>399</v>
      </c>
      <c r="F395" s="5">
        <v>0.61</v>
      </c>
      <c r="G395" s="5">
        <f t="shared" si="30"/>
        <v>61</v>
      </c>
      <c r="H395" s="5" t="str">
        <f>IF( 'structured data'!G395&gt;=50, "YES", "NO")</f>
        <v>YES</v>
      </c>
      <c r="I395" s="8" t="str">
        <f t="shared" si="31"/>
        <v>&gt; ₦500</v>
      </c>
      <c r="J395">
        <v>4.2</v>
      </c>
      <c r="K395" s="4">
        <v>16905</v>
      </c>
      <c r="L395" s="4">
        <f>Table1[[#This Row],[rating]]*LOG(Table1[[#This Row],[rating_count]]+1)</f>
        <v>17.757771631486456</v>
      </c>
      <c r="M395" s="4" t="str">
        <f>IF(Table1[[#This Row],[rating_count]]&lt;1000,"YES","NO")</f>
        <v>NO</v>
      </c>
      <c r="N395" s="4">
        <f t="shared" si="32"/>
        <v>-0.16861399479778827</v>
      </c>
      <c r="O395" s="4">
        <f t="shared" si="33"/>
        <v>17.757771631486456</v>
      </c>
      <c r="P395" s="7">
        <f t="shared" si="34"/>
        <v>6745095</v>
      </c>
      <c r="Q395" t="s">
        <v>59</v>
      </c>
      <c r="R395" t="s">
        <v>60</v>
      </c>
      <c r="S395" t="s">
        <v>61</v>
      </c>
      <c r="T395" t="s">
        <v>62</v>
      </c>
      <c r="U395" t="s">
        <v>63</v>
      </c>
      <c r="V395" t="s">
        <v>13023</v>
      </c>
      <c r="W395" t="s">
        <v>3409</v>
      </c>
      <c r="X395" t="s">
        <v>3410</v>
      </c>
    </row>
    <row r="396" spans="1:24" x14ac:dyDescent="0.4">
      <c r="A396" t="s">
        <v>3411</v>
      </c>
      <c r="B396" t="s">
        <v>3412</v>
      </c>
      <c r="C396" t="s">
        <v>2990</v>
      </c>
      <c r="D396" s="2">
        <v>28999</v>
      </c>
      <c r="E396" s="2">
        <v>34999</v>
      </c>
      <c r="F396" s="5">
        <v>0.17</v>
      </c>
      <c r="G396" s="5">
        <f t="shared" si="30"/>
        <v>17</v>
      </c>
      <c r="H396" s="5" t="str">
        <f>IF( 'structured data'!G396&gt;=50, "YES", "NO")</f>
        <v>NO</v>
      </c>
      <c r="I396" s="8" t="str">
        <f t="shared" si="31"/>
        <v>&gt; ₦500</v>
      </c>
      <c r="J396">
        <v>4.4000000000000004</v>
      </c>
      <c r="K396" s="4">
        <v>20311</v>
      </c>
      <c r="L396" s="4">
        <f>Table1[[#This Row],[rating]]*LOG(Table1[[#This Row],[rating_count]]+1)</f>
        <v>18.95411182660893</v>
      </c>
      <c r="M396" s="4" t="str">
        <f>IF(Table1[[#This Row],[rating_count]]&lt;1000,"YES","NO")</f>
        <v>NO</v>
      </c>
      <c r="N396" s="4">
        <f t="shared" si="32"/>
        <v>-0.16889932877288646</v>
      </c>
      <c r="O396" s="4">
        <f t="shared" si="33"/>
        <v>18.95411182660893</v>
      </c>
      <c r="P396" s="7">
        <f t="shared" si="34"/>
        <v>710864689</v>
      </c>
      <c r="Q396" t="s">
        <v>3413</v>
      </c>
      <c r="R396" t="s">
        <v>3414</v>
      </c>
      <c r="S396" t="s">
        <v>3415</v>
      </c>
      <c r="T396" t="s">
        <v>3416</v>
      </c>
      <c r="U396" t="s">
        <v>3417</v>
      </c>
      <c r="V396" t="s">
        <v>3418</v>
      </c>
      <c r="W396" t="s">
        <v>3419</v>
      </c>
      <c r="X396" t="s">
        <v>3420</v>
      </c>
    </row>
    <row r="397" spans="1:24" x14ac:dyDescent="0.4">
      <c r="A397" t="s">
        <v>3421</v>
      </c>
      <c r="B397" t="s">
        <v>3422</v>
      </c>
      <c r="C397" t="s">
        <v>2948</v>
      </c>
      <c r="D397" s="2">
        <v>2299</v>
      </c>
      <c r="E397" s="2">
        <v>7990</v>
      </c>
      <c r="F397" s="5">
        <v>0.71</v>
      </c>
      <c r="G397" s="5">
        <f t="shared" si="30"/>
        <v>71</v>
      </c>
      <c r="H397" s="5" t="str">
        <f>IF( 'structured data'!G397&gt;=50, "YES", "NO")</f>
        <v>YES</v>
      </c>
      <c r="I397" s="8" t="str">
        <f t="shared" si="31"/>
        <v>&gt; ₦500</v>
      </c>
      <c r="J397">
        <v>4.2</v>
      </c>
      <c r="K397" s="4">
        <v>69622</v>
      </c>
      <c r="L397" s="4">
        <f>Table1[[#This Row],[rating]]*LOG(Table1[[#This Row],[rating_count]]+1)</f>
        <v>20.339561477580087</v>
      </c>
      <c r="M397" s="4" t="str">
        <f>IF(Table1[[#This Row],[rating_count]]&lt;1000,"YES","NO")</f>
        <v>NO</v>
      </c>
      <c r="N397" s="4">
        <f t="shared" si="32"/>
        <v>-0.16786560027296679</v>
      </c>
      <c r="O397" s="4">
        <f t="shared" si="33"/>
        <v>20.339561477580087</v>
      </c>
      <c r="P397" s="7">
        <f t="shared" si="34"/>
        <v>556279780</v>
      </c>
      <c r="Q397" t="s">
        <v>3423</v>
      </c>
      <c r="R397" t="s">
        <v>3424</v>
      </c>
      <c r="S397" t="s">
        <v>3425</v>
      </c>
      <c r="T397" t="s">
        <v>3426</v>
      </c>
      <c r="U397" t="s">
        <v>3427</v>
      </c>
      <c r="V397" t="s">
        <v>3428</v>
      </c>
      <c r="W397" t="s">
        <v>3429</v>
      </c>
      <c r="X397" t="s">
        <v>3430</v>
      </c>
    </row>
    <row r="398" spans="1:24" x14ac:dyDescent="0.4">
      <c r="A398" t="s">
        <v>3431</v>
      </c>
      <c r="B398" t="s">
        <v>3432</v>
      </c>
      <c r="C398" t="s">
        <v>3433</v>
      </c>
      <c r="D398">
        <v>399</v>
      </c>
      <c r="E398" s="2">
        <v>1999</v>
      </c>
      <c r="F398" s="5">
        <v>0.8</v>
      </c>
      <c r="G398" s="5">
        <f t="shared" si="30"/>
        <v>80</v>
      </c>
      <c r="H398" s="5" t="str">
        <f>IF( 'structured data'!G398&gt;=50, "YES", "NO")</f>
        <v>YES</v>
      </c>
      <c r="I398" s="8" t="str">
        <f t="shared" si="31"/>
        <v>&gt; ₦500</v>
      </c>
      <c r="J398">
        <v>4</v>
      </c>
      <c r="K398" s="4">
        <v>3382</v>
      </c>
      <c r="L398" s="4">
        <f>Table1[[#This Row],[rating]]*LOG(Table1[[#This Row],[rating_count]]+1)</f>
        <v>14.117207991151922</v>
      </c>
      <c r="M398" s="4" t="str">
        <f>IF(Table1[[#This Row],[rating_count]]&lt;1000,"YES","NO")</f>
        <v>NO</v>
      </c>
      <c r="N398" s="4">
        <f t="shared" si="32"/>
        <v>-0.16837232096888874</v>
      </c>
      <c r="O398" s="4">
        <f t="shared" si="33"/>
        <v>14.117207991151922</v>
      </c>
      <c r="P398" s="7">
        <f t="shared" si="34"/>
        <v>6760618</v>
      </c>
      <c r="Q398" t="s">
        <v>3434</v>
      </c>
      <c r="R398" t="s">
        <v>3435</v>
      </c>
      <c r="S398" t="s">
        <v>3436</v>
      </c>
      <c r="T398" t="s">
        <v>3437</v>
      </c>
      <c r="U398" t="s">
        <v>3438</v>
      </c>
      <c r="V398" t="s">
        <v>13037</v>
      </c>
      <c r="W398" t="s">
        <v>3439</v>
      </c>
      <c r="X398" t="s">
        <v>3440</v>
      </c>
    </row>
    <row r="399" spans="1:24" x14ac:dyDescent="0.4">
      <c r="A399" t="s">
        <v>3441</v>
      </c>
      <c r="B399" t="s">
        <v>3442</v>
      </c>
      <c r="C399" t="s">
        <v>3024</v>
      </c>
      <c r="D399" s="2">
        <v>1149</v>
      </c>
      <c r="E399" s="2">
        <v>3999</v>
      </c>
      <c r="F399" s="5">
        <v>0.71</v>
      </c>
      <c r="G399" s="5">
        <f t="shared" si="30"/>
        <v>71</v>
      </c>
      <c r="H399" s="5" t="str">
        <f>IF( 'structured data'!G399&gt;=50, "YES", "NO")</f>
        <v>YES</v>
      </c>
      <c r="I399" s="8" t="str">
        <f t="shared" si="31"/>
        <v>&gt; ₦500</v>
      </c>
      <c r="J399">
        <v>4.3</v>
      </c>
      <c r="K399" s="4">
        <v>140036</v>
      </c>
      <c r="L399" s="4">
        <f>Table1[[#This Row],[rating]]*LOG(Table1[[#This Row],[rating_count]]+1)</f>
        <v>22.128844032867161</v>
      </c>
      <c r="M399" s="4" t="str">
        <f>IF(Table1[[#This Row],[rating_count]]&lt;1000,"YES","NO")</f>
        <v>NO</v>
      </c>
      <c r="N399" s="4">
        <f t="shared" si="32"/>
        <v>-0.16813223690652523</v>
      </c>
      <c r="O399" s="4">
        <f t="shared" si="33"/>
        <v>22.128844032867161</v>
      </c>
      <c r="P399" s="7">
        <f t="shared" si="34"/>
        <v>560003964</v>
      </c>
      <c r="Q399" t="s">
        <v>3443</v>
      </c>
      <c r="R399" t="s">
        <v>3444</v>
      </c>
      <c r="S399" t="s">
        <v>3445</v>
      </c>
      <c r="T399" t="s">
        <v>3446</v>
      </c>
      <c r="U399" t="s">
        <v>3447</v>
      </c>
      <c r="V399" t="s">
        <v>3448</v>
      </c>
      <c r="W399" t="s">
        <v>3449</v>
      </c>
      <c r="X399" t="s">
        <v>3450</v>
      </c>
    </row>
    <row r="400" spans="1:24" x14ac:dyDescent="0.4">
      <c r="A400" t="s">
        <v>3451</v>
      </c>
      <c r="B400" t="s">
        <v>3452</v>
      </c>
      <c r="C400" t="s">
        <v>3162</v>
      </c>
      <c r="D400">
        <v>529</v>
      </c>
      <c r="E400" s="2">
        <v>1499</v>
      </c>
      <c r="F400" s="5">
        <v>0.65</v>
      </c>
      <c r="G400" s="5">
        <f t="shared" si="30"/>
        <v>65</v>
      </c>
      <c r="H400" s="5" t="str">
        <f>IF( 'structured data'!G400&gt;=50, "YES", "NO")</f>
        <v>YES</v>
      </c>
      <c r="I400" s="8" t="str">
        <f t="shared" si="31"/>
        <v>&gt; ₦500</v>
      </c>
      <c r="J400">
        <v>4.0999999999999996</v>
      </c>
      <c r="K400" s="4">
        <v>8599</v>
      </c>
      <c r="L400" s="4">
        <f>Table1[[#This Row],[rating]]*LOG(Table1[[#This Row],[rating_count]]+1)</f>
        <v>16.131443650098628</v>
      </c>
      <c r="M400" s="4" t="str">
        <f>IF(Table1[[#This Row],[rating_count]]&lt;1000,"YES","NO")</f>
        <v>NO</v>
      </c>
      <c r="N400" s="4">
        <f t="shared" si="32"/>
        <v>-0.16902919958873594</v>
      </c>
      <c r="O400" s="4">
        <f t="shared" si="33"/>
        <v>16.131443650098628</v>
      </c>
      <c r="P400" s="7">
        <f t="shared" si="34"/>
        <v>12889901</v>
      </c>
      <c r="Q400" t="s">
        <v>3453</v>
      </c>
      <c r="R400" t="s">
        <v>3454</v>
      </c>
      <c r="S400" t="s">
        <v>3455</v>
      </c>
      <c r="T400" t="s">
        <v>3456</v>
      </c>
      <c r="U400" t="s">
        <v>3457</v>
      </c>
      <c r="V400" t="s">
        <v>3458</v>
      </c>
      <c r="W400" t="s">
        <v>3459</v>
      </c>
      <c r="X400" t="s">
        <v>3460</v>
      </c>
    </row>
    <row r="401" spans="1:24" x14ac:dyDescent="0.4">
      <c r="A401" t="s">
        <v>3461</v>
      </c>
      <c r="B401" t="s">
        <v>3462</v>
      </c>
      <c r="C401" t="s">
        <v>2990</v>
      </c>
      <c r="D401" s="2">
        <v>13999</v>
      </c>
      <c r="E401" s="2">
        <v>19499</v>
      </c>
      <c r="F401" s="5">
        <v>0.28000000000000003</v>
      </c>
      <c r="G401" s="5">
        <f t="shared" si="30"/>
        <v>28.000000000000004</v>
      </c>
      <c r="H401" s="5" t="str">
        <f>IF( 'structured data'!G401&gt;=50, "YES", "NO")</f>
        <v>NO</v>
      </c>
      <c r="I401" s="8" t="str">
        <f t="shared" si="31"/>
        <v>&gt; ₦500</v>
      </c>
      <c r="J401">
        <v>4.0999999999999996</v>
      </c>
      <c r="K401" s="4">
        <v>18998</v>
      </c>
      <c r="L401" s="4">
        <f>Table1[[#This Row],[rating]]*LOG(Table1[[#This Row],[rating_count]]+1)</f>
        <v>17.542796045262623</v>
      </c>
      <c r="M401" s="4" t="str">
        <f>IF(Table1[[#This Row],[rating_count]]&lt;1000,"YES","NO")</f>
        <v>NO</v>
      </c>
      <c r="N401" s="4">
        <f t="shared" si="32"/>
        <v>-0.16911812564707016</v>
      </c>
      <c r="O401" s="4">
        <f t="shared" si="33"/>
        <v>17.542796045262623</v>
      </c>
      <c r="P401" s="7">
        <f t="shared" si="34"/>
        <v>370442002</v>
      </c>
      <c r="Q401" t="s">
        <v>3463</v>
      </c>
      <c r="R401" t="s">
        <v>3209</v>
      </c>
      <c r="S401" t="s">
        <v>3210</v>
      </c>
      <c r="T401" t="s">
        <v>3211</v>
      </c>
      <c r="U401" t="s">
        <v>3212</v>
      </c>
      <c r="V401" t="s">
        <v>3213</v>
      </c>
      <c r="W401" t="s">
        <v>3464</v>
      </c>
      <c r="X401" t="s">
        <v>3465</v>
      </c>
    </row>
    <row r="402" spans="1:24" x14ac:dyDescent="0.4">
      <c r="A402" t="s">
        <v>3466</v>
      </c>
      <c r="B402" t="s">
        <v>3467</v>
      </c>
      <c r="C402" t="s">
        <v>3066</v>
      </c>
      <c r="D402">
        <v>379</v>
      </c>
      <c r="E402">
        <v>999</v>
      </c>
      <c r="F402" s="5">
        <v>0.62</v>
      </c>
      <c r="G402" s="5">
        <f t="shared" si="30"/>
        <v>62</v>
      </c>
      <c r="H402" s="5" t="str">
        <f>IF( 'structured data'!G402&gt;=50, "YES", "NO")</f>
        <v>YES</v>
      </c>
      <c r="I402" s="8" t="str">
        <f t="shared" si="31"/>
        <v>&gt; ₦500</v>
      </c>
      <c r="J402">
        <v>4.0999999999999996</v>
      </c>
      <c r="K402" s="4">
        <v>363713</v>
      </c>
      <c r="L402" s="4">
        <f>Table1[[#This Row],[rating]]*LOG(Table1[[#This Row],[rating_count]]+1)</f>
        <v>22.799116074394387</v>
      </c>
      <c r="M402" s="4" t="str">
        <f>IF(Table1[[#This Row],[rating_count]]&lt;1000,"YES","NO")</f>
        <v>NO</v>
      </c>
      <c r="N402" s="4">
        <f t="shared" si="32"/>
        <v>-0.16914328645428409</v>
      </c>
      <c r="O402" s="4">
        <f t="shared" si="33"/>
        <v>22.799116074394387</v>
      </c>
      <c r="P402" s="7">
        <f t="shared" si="34"/>
        <v>363349287</v>
      </c>
      <c r="Q402" t="s">
        <v>3468</v>
      </c>
      <c r="R402" t="s">
        <v>3119</v>
      </c>
      <c r="S402" t="s">
        <v>3120</v>
      </c>
      <c r="T402" t="s">
        <v>3121</v>
      </c>
      <c r="U402" t="s">
        <v>3122</v>
      </c>
      <c r="V402" t="s">
        <v>3123</v>
      </c>
      <c r="W402" t="s">
        <v>3469</v>
      </c>
      <c r="X402" t="s">
        <v>3470</v>
      </c>
    </row>
    <row r="403" spans="1:24" x14ac:dyDescent="0.4">
      <c r="A403" t="s">
        <v>3471</v>
      </c>
      <c r="B403" t="s">
        <v>3472</v>
      </c>
      <c r="C403" t="s">
        <v>2990</v>
      </c>
      <c r="D403" s="2">
        <v>13999</v>
      </c>
      <c r="E403" s="2">
        <v>19999</v>
      </c>
      <c r="F403" s="5">
        <v>0.3</v>
      </c>
      <c r="G403" s="5">
        <f t="shared" si="30"/>
        <v>30</v>
      </c>
      <c r="H403" s="5" t="str">
        <f>IF( 'structured data'!G403&gt;=50, "YES", "NO")</f>
        <v>NO</v>
      </c>
      <c r="I403" s="8" t="str">
        <f t="shared" si="31"/>
        <v>&gt; ₦500</v>
      </c>
      <c r="J403">
        <v>4.0999999999999996</v>
      </c>
      <c r="K403" s="4">
        <v>19252</v>
      </c>
      <c r="L403" s="4">
        <f>Table1[[#This Row],[rating]]*LOG(Table1[[#This Row],[rating_count]]+1)</f>
        <v>17.566443484394984</v>
      </c>
      <c r="M403" s="4" t="str">
        <f>IF(Table1[[#This Row],[rating_count]]&lt;1000,"YES","NO")</f>
        <v>NO</v>
      </c>
      <c r="N403" s="4">
        <f t="shared" si="32"/>
        <v>-0.16921064945331116</v>
      </c>
      <c r="O403" s="4">
        <f t="shared" si="33"/>
        <v>17.566443484394984</v>
      </c>
      <c r="P403" s="7">
        <f t="shared" si="34"/>
        <v>385020748</v>
      </c>
      <c r="Q403" t="s">
        <v>3473</v>
      </c>
      <c r="R403" t="s">
        <v>3305</v>
      </c>
      <c r="S403" t="s">
        <v>3306</v>
      </c>
      <c r="T403" t="s">
        <v>3307</v>
      </c>
      <c r="U403" t="s">
        <v>3308</v>
      </c>
      <c r="V403" t="s">
        <v>3309</v>
      </c>
      <c r="W403" t="s">
        <v>3474</v>
      </c>
      <c r="X403" t="s">
        <v>3475</v>
      </c>
    </row>
    <row r="404" spans="1:24" x14ac:dyDescent="0.4">
      <c r="A404" t="s">
        <v>3476</v>
      </c>
      <c r="B404" t="s">
        <v>3477</v>
      </c>
      <c r="C404" t="s">
        <v>2948</v>
      </c>
      <c r="D404" s="2">
        <v>3999</v>
      </c>
      <c r="E404" s="2">
        <v>9999</v>
      </c>
      <c r="F404" s="5">
        <v>0.6</v>
      </c>
      <c r="G404" s="5">
        <f t="shared" si="30"/>
        <v>60</v>
      </c>
      <c r="H404" s="5" t="str">
        <f>IF( 'structured data'!G404&gt;=50, "YES", "NO")</f>
        <v>YES</v>
      </c>
      <c r="I404" s="8" t="str">
        <f t="shared" si="31"/>
        <v>&gt; ₦500</v>
      </c>
      <c r="J404">
        <v>4.4000000000000004</v>
      </c>
      <c r="K404" s="4">
        <v>73</v>
      </c>
      <c r="L404" s="4">
        <f>Table1[[#This Row],[rating]]*LOG(Table1[[#This Row],[rating_count]]+1)</f>
        <v>8.2246195668162958</v>
      </c>
      <c r="M404" s="4" t="str">
        <f>IF(Table1[[#This Row],[rating_count]]&lt;1000,"YES","NO")</f>
        <v>YES</v>
      </c>
      <c r="N404" s="4">
        <f t="shared" si="32"/>
        <v>-0.16922791471400705</v>
      </c>
      <c r="O404" s="4">
        <f t="shared" si="33"/>
        <v>8.2246195668162958</v>
      </c>
      <c r="P404" s="7">
        <f t="shared" si="34"/>
        <v>729927</v>
      </c>
      <c r="Q404" t="s">
        <v>3478</v>
      </c>
      <c r="R404" t="s">
        <v>3479</v>
      </c>
      <c r="S404" t="s">
        <v>3480</v>
      </c>
      <c r="T404" t="s">
        <v>3481</v>
      </c>
      <c r="U404" t="s">
        <v>3482</v>
      </c>
      <c r="V404" t="s">
        <v>3483</v>
      </c>
      <c r="W404" t="s">
        <v>3484</v>
      </c>
      <c r="X404" t="s">
        <v>3485</v>
      </c>
    </row>
    <row r="405" spans="1:24" x14ac:dyDescent="0.4">
      <c r="A405" t="s">
        <v>66</v>
      </c>
      <c r="B405" t="s">
        <v>67</v>
      </c>
      <c r="C405" t="s">
        <v>18</v>
      </c>
      <c r="D405">
        <v>149</v>
      </c>
      <c r="E405" s="2">
        <v>1000</v>
      </c>
      <c r="F405" s="5">
        <v>0.85</v>
      </c>
      <c r="G405" s="5">
        <f t="shared" si="30"/>
        <v>85</v>
      </c>
      <c r="H405" s="5" t="str">
        <f>IF( 'structured data'!G405&gt;=50, "YES", "NO")</f>
        <v>YES</v>
      </c>
      <c r="I405" s="8" t="str">
        <f t="shared" si="31"/>
        <v>&gt; ₦500</v>
      </c>
      <c r="J405">
        <v>3.9</v>
      </c>
      <c r="K405" s="4">
        <v>24870</v>
      </c>
      <c r="L405" s="4">
        <f>Table1[[#This Row],[rating]]*LOG(Table1[[#This Row],[rating_count]]+1)</f>
        <v>17.143203665263979</v>
      </c>
      <c r="M405" s="4" t="str">
        <f>IF(Table1[[#This Row],[rating_count]]&lt;1000,"YES","NO")</f>
        <v>NO</v>
      </c>
      <c r="N405" s="4">
        <f t="shared" si="32"/>
        <v>-0.16998108047084579</v>
      </c>
      <c r="O405" s="4">
        <f t="shared" si="33"/>
        <v>17.143203665263979</v>
      </c>
      <c r="P405" s="7">
        <f t="shared" si="34"/>
        <v>24870000</v>
      </c>
      <c r="Q405" t="s">
        <v>68</v>
      </c>
      <c r="R405" t="s">
        <v>3486</v>
      </c>
      <c r="S405" t="s">
        <v>3487</v>
      </c>
      <c r="T405" t="s">
        <v>3488</v>
      </c>
      <c r="U405" t="s">
        <v>3489</v>
      </c>
      <c r="V405" t="s">
        <v>3490</v>
      </c>
      <c r="W405" t="s">
        <v>3491</v>
      </c>
      <c r="X405" t="s">
        <v>3492</v>
      </c>
    </row>
    <row r="406" spans="1:24" x14ac:dyDescent="0.4">
      <c r="A406" t="s">
        <v>3493</v>
      </c>
      <c r="B406" t="s">
        <v>3494</v>
      </c>
      <c r="C406" t="s">
        <v>3495</v>
      </c>
      <c r="D406">
        <v>99</v>
      </c>
      <c r="E406">
        <v>499</v>
      </c>
      <c r="F406" s="5">
        <v>0.8</v>
      </c>
      <c r="G406" s="5">
        <f t="shared" si="30"/>
        <v>80</v>
      </c>
      <c r="H406" s="5" t="str">
        <f>IF( 'structured data'!G406&gt;=50, "YES", "NO")</f>
        <v>YES</v>
      </c>
      <c r="I406" s="8" t="str">
        <f t="shared" si="31"/>
        <v>&gt; ₦500</v>
      </c>
      <c r="J406">
        <v>4.3</v>
      </c>
      <c r="K406" s="4">
        <v>42641</v>
      </c>
      <c r="L406" s="4">
        <f>Table1[[#This Row],[rating]]*LOG(Table1[[#This Row],[rating_count]]+1)</f>
        <v>19.908301533052107</v>
      </c>
      <c r="M406" s="4" t="str">
        <f>IF(Table1[[#This Row],[rating_count]]&lt;1000,"YES","NO")</f>
        <v>NO</v>
      </c>
      <c r="N406" s="4">
        <f t="shared" si="32"/>
        <v>-0.16920592452197286</v>
      </c>
      <c r="O406" s="4">
        <f t="shared" si="33"/>
        <v>19.908301533052107</v>
      </c>
      <c r="P406" s="7">
        <f t="shared" si="34"/>
        <v>21277859</v>
      </c>
      <c r="Q406" t="s">
        <v>3496</v>
      </c>
      <c r="R406" t="s">
        <v>3497</v>
      </c>
      <c r="S406" t="s">
        <v>3498</v>
      </c>
      <c r="T406" t="s">
        <v>3499</v>
      </c>
      <c r="U406" t="s">
        <v>3500</v>
      </c>
      <c r="V406" t="s">
        <v>13038</v>
      </c>
      <c r="W406" t="s">
        <v>3501</v>
      </c>
      <c r="X406" t="s">
        <v>3502</v>
      </c>
    </row>
    <row r="407" spans="1:24" x14ac:dyDescent="0.4">
      <c r="A407" t="s">
        <v>3503</v>
      </c>
      <c r="B407" t="s">
        <v>3504</v>
      </c>
      <c r="C407" t="s">
        <v>3066</v>
      </c>
      <c r="D407" s="2">
        <v>4790</v>
      </c>
      <c r="E407" s="2">
        <v>15990</v>
      </c>
      <c r="F407" s="5">
        <v>0.7</v>
      </c>
      <c r="G407" s="5">
        <f t="shared" si="30"/>
        <v>70</v>
      </c>
      <c r="H407" s="5" t="str">
        <f>IF( 'structured data'!G407&gt;=50, "YES", "NO")</f>
        <v>YES</v>
      </c>
      <c r="I407" s="8" t="str">
        <f t="shared" si="31"/>
        <v>&gt; ₦500</v>
      </c>
      <c r="J407">
        <v>4</v>
      </c>
      <c r="K407" s="4">
        <v>4390</v>
      </c>
      <c r="L407" s="4">
        <f>Table1[[#This Row],[rating]]*LOG(Table1[[#This Row],[rating_count]]+1)</f>
        <v>14.570253748417551</v>
      </c>
      <c r="M407" s="4" t="str">
        <f>IF(Table1[[#This Row],[rating_count]]&lt;1000,"YES","NO")</f>
        <v>NO</v>
      </c>
      <c r="N407" s="4">
        <f t="shared" si="32"/>
        <v>-0.17046998163676316</v>
      </c>
      <c r="O407" s="4">
        <f t="shared" si="33"/>
        <v>14.570253748417551</v>
      </c>
      <c r="P407" s="7">
        <f t="shared" si="34"/>
        <v>70196100</v>
      </c>
      <c r="Q407" t="s">
        <v>3505</v>
      </c>
      <c r="R407" t="s">
        <v>3506</v>
      </c>
      <c r="S407" t="s">
        <v>3507</v>
      </c>
      <c r="T407" t="s">
        <v>3508</v>
      </c>
      <c r="U407" t="s">
        <v>3509</v>
      </c>
      <c r="V407" t="s">
        <v>3510</v>
      </c>
      <c r="W407" t="s">
        <v>3511</v>
      </c>
      <c r="X407" t="s">
        <v>3512</v>
      </c>
    </row>
    <row r="408" spans="1:24" x14ac:dyDescent="0.4">
      <c r="A408" t="s">
        <v>3513</v>
      </c>
      <c r="B408" t="s">
        <v>3514</v>
      </c>
      <c r="C408" t="s">
        <v>2990</v>
      </c>
      <c r="D408" s="2">
        <v>33999</v>
      </c>
      <c r="E408" s="2">
        <v>33999</v>
      </c>
      <c r="F408" s="5">
        <v>0</v>
      </c>
      <c r="G408" s="5">
        <f t="shared" si="30"/>
        <v>0</v>
      </c>
      <c r="H408" s="5" t="str">
        <f>IF( 'structured data'!G408&gt;=50, "YES", "NO")</f>
        <v>NO</v>
      </c>
      <c r="I408" s="8" t="str">
        <f t="shared" si="31"/>
        <v>&gt; ₦500</v>
      </c>
      <c r="J408">
        <v>4.3</v>
      </c>
      <c r="K408" s="4">
        <v>17415</v>
      </c>
      <c r="L408" s="4">
        <f>Table1[[#This Row],[rating]]*LOG(Table1[[#This Row],[rating_count]]+1)</f>
        <v>18.236078188942063</v>
      </c>
      <c r="M408" s="4" t="str">
        <f>IF(Table1[[#This Row],[rating_count]]&lt;1000,"YES","NO")</f>
        <v>NO</v>
      </c>
      <c r="N408" s="4">
        <f t="shared" si="32"/>
        <v>-0.17026373460384397</v>
      </c>
      <c r="O408" s="4">
        <f t="shared" si="33"/>
        <v>18.236078188942063</v>
      </c>
      <c r="P408" s="7">
        <f t="shared" si="34"/>
        <v>592092585</v>
      </c>
      <c r="Q408" t="s">
        <v>3515</v>
      </c>
      <c r="R408" t="s">
        <v>3002</v>
      </c>
      <c r="S408" t="s">
        <v>3003</v>
      </c>
      <c r="T408" t="s">
        <v>3004</v>
      </c>
      <c r="U408" t="s">
        <v>3005</v>
      </c>
      <c r="V408" t="s">
        <v>3006</v>
      </c>
      <c r="W408" t="s">
        <v>3007</v>
      </c>
      <c r="X408" t="s">
        <v>3516</v>
      </c>
    </row>
    <row r="409" spans="1:24" x14ac:dyDescent="0.4">
      <c r="A409" t="s">
        <v>3517</v>
      </c>
      <c r="B409" t="s">
        <v>3518</v>
      </c>
      <c r="C409" t="s">
        <v>3519</v>
      </c>
      <c r="D409">
        <v>99</v>
      </c>
      <c r="E409">
        <v>999</v>
      </c>
      <c r="F409" s="5">
        <v>0.9</v>
      </c>
      <c r="G409" s="5">
        <f t="shared" si="30"/>
        <v>90</v>
      </c>
      <c r="H409" s="5" t="str">
        <f>IF( 'structured data'!G409&gt;=50, "YES", "NO")</f>
        <v>YES</v>
      </c>
      <c r="I409" s="8" t="str">
        <f t="shared" si="31"/>
        <v>&gt; ₦500</v>
      </c>
      <c r="J409">
        <v>4</v>
      </c>
      <c r="K409" s="4">
        <v>1396</v>
      </c>
      <c r="L409" s="4">
        <f>Table1[[#This Row],[rating]]*LOG(Table1[[#This Row],[rating_count]]+1)</f>
        <v>12.580785624456727</v>
      </c>
      <c r="M409" s="4" t="str">
        <f>IF(Table1[[#This Row],[rating_count]]&lt;1000,"YES","NO")</f>
        <v>NO</v>
      </c>
      <c r="N409" s="4">
        <f t="shared" si="32"/>
        <v>-0.16928157361799004</v>
      </c>
      <c r="O409" s="4">
        <f t="shared" si="33"/>
        <v>12.580785624456727</v>
      </c>
      <c r="P409" s="7">
        <f t="shared" si="34"/>
        <v>1394604</v>
      </c>
      <c r="Q409" t="s">
        <v>3520</v>
      </c>
      <c r="R409" t="s">
        <v>3521</v>
      </c>
      <c r="S409" t="s">
        <v>3522</v>
      </c>
      <c r="T409" t="s">
        <v>3523</v>
      </c>
      <c r="U409" t="s">
        <v>3524</v>
      </c>
      <c r="V409" t="s">
        <v>3525</v>
      </c>
      <c r="W409" t="s">
        <v>3526</v>
      </c>
      <c r="X409" t="s">
        <v>3527</v>
      </c>
    </row>
    <row r="410" spans="1:24" x14ac:dyDescent="0.4">
      <c r="A410" t="s">
        <v>3528</v>
      </c>
      <c r="B410" t="s">
        <v>3529</v>
      </c>
      <c r="C410" t="s">
        <v>3066</v>
      </c>
      <c r="D410">
        <v>299</v>
      </c>
      <c r="E410" s="2">
        <v>1900</v>
      </c>
      <c r="F410" s="5">
        <v>0.84</v>
      </c>
      <c r="G410" s="5">
        <f t="shared" si="30"/>
        <v>84</v>
      </c>
      <c r="H410" s="5" t="str">
        <f>IF( 'structured data'!G410&gt;=50, "YES", "NO")</f>
        <v>YES</v>
      </c>
      <c r="I410" s="8" t="str">
        <f t="shared" si="31"/>
        <v>&gt; ₦500</v>
      </c>
      <c r="J410">
        <v>3.6</v>
      </c>
      <c r="K410" s="4">
        <v>18202</v>
      </c>
      <c r="L410" s="4">
        <f>Table1[[#This Row],[rating]]*LOG(Table1[[#This Row],[rating_count]]+1)</f>
        <v>15.336514688717546</v>
      </c>
      <c r="M410" s="4" t="str">
        <f>IF(Table1[[#This Row],[rating_count]]&lt;1000,"YES","NO")</f>
        <v>NO</v>
      </c>
      <c r="N410" s="4">
        <f t="shared" si="32"/>
        <v>-0.16904640176255775</v>
      </c>
      <c r="O410" s="4">
        <f t="shared" si="33"/>
        <v>15.336514688717546</v>
      </c>
      <c r="P410" s="7">
        <f t="shared" si="34"/>
        <v>34583800</v>
      </c>
      <c r="Q410" t="s">
        <v>3530</v>
      </c>
      <c r="R410" t="s">
        <v>3531</v>
      </c>
      <c r="S410" t="s">
        <v>3532</v>
      </c>
      <c r="T410" t="s">
        <v>3533</v>
      </c>
      <c r="U410" t="s">
        <v>3534</v>
      </c>
      <c r="V410" t="s">
        <v>3535</v>
      </c>
      <c r="W410" t="s">
        <v>3536</v>
      </c>
      <c r="X410" t="s">
        <v>3537</v>
      </c>
    </row>
    <row r="411" spans="1:24" x14ac:dyDescent="0.4">
      <c r="A411" t="s">
        <v>3538</v>
      </c>
      <c r="B411" t="s">
        <v>3539</v>
      </c>
      <c r="C411" t="s">
        <v>2990</v>
      </c>
      <c r="D411" s="2">
        <v>10999</v>
      </c>
      <c r="E411" s="2">
        <v>14999</v>
      </c>
      <c r="F411" s="5">
        <v>0.27</v>
      </c>
      <c r="G411" s="5">
        <f t="shared" si="30"/>
        <v>27</v>
      </c>
      <c r="H411" s="5" t="str">
        <f>IF( 'structured data'!G411&gt;=50, "YES", "NO")</f>
        <v>NO</v>
      </c>
      <c r="I411" s="8" t="str">
        <f t="shared" si="31"/>
        <v>&gt; ₦500</v>
      </c>
      <c r="J411">
        <v>4.0999999999999996</v>
      </c>
      <c r="K411" s="4">
        <v>18998</v>
      </c>
      <c r="L411" s="4">
        <f>Table1[[#This Row],[rating]]*LOG(Table1[[#This Row],[rating_count]]+1)</f>
        <v>17.542796045262623</v>
      </c>
      <c r="M411" s="4" t="str">
        <f>IF(Table1[[#This Row],[rating_count]]&lt;1000,"YES","NO")</f>
        <v>NO</v>
      </c>
      <c r="N411" s="4">
        <f t="shared" si="32"/>
        <v>-0.16680160526082627</v>
      </c>
      <c r="O411" s="4">
        <f t="shared" si="33"/>
        <v>17.542796045262623</v>
      </c>
      <c r="P411" s="7">
        <f t="shared" si="34"/>
        <v>284951002</v>
      </c>
      <c r="Q411" t="s">
        <v>3540</v>
      </c>
      <c r="R411" t="s">
        <v>3209</v>
      </c>
      <c r="S411" t="s">
        <v>3210</v>
      </c>
      <c r="T411" t="s">
        <v>3211</v>
      </c>
      <c r="U411" t="s">
        <v>3212</v>
      </c>
      <c r="V411" t="s">
        <v>3213</v>
      </c>
      <c r="W411" t="s">
        <v>3214</v>
      </c>
      <c r="X411" t="s">
        <v>3541</v>
      </c>
    </row>
    <row r="412" spans="1:24" x14ac:dyDescent="0.4">
      <c r="A412" t="s">
        <v>3542</v>
      </c>
      <c r="B412" t="s">
        <v>3543</v>
      </c>
      <c r="C412" t="s">
        <v>2990</v>
      </c>
      <c r="D412" s="2">
        <v>34999</v>
      </c>
      <c r="E412" s="2">
        <v>38999</v>
      </c>
      <c r="F412" s="5">
        <v>0.1</v>
      </c>
      <c r="G412" s="5">
        <f t="shared" si="30"/>
        <v>10</v>
      </c>
      <c r="H412" s="5" t="str">
        <f>IF( 'structured data'!G412&gt;=50, "YES", "NO")</f>
        <v>NO</v>
      </c>
      <c r="I412" s="8" t="str">
        <f t="shared" si="31"/>
        <v>&gt; ₦500</v>
      </c>
      <c r="J412">
        <v>4.2</v>
      </c>
      <c r="K412" s="4">
        <v>11029</v>
      </c>
      <c r="L412" s="4">
        <f>Table1[[#This Row],[rating]]*LOG(Table1[[#This Row],[rating_count]]+1)</f>
        <v>16.978817152248801</v>
      </c>
      <c r="M412" s="4" t="str">
        <f>IF(Table1[[#This Row],[rating_count]]&lt;1000,"YES","NO")</f>
        <v>NO</v>
      </c>
      <c r="N412" s="4">
        <f t="shared" si="32"/>
        <v>-0.16683085693209965</v>
      </c>
      <c r="O412" s="4">
        <f t="shared" si="33"/>
        <v>16.978817152248801</v>
      </c>
      <c r="P412" s="7">
        <f t="shared" si="34"/>
        <v>430119971</v>
      </c>
      <c r="Q412" t="s">
        <v>3544</v>
      </c>
      <c r="R412" t="s">
        <v>3545</v>
      </c>
      <c r="S412" t="s">
        <v>3546</v>
      </c>
      <c r="T412" t="s">
        <v>3547</v>
      </c>
      <c r="U412" t="s">
        <v>3548</v>
      </c>
      <c r="V412" t="s">
        <v>3549</v>
      </c>
      <c r="W412" t="s">
        <v>3550</v>
      </c>
      <c r="X412" t="s">
        <v>3551</v>
      </c>
    </row>
    <row r="413" spans="1:24" x14ac:dyDescent="0.4">
      <c r="A413" t="s">
        <v>3552</v>
      </c>
      <c r="B413" t="s">
        <v>3231</v>
      </c>
      <c r="C413" t="s">
        <v>2990</v>
      </c>
      <c r="D413" s="2">
        <v>16999</v>
      </c>
      <c r="E413" s="2">
        <v>24999</v>
      </c>
      <c r="F413" s="5">
        <v>0.32</v>
      </c>
      <c r="G413" s="5">
        <f t="shared" si="30"/>
        <v>32</v>
      </c>
      <c r="H413" s="5" t="str">
        <f>IF( 'structured data'!G413&gt;=50, "YES", "NO")</f>
        <v>NO</v>
      </c>
      <c r="I413" s="8" t="str">
        <f t="shared" si="31"/>
        <v>&gt; ₦500</v>
      </c>
      <c r="J413">
        <v>4.0999999999999996</v>
      </c>
      <c r="K413" s="4">
        <v>22318</v>
      </c>
      <c r="L413" s="4">
        <f>Table1[[#This Row],[rating]]*LOG(Table1[[#This Row],[rating_count]]+1)</f>
        <v>17.829566401985442</v>
      </c>
      <c r="M413" s="4" t="str">
        <f>IF(Table1[[#This Row],[rating_count]]&lt;1000,"YES","NO")</f>
        <v>NO</v>
      </c>
      <c r="N413" s="4">
        <f t="shared" si="32"/>
        <v>-0.16648777874226728</v>
      </c>
      <c r="O413" s="4">
        <f t="shared" si="33"/>
        <v>17.829566401985442</v>
      </c>
      <c r="P413" s="7">
        <f t="shared" si="34"/>
        <v>557927682</v>
      </c>
      <c r="Q413" t="s">
        <v>3232</v>
      </c>
      <c r="R413" t="s">
        <v>3194</v>
      </c>
      <c r="S413" t="s">
        <v>3195</v>
      </c>
      <c r="T413" t="s">
        <v>3196</v>
      </c>
      <c r="U413" t="s">
        <v>3197</v>
      </c>
      <c r="V413" t="s">
        <v>3198</v>
      </c>
      <c r="W413" t="s">
        <v>3233</v>
      </c>
      <c r="X413" t="s">
        <v>3553</v>
      </c>
    </row>
    <row r="414" spans="1:24" x14ac:dyDescent="0.4">
      <c r="A414" t="s">
        <v>3554</v>
      </c>
      <c r="B414" t="s">
        <v>3555</v>
      </c>
      <c r="C414" t="s">
        <v>3495</v>
      </c>
      <c r="D414">
        <v>199</v>
      </c>
      <c r="E414">
        <v>499</v>
      </c>
      <c r="F414" s="5">
        <v>0.6</v>
      </c>
      <c r="G414" s="5">
        <f t="shared" si="30"/>
        <v>60</v>
      </c>
      <c r="H414" s="5" t="str">
        <f>IF( 'structured data'!G414&gt;=50, "YES", "NO")</f>
        <v>YES</v>
      </c>
      <c r="I414" s="8" t="str">
        <f t="shared" si="31"/>
        <v>&gt; ₦500</v>
      </c>
      <c r="J414">
        <v>4.0999999999999996</v>
      </c>
      <c r="K414" s="4">
        <v>1786</v>
      </c>
      <c r="L414" s="4">
        <f>Table1[[#This Row],[rating]]*LOG(Table1[[#This Row],[rating_count]]+1)</f>
        <v>13.33371066527314</v>
      </c>
      <c r="M414" s="4" t="str">
        <f>IF(Table1[[#This Row],[rating_count]]&lt;1000,"YES","NO")</f>
        <v>NO</v>
      </c>
      <c r="N414" s="4">
        <f t="shared" si="32"/>
        <v>-0.16649808878907707</v>
      </c>
      <c r="O414" s="4">
        <f t="shared" si="33"/>
        <v>13.33371066527314</v>
      </c>
      <c r="P414" s="7">
        <f t="shared" si="34"/>
        <v>891214</v>
      </c>
      <c r="Q414" t="s">
        <v>3556</v>
      </c>
      <c r="R414" t="s">
        <v>3557</v>
      </c>
      <c r="S414" t="s">
        <v>3558</v>
      </c>
      <c r="T414" t="s">
        <v>3559</v>
      </c>
      <c r="U414" t="s">
        <v>3560</v>
      </c>
      <c r="V414" t="s">
        <v>3561</v>
      </c>
      <c r="W414" t="s">
        <v>3562</v>
      </c>
      <c r="X414" t="s">
        <v>3563</v>
      </c>
    </row>
    <row r="415" spans="1:24" x14ac:dyDescent="0.4">
      <c r="A415" t="s">
        <v>3564</v>
      </c>
      <c r="B415" t="s">
        <v>3565</v>
      </c>
      <c r="C415" t="s">
        <v>2979</v>
      </c>
      <c r="D415">
        <v>999</v>
      </c>
      <c r="E415" s="2">
        <v>1599</v>
      </c>
      <c r="F415" s="5">
        <v>0.38</v>
      </c>
      <c r="G415" s="5">
        <f t="shared" si="30"/>
        <v>38</v>
      </c>
      <c r="H415" s="5" t="str">
        <f>IF( 'structured data'!G415&gt;=50, "YES", "NO")</f>
        <v>NO</v>
      </c>
      <c r="I415" s="8" t="str">
        <f t="shared" si="31"/>
        <v>&gt; ₦500</v>
      </c>
      <c r="J415">
        <v>4</v>
      </c>
      <c r="K415" s="4">
        <v>7222</v>
      </c>
      <c r="L415" s="4">
        <f>Table1[[#This Row],[rating]]*LOG(Table1[[#This Row],[rating_count]]+1)</f>
        <v>15.434870459441166</v>
      </c>
      <c r="M415" s="4" t="str">
        <f>IF(Table1[[#This Row],[rating_count]]&lt;1000,"YES","NO")</f>
        <v>NO</v>
      </c>
      <c r="N415" s="4">
        <f t="shared" si="32"/>
        <v>-0.1665535942127884</v>
      </c>
      <c r="O415" s="4">
        <f t="shared" si="33"/>
        <v>15.434870459441166</v>
      </c>
      <c r="P415" s="7">
        <f t="shared" si="34"/>
        <v>11547978</v>
      </c>
      <c r="Q415" t="s">
        <v>3566</v>
      </c>
      <c r="R415" t="s">
        <v>3567</v>
      </c>
      <c r="S415" t="s">
        <v>3568</v>
      </c>
      <c r="T415" t="s">
        <v>3569</v>
      </c>
      <c r="U415" t="s">
        <v>3570</v>
      </c>
      <c r="V415" t="s">
        <v>3571</v>
      </c>
      <c r="W415" t="s">
        <v>3572</v>
      </c>
      <c r="X415" t="s">
        <v>3573</v>
      </c>
    </row>
    <row r="416" spans="1:24" x14ac:dyDescent="0.4">
      <c r="A416" t="s">
        <v>3574</v>
      </c>
      <c r="B416" t="s">
        <v>3575</v>
      </c>
      <c r="C416" t="s">
        <v>3045</v>
      </c>
      <c r="D416" s="2">
        <v>1299</v>
      </c>
      <c r="E416" s="2">
        <v>1599</v>
      </c>
      <c r="F416" s="5">
        <v>0.19</v>
      </c>
      <c r="G416" s="5">
        <f t="shared" si="30"/>
        <v>19</v>
      </c>
      <c r="H416" s="5" t="str">
        <f>IF( 'structured data'!G416&gt;=50, "YES", "NO")</f>
        <v>NO</v>
      </c>
      <c r="I416" s="8" t="str">
        <f t="shared" si="31"/>
        <v>&gt; ₦500</v>
      </c>
      <c r="J416">
        <v>4</v>
      </c>
      <c r="K416" s="4">
        <v>128311</v>
      </c>
      <c r="L416" s="4">
        <f>Table1[[#This Row],[rating]]*LOG(Table1[[#This Row],[rating_count]]+1)</f>
        <v>20.433069097520871</v>
      </c>
      <c r="M416" s="4" t="str">
        <f>IF(Table1[[#This Row],[rating_count]]&lt;1000,"YES","NO")</f>
        <v>NO</v>
      </c>
      <c r="N416" s="4">
        <f t="shared" si="32"/>
        <v>-0.16666631651419492</v>
      </c>
      <c r="O416" s="4">
        <f t="shared" si="33"/>
        <v>20.433069097520871</v>
      </c>
      <c r="P416" s="7">
        <f t="shared" si="34"/>
        <v>205169289</v>
      </c>
      <c r="Q416" t="s">
        <v>3046</v>
      </c>
      <c r="R416" t="s">
        <v>3047</v>
      </c>
      <c r="S416" t="s">
        <v>3048</v>
      </c>
      <c r="T416" t="s">
        <v>3049</v>
      </c>
      <c r="U416" t="s">
        <v>3050</v>
      </c>
      <c r="V416" t="s">
        <v>3051</v>
      </c>
      <c r="W416" t="s">
        <v>3576</v>
      </c>
      <c r="X416" t="s">
        <v>3577</v>
      </c>
    </row>
    <row r="417" spans="1:24" x14ac:dyDescent="0.4">
      <c r="A417" t="s">
        <v>3578</v>
      </c>
      <c r="B417" t="s">
        <v>3579</v>
      </c>
      <c r="C417" t="s">
        <v>3066</v>
      </c>
      <c r="D417">
        <v>599</v>
      </c>
      <c r="E417" s="2">
        <v>1800</v>
      </c>
      <c r="F417" s="5">
        <v>0.67</v>
      </c>
      <c r="G417" s="5">
        <f t="shared" si="30"/>
        <v>67</v>
      </c>
      <c r="H417" s="5" t="str">
        <f>IF( 'structured data'!G417&gt;=50, "YES", "NO")</f>
        <v>YES</v>
      </c>
      <c r="I417" s="8" t="str">
        <f t="shared" si="31"/>
        <v>&gt; ₦500</v>
      </c>
      <c r="J417">
        <v>3.5</v>
      </c>
      <c r="K417" s="4">
        <v>83996</v>
      </c>
      <c r="L417" s="4">
        <f>Table1[[#This Row],[rating]]*LOG(Table1[[#This Row],[rating_count]]+1)</f>
        <v>17.234923213436918</v>
      </c>
      <c r="M417" s="4" t="str">
        <f>IF(Table1[[#This Row],[rating_count]]&lt;1000,"YES","NO")</f>
        <v>NO</v>
      </c>
      <c r="N417" s="4">
        <f t="shared" si="32"/>
        <v>-0.16713081248699882</v>
      </c>
      <c r="O417" s="4">
        <f t="shared" si="33"/>
        <v>17.234923213436918</v>
      </c>
      <c r="P417" s="7">
        <f t="shared" si="34"/>
        <v>151192800</v>
      </c>
      <c r="Q417" t="s">
        <v>3580</v>
      </c>
      <c r="R417" t="s">
        <v>3581</v>
      </c>
      <c r="S417" t="s">
        <v>3582</v>
      </c>
      <c r="T417" t="s">
        <v>3583</v>
      </c>
      <c r="U417" t="s">
        <v>3584</v>
      </c>
      <c r="V417" t="s">
        <v>3585</v>
      </c>
      <c r="W417" t="s">
        <v>3586</v>
      </c>
      <c r="X417" t="s">
        <v>3587</v>
      </c>
    </row>
    <row r="418" spans="1:24" x14ac:dyDescent="0.4">
      <c r="A418" t="s">
        <v>3588</v>
      </c>
      <c r="B418" t="s">
        <v>3589</v>
      </c>
      <c r="C418" t="s">
        <v>3024</v>
      </c>
      <c r="D418">
        <v>599</v>
      </c>
      <c r="E418" s="2">
        <v>1899</v>
      </c>
      <c r="F418" s="5">
        <v>0.68</v>
      </c>
      <c r="G418" s="5">
        <f t="shared" si="30"/>
        <v>68</v>
      </c>
      <c r="H418" s="5" t="str">
        <f>IF( 'structured data'!G418&gt;=50, "YES", "NO")</f>
        <v>YES</v>
      </c>
      <c r="I418" s="8" t="str">
        <f t="shared" si="31"/>
        <v>&gt; ₦500</v>
      </c>
      <c r="J418">
        <v>4.3</v>
      </c>
      <c r="K418" s="4">
        <v>140036</v>
      </c>
      <c r="L418" s="4">
        <f>Table1[[#This Row],[rating]]*LOG(Table1[[#This Row],[rating_count]]+1)</f>
        <v>22.128844032867161</v>
      </c>
      <c r="M418" s="4" t="str">
        <f>IF(Table1[[#This Row],[rating_count]]&lt;1000,"YES","NO")</f>
        <v>NO</v>
      </c>
      <c r="N418" s="4">
        <f t="shared" si="32"/>
        <v>-0.16568690816921594</v>
      </c>
      <c r="O418" s="4">
        <f t="shared" si="33"/>
        <v>22.128844032867161</v>
      </c>
      <c r="P418" s="7">
        <f t="shared" si="34"/>
        <v>265928364</v>
      </c>
      <c r="Q418" t="s">
        <v>3443</v>
      </c>
      <c r="R418" t="s">
        <v>3444</v>
      </c>
      <c r="S418" t="s">
        <v>3445</v>
      </c>
      <c r="T418" t="s">
        <v>3446</v>
      </c>
      <c r="U418" t="s">
        <v>3447</v>
      </c>
      <c r="V418" t="s">
        <v>3448</v>
      </c>
      <c r="W418" t="s">
        <v>3590</v>
      </c>
      <c r="X418" t="s">
        <v>3591</v>
      </c>
    </row>
    <row r="419" spans="1:24" x14ac:dyDescent="0.4">
      <c r="A419" t="s">
        <v>3592</v>
      </c>
      <c r="B419" t="s">
        <v>3593</v>
      </c>
      <c r="C419" t="s">
        <v>2979</v>
      </c>
      <c r="D419" s="2">
        <v>1799</v>
      </c>
      <c r="E419" s="2">
        <v>2499</v>
      </c>
      <c r="F419" s="5">
        <v>0.28000000000000003</v>
      </c>
      <c r="G419" s="5">
        <f t="shared" si="30"/>
        <v>28.000000000000004</v>
      </c>
      <c r="H419" s="5" t="str">
        <f>IF( 'structured data'!G419&gt;=50, "YES", "NO")</f>
        <v>NO</v>
      </c>
      <c r="I419" s="8" t="str">
        <f t="shared" si="31"/>
        <v>&gt; ₦500</v>
      </c>
      <c r="J419">
        <v>4.0999999999999996</v>
      </c>
      <c r="K419" s="4">
        <v>18678</v>
      </c>
      <c r="L419" s="4">
        <f>Table1[[#This Row],[rating]]*LOG(Table1[[#This Row],[rating_count]]+1)</f>
        <v>17.512549850620186</v>
      </c>
      <c r="M419" s="4" t="str">
        <f>IF(Table1[[#This Row],[rating_count]]&lt;1000,"YES","NO")</f>
        <v>NO</v>
      </c>
      <c r="N419" s="4">
        <f t="shared" si="32"/>
        <v>-0.16648704445496618</v>
      </c>
      <c r="O419" s="4">
        <f t="shared" si="33"/>
        <v>17.512549850620186</v>
      </c>
      <c r="P419" s="7">
        <f t="shared" si="34"/>
        <v>46676322</v>
      </c>
      <c r="Q419" t="s">
        <v>3594</v>
      </c>
      <c r="R419" t="s">
        <v>3595</v>
      </c>
      <c r="S419" t="s">
        <v>3596</v>
      </c>
      <c r="T419" t="s">
        <v>3597</v>
      </c>
      <c r="U419" t="s">
        <v>3598</v>
      </c>
      <c r="V419" t="s">
        <v>13039</v>
      </c>
      <c r="W419" t="s">
        <v>3599</v>
      </c>
      <c r="X419" t="s">
        <v>3600</v>
      </c>
    </row>
    <row r="420" spans="1:24" x14ac:dyDescent="0.4">
      <c r="A420" t="s">
        <v>76</v>
      </c>
      <c r="B420" t="s">
        <v>77</v>
      </c>
      <c r="C420" t="s">
        <v>18</v>
      </c>
      <c r="D420">
        <v>176.63</v>
      </c>
      <c r="E420">
        <v>499</v>
      </c>
      <c r="F420" s="5">
        <v>0.65</v>
      </c>
      <c r="G420" s="5">
        <f t="shared" si="30"/>
        <v>65</v>
      </c>
      <c r="H420" s="5" t="str">
        <f>IF( 'structured data'!G420&gt;=50, "YES", "NO")</f>
        <v>YES</v>
      </c>
      <c r="I420" s="8" t="str">
        <f t="shared" si="31"/>
        <v>&gt; ₦500</v>
      </c>
      <c r="J420">
        <v>4.0999999999999996</v>
      </c>
      <c r="K420" s="4">
        <v>15189</v>
      </c>
      <c r="L420" s="4">
        <f>Table1[[#This Row],[rating]]*LOG(Table1[[#This Row],[rating_count]]+1)</f>
        <v>17.144386872837423</v>
      </c>
      <c r="M420" s="4" t="str">
        <f>IF(Table1[[#This Row],[rating_count]]&lt;1000,"YES","NO")</f>
        <v>NO</v>
      </c>
      <c r="N420" s="4">
        <f t="shared" si="32"/>
        <v>-0.16651316728237167</v>
      </c>
      <c r="O420" s="4">
        <f t="shared" si="33"/>
        <v>17.144386872837423</v>
      </c>
      <c r="P420" s="7">
        <f t="shared" si="34"/>
        <v>7579311</v>
      </c>
      <c r="Q420" t="s">
        <v>78</v>
      </c>
      <c r="R420" t="s">
        <v>79</v>
      </c>
      <c r="S420" t="s">
        <v>80</v>
      </c>
      <c r="T420" t="s">
        <v>81</v>
      </c>
      <c r="U420" t="s">
        <v>82</v>
      </c>
      <c r="V420" t="s">
        <v>83</v>
      </c>
      <c r="W420" t="s">
        <v>3601</v>
      </c>
      <c r="X420" t="s">
        <v>3602</v>
      </c>
    </row>
    <row r="421" spans="1:24" x14ac:dyDescent="0.4">
      <c r="A421" t="s">
        <v>3603</v>
      </c>
      <c r="B421" t="s">
        <v>3604</v>
      </c>
      <c r="C421" t="s">
        <v>2990</v>
      </c>
      <c r="D421" s="2">
        <v>10999</v>
      </c>
      <c r="E421" s="2">
        <v>14999</v>
      </c>
      <c r="F421" s="5">
        <v>0.27</v>
      </c>
      <c r="G421" s="5">
        <f t="shared" si="30"/>
        <v>27</v>
      </c>
      <c r="H421" s="5" t="str">
        <f>IF( 'structured data'!G421&gt;=50, "YES", "NO")</f>
        <v>NO</v>
      </c>
      <c r="I421" s="8" t="str">
        <f t="shared" si="31"/>
        <v>&gt; ₦500</v>
      </c>
      <c r="J421">
        <v>4.0999999999999996</v>
      </c>
      <c r="K421" s="4">
        <v>18998</v>
      </c>
      <c r="L421" s="4">
        <f>Table1[[#This Row],[rating]]*LOG(Table1[[#This Row],[rating_count]]+1)</f>
        <v>17.542796045262623</v>
      </c>
      <c r="M421" s="4" t="str">
        <f>IF(Table1[[#This Row],[rating_count]]&lt;1000,"YES","NO")</f>
        <v>NO</v>
      </c>
      <c r="N421" s="4">
        <f t="shared" si="32"/>
        <v>-0.16660274062842653</v>
      </c>
      <c r="O421" s="4">
        <f t="shared" si="33"/>
        <v>17.542796045262623</v>
      </c>
      <c r="P421" s="7">
        <f t="shared" si="34"/>
        <v>284951002</v>
      </c>
      <c r="Q421" t="s">
        <v>3540</v>
      </c>
      <c r="R421" t="s">
        <v>3209</v>
      </c>
      <c r="S421" t="s">
        <v>3210</v>
      </c>
      <c r="T421" t="s">
        <v>3211</v>
      </c>
      <c r="U421" t="s">
        <v>3212</v>
      </c>
      <c r="V421" t="s">
        <v>3213</v>
      </c>
      <c r="W421" t="s">
        <v>3605</v>
      </c>
      <c r="X421" t="s">
        <v>3606</v>
      </c>
    </row>
    <row r="422" spans="1:24" x14ac:dyDescent="0.4">
      <c r="A422" t="s">
        <v>3607</v>
      </c>
      <c r="B422" t="s">
        <v>3608</v>
      </c>
      <c r="C422" t="s">
        <v>2948</v>
      </c>
      <c r="D422" s="2">
        <v>2999</v>
      </c>
      <c r="E422" s="2">
        <v>7990</v>
      </c>
      <c r="F422" s="5">
        <v>0.62</v>
      </c>
      <c r="G422" s="5">
        <f t="shared" si="30"/>
        <v>62</v>
      </c>
      <c r="H422" s="5" t="str">
        <f>IF( 'structured data'!G422&gt;=50, "YES", "NO")</f>
        <v>YES</v>
      </c>
      <c r="I422" s="8" t="str">
        <f t="shared" si="31"/>
        <v>&gt; ₦500</v>
      </c>
      <c r="J422">
        <v>4.0999999999999996</v>
      </c>
      <c r="K422" s="4">
        <v>48449</v>
      </c>
      <c r="L422" s="4">
        <f>Table1[[#This Row],[rating]]*LOG(Table1[[#This Row],[rating_count]]+1)</f>
        <v>19.209704503685813</v>
      </c>
      <c r="M422" s="4" t="str">
        <f>IF(Table1[[#This Row],[rating_count]]&lt;1000,"YES","NO")</f>
        <v>NO</v>
      </c>
      <c r="N422" s="4">
        <f t="shared" si="32"/>
        <v>-0.16663342843500217</v>
      </c>
      <c r="O422" s="4">
        <f t="shared" si="33"/>
        <v>19.209704503685813</v>
      </c>
      <c r="P422" s="7">
        <f t="shared" si="34"/>
        <v>387107510</v>
      </c>
      <c r="Q422" t="s">
        <v>3423</v>
      </c>
      <c r="R422" t="s">
        <v>3609</v>
      </c>
      <c r="S422" t="s">
        <v>3610</v>
      </c>
      <c r="T422" t="s">
        <v>3611</v>
      </c>
      <c r="U422" t="s">
        <v>3612</v>
      </c>
      <c r="V422" t="s">
        <v>3613</v>
      </c>
      <c r="W422" t="s">
        <v>3614</v>
      </c>
      <c r="X422" t="s">
        <v>3615</v>
      </c>
    </row>
    <row r="423" spans="1:24" x14ac:dyDescent="0.4">
      <c r="A423" t="s">
        <v>3616</v>
      </c>
      <c r="B423" t="s">
        <v>3617</v>
      </c>
      <c r="C423" t="s">
        <v>2948</v>
      </c>
      <c r="D423" s="2">
        <v>1999</v>
      </c>
      <c r="E423" s="2">
        <v>7990</v>
      </c>
      <c r="F423" s="5">
        <v>0.75</v>
      </c>
      <c r="G423" s="5">
        <f t="shared" si="30"/>
        <v>75</v>
      </c>
      <c r="H423" s="5" t="str">
        <f>IF( 'structured data'!G423&gt;=50, "YES", "NO")</f>
        <v>YES</v>
      </c>
      <c r="I423" s="8" t="str">
        <f t="shared" si="31"/>
        <v>&gt; ₦500</v>
      </c>
      <c r="J423">
        <v>3.8</v>
      </c>
      <c r="K423" s="4">
        <v>17831</v>
      </c>
      <c r="L423" s="4">
        <f>Table1[[#This Row],[rating]]*LOG(Table1[[#This Row],[rating_count]]+1)</f>
        <v>16.154560210794287</v>
      </c>
      <c r="M423" s="4" t="str">
        <f>IF(Table1[[#This Row],[rating_count]]&lt;1000,"YES","NO")</f>
        <v>NO</v>
      </c>
      <c r="N423" s="4">
        <f t="shared" si="32"/>
        <v>-0.16670125695119031</v>
      </c>
      <c r="O423" s="4">
        <f t="shared" si="33"/>
        <v>16.154560210794287</v>
      </c>
      <c r="P423" s="7">
        <f t="shared" si="34"/>
        <v>142469690</v>
      </c>
      <c r="Q423" t="s">
        <v>2969</v>
      </c>
      <c r="R423" t="s">
        <v>2970</v>
      </c>
      <c r="S423" t="s">
        <v>2971</v>
      </c>
      <c r="T423" t="s">
        <v>2972</v>
      </c>
      <c r="U423" t="s">
        <v>2973</v>
      </c>
      <c r="V423" t="s">
        <v>2974</v>
      </c>
      <c r="W423" t="s">
        <v>3618</v>
      </c>
      <c r="X423" t="s">
        <v>3619</v>
      </c>
    </row>
    <row r="424" spans="1:24" x14ac:dyDescent="0.4">
      <c r="A424" t="s">
        <v>86</v>
      </c>
      <c r="B424" t="s">
        <v>87</v>
      </c>
      <c r="C424" t="s">
        <v>18</v>
      </c>
      <c r="D424">
        <v>229</v>
      </c>
      <c r="E424">
        <v>299</v>
      </c>
      <c r="F424" s="5">
        <v>0.23</v>
      </c>
      <c r="G424" s="5">
        <f t="shared" si="30"/>
        <v>23</v>
      </c>
      <c r="H424" s="5" t="str">
        <f>IF( 'structured data'!G424&gt;=50, "YES", "NO")</f>
        <v>NO</v>
      </c>
      <c r="I424" s="8" t="str">
        <f t="shared" si="31"/>
        <v>&gt; ₦500</v>
      </c>
      <c r="J424">
        <v>4.3</v>
      </c>
      <c r="K424" s="4">
        <v>30411</v>
      </c>
      <c r="L424" s="4">
        <f>Table1[[#This Row],[rating]]*LOG(Table1[[#This Row],[rating_count]]+1)</f>
        <v>19.277093421803279</v>
      </c>
      <c r="M424" s="4" t="str">
        <f>IF(Table1[[#This Row],[rating_count]]&lt;1000,"YES","NO")</f>
        <v>NO</v>
      </c>
      <c r="N424" s="4">
        <f t="shared" si="32"/>
        <v>-0.16568013262978171</v>
      </c>
      <c r="O424" s="4">
        <f t="shared" si="33"/>
        <v>19.277093421803279</v>
      </c>
      <c r="P424" s="7">
        <f t="shared" si="34"/>
        <v>9092889</v>
      </c>
      <c r="Q424" t="s">
        <v>88</v>
      </c>
      <c r="R424" t="s">
        <v>89</v>
      </c>
      <c r="S424" t="s">
        <v>90</v>
      </c>
      <c r="T424" t="s">
        <v>91</v>
      </c>
      <c r="U424" t="s">
        <v>92</v>
      </c>
      <c r="V424" t="s">
        <v>93</v>
      </c>
      <c r="W424" t="s">
        <v>3620</v>
      </c>
      <c r="X424" t="s">
        <v>3621</v>
      </c>
    </row>
    <row r="425" spans="1:24" x14ac:dyDescent="0.4">
      <c r="A425" t="s">
        <v>107</v>
      </c>
      <c r="B425" t="s">
        <v>108</v>
      </c>
      <c r="C425" t="s">
        <v>18</v>
      </c>
      <c r="D425">
        <v>199</v>
      </c>
      <c r="E425">
        <v>299</v>
      </c>
      <c r="F425" s="5">
        <v>0.33</v>
      </c>
      <c r="G425" s="5">
        <f t="shared" si="30"/>
        <v>33</v>
      </c>
      <c r="H425" s="5" t="str">
        <f>IF( 'structured data'!G425&gt;=50, "YES", "NO")</f>
        <v>NO</v>
      </c>
      <c r="I425" s="8" t="str">
        <f t="shared" si="31"/>
        <v>&gt; ₦500</v>
      </c>
      <c r="J425">
        <v>4</v>
      </c>
      <c r="K425" s="4">
        <v>43994</v>
      </c>
      <c r="L425" s="4">
        <f>Table1[[#This Row],[rating]]*LOG(Table1[[#This Row],[rating_count]]+1)</f>
        <v>18.573613288144934</v>
      </c>
      <c r="M425" s="4" t="str">
        <f>IF(Table1[[#This Row],[rating_count]]&lt;1000,"YES","NO")</f>
        <v>NO</v>
      </c>
      <c r="N425" s="4">
        <f t="shared" si="32"/>
        <v>-0.16512201572938748</v>
      </c>
      <c r="O425" s="4">
        <f t="shared" si="33"/>
        <v>18.573613288144934</v>
      </c>
      <c r="P425" s="7">
        <f t="shared" si="34"/>
        <v>13154206</v>
      </c>
      <c r="Q425" t="s">
        <v>109</v>
      </c>
      <c r="R425" t="s">
        <v>30</v>
      </c>
      <c r="S425" t="s">
        <v>31</v>
      </c>
      <c r="T425" t="s">
        <v>32</v>
      </c>
      <c r="U425" t="s">
        <v>33</v>
      </c>
      <c r="V425" t="s">
        <v>34</v>
      </c>
      <c r="W425" t="s">
        <v>3622</v>
      </c>
      <c r="X425" t="s">
        <v>3623</v>
      </c>
    </row>
    <row r="426" spans="1:24" x14ac:dyDescent="0.4">
      <c r="A426" t="s">
        <v>3624</v>
      </c>
      <c r="B426" t="s">
        <v>3625</v>
      </c>
      <c r="C426" t="s">
        <v>3162</v>
      </c>
      <c r="D426">
        <v>649</v>
      </c>
      <c r="E426">
        <v>999</v>
      </c>
      <c r="F426" s="5">
        <v>0.35</v>
      </c>
      <c r="G426" s="5">
        <f t="shared" si="30"/>
        <v>35</v>
      </c>
      <c r="H426" s="5" t="str">
        <f>IF( 'structured data'!G426&gt;=50, "YES", "NO")</f>
        <v>NO</v>
      </c>
      <c r="I426" s="8" t="str">
        <f t="shared" si="31"/>
        <v>&gt; ₦500</v>
      </c>
      <c r="J426">
        <v>4.2</v>
      </c>
      <c r="K426" s="4">
        <v>1315</v>
      </c>
      <c r="L426" s="4">
        <f>Table1[[#This Row],[rating]]*LOG(Table1[[#This Row],[rating_count]]+1)</f>
        <v>13.100874734967334</v>
      </c>
      <c r="M426" s="4" t="str">
        <f>IF(Table1[[#This Row],[rating_count]]&lt;1000,"YES","NO")</f>
        <v>NO</v>
      </c>
      <c r="N426" s="4">
        <f t="shared" si="32"/>
        <v>-0.16531761084290419</v>
      </c>
      <c r="O426" s="4">
        <f t="shared" si="33"/>
        <v>13.100874734967334</v>
      </c>
      <c r="P426" s="7">
        <f t="shared" si="34"/>
        <v>1313685</v>
      </c>
      <c r="Q426" t="s">
        <v>3626</v>
      </c>
      <c r="R426" t="s">
        <v>3627</v>
      </c>
      <c r="S426" t="s">
        <v>3628</v>
      </c>
      <c r="T426" t="s">
        <v>3629</v>
      </c>
      <c r="U426" t="s">
        <v>3630</v>
      </c>
      <c r="V426" t="s">
        <v>3631</v>
      </c>
      <c r="W426" t="s">
        <v>3632</v>
      </c>
      <c r="X426" t="s">
        <v>3633</v>
      </c>
    </row>
    <row r="427" spans="1:24" x14ac:dyDescent="0.4">
      <c r="A427" t="s">
        <v>3634</v>
      </c>
      <c r="B427" t="s">
        <v>3462</v>
      </c>
      <c r="C427" t="s">
        <v>2990</v>
      </c>
      <c r="D427" s="2">
        <v>13999</v>
      </c>
      <c r="E427" s="2">
        <v>19499</v>
      </c>
      <c r="F427" s="5">
        <v>0.28000000000000003</v>
      </c>
      <c r="G427" s="5">
        <f t="shared" si="30"/>
        <v>28.000000000000004</v>
      </c>
      <c r="H427" s="5" t="str">
        <f>IF( 'structured data'!G427&gt;=50, "YES", "NO")</f>
        <v>NO</v>
      </c>
      <c r="I427" s="8" t="str">
        <f t="shared" si="31"/>
        <v>&gt; ₦500</v>
      </c>
      <c r="J427">
        <v>4.0999999999999996</v>
      </c>
      <c r="K427" s="4">
        <v>18998</v>
      </c>
      <c r="L427" s="4">
        <f>Table1[[#This Row],[rating]]*LOG(Table1[[#This Row],[rating_count]]+1)</f>
        <v>17.542796045262623</v>
      </c>
      <c r="M427" s="4" t="str">
        <f>IF(Table1[[#This Row],[rating_count]]&lt;1000,"YES","NO")</f>
        <v>NO</v>
      </c>
      <c r="N427" s="4">
        <f t="shared" si="32"/>
        <v>-0.16518028775075164</v>
      </c>
      <c r="O427" s="4">
        <f t="shared" si="33"/>
        <v>17.542796045262623</v>
      </c>
      <c r="P427" s="7">
        <f t="shared" si="34"/>
        <v>370442002</v>
      </c>
      <c r="Q427" t="s">
        <v>3463</v>
      </c>
      <c r="R427" t="s">
        <v>3209</v>
      </c>
      <c r="S427" t="s">
        <v>3210</v>
      </c>
      <c r="T427" t="s">
        <v>3211</v>
      </c>
      <c r="U427" t="s">
        <v>3212</v>
      </c>
      <c r="V427" t="s">
        <v>3213</v>
      </c>
      <c r="W427" t="s">
        <v>3464</v>
      </c>
      <c r="X427" t="s">
        <v>3635</v>
      </c>
    </row>
    <row r="428" spans="1:24" x14ac:dyDescent="0.4">
      <c r="A428" t="s">
        <v>3636</v>
      </c>
      <c r="B428" t="s">
        <v>3637</v>
      </c>
      <c r="C428" t="s">
        <v>3638</v>
      </c>
      <c r="D428">
        <v>119</v>
      </c>
      <c r="E428">
        <v>299</v>
      </c>
      <c r="F428" s="5">
        <v>0.6</v>
      </c>
      <c r="G428" s="5">
        <f t="shared" si="30"/>
        <v>60</v>
      </c>
      <c r="H428" s="5" t="str">
        <f>IF( 'structured data'!G428&gt;=50, "YES", "NO")</f>
        <v>YES</v>
      </c>
      <c r="I428" s="8" t="str">
        <f t="shared" si="31"/>
        <v>&gt; ₦500</v>
      </c>
      <c r="J428">
        <v>4.0999999999999996</v>
      </c>
      <c r="K428" s="4">
        <v>5999</v>
      </c>
      <c r="L428" s="4">
        <f>Table1[[#This Row],[rating]]*LOG(Table1[[#This Row],[rating_count]]+1)</f>
        <v>15.490420126572937</v>
      </c>
      <c r="M428" s="4" t="str">
        <f>IF(Table1[[#This Row],[rating_count]]&lt;1000,"YES","NO")</f>
        <v>NO</v>
      </c>
      <c r="N428" s="4">
        <f t="shared" si="32"/>
        <v>-0.16520634091725692</v>
      </c>
      <c r="O428" s="4">
        <f t="shared" si="33"/>
        <v>15.490420126572937</v>
      </c>
      <c r="P428" s="7">
        <f t="shared" si="34"/>
        <v>1793701</v>
      </c>
      <c r="Q428" t="s">
        <v>3639</v>
      </c>
      <c r="R428" t="s">
        <v>3640</v>
      </c>
      <c r="S428" t="s">
        <v>3641</v>
      </c>
      <c r="T428" t="s">
        <v>3642</v>
      </c>
      <c r="U428" t="s">
        <v>3643</v>
      </c>
      <c r="V428" t="s">
        <v>3644</v>
      </c>
      <c r="W428" t="s">
        <v>3645</v>
      </c>
      <c r="X428" t="s">
        <v>3646</v>
      </c>
    </row>
    <row r="429" spans="1:24" x14ac:dyDescent="0.4">
      <c r="A429" t="s">
        <v>3647</v>
      </c>
      <c r="B429" t="s">
        <v>3648</v>
      </c>
      <c r="C429" t="s">
        <v>2990</v>
      </c>
      <c r="D429" s="2">
        <v>12999</v>
      </c>
      <c r="E429" s="2">
        <v>17999</v>
      </c>
      <c r="F429" s="5">
        <v>0.28000000000000003</v>
      </c>
      <c r="G429" s="5">
        <f t="shared" si="30"/>
        <v>28.000000000000004</v>
      </c>
      <c r="H429" s="5" t="str">
        <f>IF( 'structured data'!G429&gt;=50, "YES", "NO")</f>
        <v>NO</v>
      </c>
      <c r="I429" s="8" t="str">
        <f t="shared" si="31"/>
        <v>&gt; ₦500</v>
      </c>
      <c r="J429">
        <v>4.0999999999999996</v>
      </c>
      <c r="K429" s="4">
        <v>50772</v>
      </c>
      <c r="L429" s="4">
        <f>Table1[[#This Row],[rating]]*LOG(Table1[[#This Row],[rating_count]]+1)</f>
        <v>19.293094582964777</v>
      </c>
      <c r="M429" s="4" t="str">
        <f>IF(Table1[[#This Row],[rating_count]]&lt;1000,"YES","NO")</f>
        <v>NO</v>
      </c>
      <c r="N429" s="4">
        <f t="shared" si="32"/>
        <v>-0.16526090844282468</v>
      </c>
      <c r="O429" s="4">
        <f t="shared" si="33"/>
        <v>19.293094582964777</v>
      </c>
      <c r="P429" s="7">
        <f t="shared" si="34"/>
        <v>913845228</v>
      </c>
      <c r="Q429" t="s">
        <v>3649</v>
      </c>
      <c r="R429" t="s">
        <v>3650</v>
      </c>
      <c r="S429" t="s">
        <v>3651</v>
      </c>
      <c r="T429" t="s">
        <v>3652</v>
      </c>
      <c r="U429" t="s">
        <v>3653</v>
      </c>
      <c r="V429" t="s">
        <v>3654</v>
      </c>
      <c r="W429" t="s">
        <v>3655</v>
      </c>
      <c r="X429" t="s">
        <v>3656</v>
      </c>
    </row>
    <row r="430" spans="1:24" x14ac:dyDescent="0.4">
      <c r="A430" t="s">
        <v>112</v>
      </c>
      <c r="B430" t="s">
        <v>113</v>
      </c>
      <c r="C430" t="s">
        <v>18</v>
      </c>
      <c r="D430">
        <v>154</v>
      </c>
      <c r="E430">
        <v>339</v>
      </c>
      <c r="F430" s="5">
        <v>0.55000000000000004</v>
      </c>
      <c r="G430" s="5">
        <f t="shared" si="30"/>
        <v>55.000000000000007</v>
      </c>
      <c r="H430" s="5" t="str">
        <f>IF( 'structured data'!G430&gt;=50, "YES", "NO")</f>
        <v>YES</v>
      </c>
      <c r="I430" s="8" t="str">
        <f t="shared" si="31"/>
        <v>&gt; ₦500</v>
      </c>
      <c r="J430">
        <v>4.3</v>
      </c>
      <c r="K430" s="4">
        <v>13391</v>
      </c>
      <c r="L430" s="4">
        <f>Table1[[#This Row],[rating]]*LOG(Table1[[#This Row],[rating_count]]+1)</f>
        <v>17.745435394791496</v>
      </c>
      <c r="M430" s="4" t="str">
        <f>IF(Table1[[#This Row],[rating_count]]&lt;1000,"YES","NO")</f>
        <v>NO</v>
      </c>
      <c r="N430" s="4">
        <f t="shared" si="32"/>
        <v>-0.16528699135321789</v>
      </c>
      <c r="O430" s="4">
        <f t="shared" si="33"/>
        <v>17.745435394791496</v>
      </c>
      <c r="P430" s="7">
        <f t="shared" si="34"/>
        <v>4539549</v>
      </c>
      <c r="Q430" t="s">
        <v>1043</v>
      </c>
      <c r="R430" t="s">
        <v>115</v>
      </c>
      <c r="S430" t="s">
        <v>116</v>
      </c>
      <c r="T430" t="s">
        <v>117</v>
      </c>
      <c r="U430" t="s">
        <v>118</v>
      </c>
      <c r="V430" t="s">
        <v>119</v>
      </c>
      <c r="W430" t="s">
        <v>120</v>
      </c>
      <c r="X430" t="s">
        <v>3657</v>
      </c>
    </row>
    <row r="431" spans="1:24" x14ac:dyDescent="0.4">
      <c r="A431" t="s">
        <v>3658</v>
      </c>
      <c r="B431" t="s">
        <v>3659</v>
      </c>
      <c r="C431" t="s">
        <v>2990</v>
      </c>
      <c r="D431" s="2">
        <v>20999</v>
      </c>
      <c r="E431" s="2">
        <v>26999</v>
      </c>
      <c r="F431" s="5">
        <v>0.22</v>
      </c>
      <c r="G431" s="5">
        <f t="shared" si="30"/>
        <v>22</v>
      </c>
      <c r="H431" s="5" t="str">
        <f>IF( 'structured data'!G431&gt;=50, "YES", "NO")</f>
        <v>NO</v>
      </c>
      <c r="I431" s="8" t="str">
        <f t="shared" si="31"/>
        <v>&gt; ₦500</v>
      </c>
      <c r="J431">
        <v>3.9</v>
      </c>
      <c r="K431" s="4">
        <v>25824</v>
      </c>
      <c r="L431" s="4">
        <f>Table1[[#This Row],[rating]]*LOG(Table1[[#This Row],[rating_count]]+1)</f>
        <v>17.206957287747468</v>
      </c>
      <c r="M431" s="4" t="str">
        <f>IF(Table1[[#This Row],[rating_count]]&lt;1000,"YES","NO")</f>
        <v>NO</v>
      </c>
      <c r="N431" s="4">
        <f t="shared" si="32"/>
        <v>-0.16562831957656612</v>
      </c>
      <c r="O431" s="4">
        <f t="shared" si="33"/>
        <v>17.206957287747468</v>
      </c>
      <c r="P431" s="7">
        <f t="shared" si="34"/>
        <v>697222176</v>
      </c>
      <c r="Q431" t="s">
        <v>3660</v>
      </c>
      <c r="R431" t="s">
        <v>3371</v>
      </c>
      <c r="S431" t="s">
        <v>3372</v>
      </c>
      <c r="T431" t="s">
        <v>3373</v>
      </c>
      <c r="U431" t="s">
        <v>3374</v>
      </c>
      <c r="V431" t="s">
        <v>3375</v>
      </c>
      <c r="W431" t="s">
        <v>3661</v>
      </c>
      <c r="X431" t="s">
        <v>3662</v>
      </c>
    </row>
    <row r="432" spans="1:24" x14ac:dyDescent="0.4">
      <c r="A432" t="s">
        <v>3663</v>
      </c>
      <c r="B432" t="s">
        <v>3664</v>
      </c>
      <c r="C432" t="s">
        <v>3162</v>
      </c>
      <c r="D432">
        <v>249</v>
      </c>
      <c r="E432">
        <v>649</v>
      </c>
      <c r="F432" s="5">
        <v>0.62</v>
      </c>
      <c r="G432" s="5">
        <f t="shared" si="30"/>
        <v>62</v>
      </c>
      <c r="H432" s="5" t="str">
        <f>IF( 'structured data'!G432&gt;=50, "YES", "NO")</f>
        <v>YES</v>
      </c>
      <c r="I432" s="8" t="str">
        <f t="shared" si="31"/>
        <v>&gt; ₦500</v>
      </c>
      <c r="J432">
        <v>4</v>
      </c>
      <c r="K432" s="4">
        <v>14404</v>
      </c>
      <c r="L432" s="4">
        <f>Table1[[#This Row],[rating]]*LOG(Table1[[#This Row],[rating_count]]+1)</f>
        <v>16.634053050465727</v>
      </c>
      <c r="M432" s="4" t="str">
        <f>IF(Table1[[#This Row],[rating_count]]&lt;1000,"YES","NO")</f>
        <v>NO</v>
      </c>
      <c r="N432" s="4">
        <f t="shared" si="32"/>
        <v>-0.16639849888517141</v>
      </c>
      <c r="O432" s="4">
        <f t="shared" si="33"/>
        <v>16.634053050465727</v>
      </c>
      <c r="P432" s="7">
        <f t="shared" si="34"/>
        <v>9348196</v>
      </c>
      <c r="Q432" t="s">
        <v>3665</v>
      </c>
      <c r="R432" t="s">
        <v>3666</v>
      </c>
      <c r="S432" t="s">
        <v>3667</v>
      </c>
      <c r="T432" t="s">
        <v>3668</v>
      </c>
      <c r="U432" t="s">
        <v>3669</v>
      </c>
      <c r="V432" t="s">
        <v>3670</v>
      </c>
      <c r="W432" t="s">
        <v>3671</v>
      </c>
      <c r="X432" t="s">
        <v>3672</v>
      </c>
    </row>
    <row r="433" spans="1:24" x14ac:dyDescent="0.4">
      <c r="A433" t="s">
        <v>3673</v>
      </c>
      <c r="B433" t="s">
        <v>3674</v>
      </c>
      <c r="C433" t="s">
        <v>3162</v>
      </c>
      <c r="D433">
        <v>99</v>
      </c>
      <c r="E433">
        <v>171</v>
      </c>
      <c r="F433" s="5">
        <v>0.42</v>
      </c>
      <c r="G433" s="5">
        <f t="shared" si="30"/>
        <v>42</v>
      </c>
      <c r="H433" s="5" t="str">
        <f>IF( 'structured data'!G433&gt;=50, "YES", "NO")</f>
        <v>NO</v>
      </c>
      <c r="I433" s="8" t="str">
        <f t="shared" si="31"/>
        <v>&gt; ₦500</v>
      </c>
      <c r="J433">
        <v>4.5</v>
      </c>
      <c r="K433" s="4">
        <v>11339</v>
      </c>
      <c r="L433" s="4">
        <f>Table1[[#This Row],[rating]]*LOG(Table1[[#This Row],[rating_count]]+1)</f>
        <v>18.245758745505995</v>
      </c>
      <c r="M433" s="4" t="str">
        <f>IF(Table1[[#This Row],[rating_count]]&lt;1000,"YES","NO")</f>
        <v>NO</v>
      </c>
      <c r="N433" s="4">
        <f t="shared" si="32"/>
        <v>-0.16623458980844993</v>
      </c>
      <c r="O433" s="4">
        <f t="shared" si="33"/>
        <v>18.245758745505995</v>
      </c>
      <c r="P433" s="7">
        <f t="shared" si="34"/>
        <v>1938969</v>
      </c>
      <c r="Q433" t="s">
        <v>3675</v>
      </c>
      <c r="R433" t="s">
        <v>3676</v>
      </c>
      <c r="S433" t="s">
        <v>3677</v>
      </c>
      <c r="T433" t="s">
        <v>3678</v>
      </c>
      <c r="U433" t="s">
        <v>3679</v>
      </c>
      <c r="V433" t="s">
        <v>3680</v>
      </c>
      <c r="W433" t="s">
        <v>3681</v>
      </c>
      <c r="X433" t="s">
        <v>3682</v>
      </c>
    </row>
    <row r="434" spans="1:24" x14ac:dyDescent="0.4">
      <c r="A434" t="s">
        <v>3683</v>
      </c>
      <c r="B434" t="s">
        <v>3684</v>
      </c>
      <c r="C434" t="s">
        <v>3151</v>
      </c>
      <c r="D434">
        <v>489</v>
      </c>
      <c r="E434" s="2">
        <v>1999</v>
      </c>
      <c r="F434" s="5">
        <v>0.76</v>
      </c>
      <c r="G434" s="5">
        <f t="shared" si="30"/>
        <v>76</v>
      </c>
      <c r="H434" s="5" t="str">
        <f>IF( 'structured data'!G434&gt;=50, "YES", "NO")</f>
        <v>YES</v>
      </c>
      <c r="I434" s="8" t="str">
        <f t="shared" si="31"/>
        <v>&gt; ₦500</v>
      </c>
      <c r="J434">
        <v>4</v>
      </c>
      <c r="K434" s="4">
        <v>3626</v>
      </c>
      <c r="L434" s="4">
        <f>Table1[[#This Row],[rating]]*LOG(Table1[[#This Row],[rating_count]]+1)</f>
        <v>14.238190222321737</v>
      </c>
      <c r="M434" s="4" t="str">
        <f>IF(Table1[[#This Row],[rating_count]]&lt;1000,"YES","NO")</f>
        <v>NO</v>
      </c>
      <c r="N434" s="4">
        <f t="shared" si="32"/>
        <v>-0.16617608138069617</v>
      </c>
      <c r="O434" s="4">
        <f t="shared" si="33"/>
        <v>14.238190222321737</v>
      </c>
      <c r="P434" s="7">
        <f t="shared" si="34"/>
        <v>7248374</v>
      </c>
      <c r="Q434" t="s">
        <v>3685</v>
      </c>
      <c r="R434" t="s">
        <v>3686</v>
      </c>
      <c r="S434" t="s">
        <v>3687</v>
      </c>
      <c r="T434" t="s">
        <v>3688</v>
      </c>
      <c r="U434" t="s">
        <v>3689</v>
      </c>
      <c r="V434" t="s">
        <v>3690</v>
      </c>
      <c r="W434" t="s">
        <v>3691</v>
      </c>
      <c r="X434" t="s">
        <v>3692</v>
      </c>
    </row>
    <row r="435" spans="1:24" x14ac:dyDescent="0.4">
      <c r="A435" t="s">
        <v>3693</v>
      </c>
      <c r="B435" t="s">
        <v>3694</v>
      </c>
      <c r="C435" t="s">
        <v>3024</v>
      </c>
      <c r="D435">
        <v>369</v>
      </c>
      <c r="E435" s="2">
        <v>1600</v>
      </c>
      <c r="F435" s="5">
        <v>0.77</v>
      </c>
      <c r="G435" s="5">
        <f t="shared" si="30"/>
        <v>77</v>
      </c>
      <c r="H435" s="5" t="str">
        <f>IF( 'structured data'!G435&gt;=50, "YES", "NO")</f>
        <v>YES</v>
      </c>
      <c r="I435" s="8" t="str">
        <f t="shared" si="31"/>
        <v>&gt; ₦500</v>
      </c>
      <c r="J435">
        <v>4</v>
      </c>
      <c r="K435" s="4">
        <v>32625</v>
      </c>
      <c r="L435" s="4">
        <f>Table1[[#This Row],[rating]]*LOG(Table1[[#This Row],[rating_count]]+1)</f>
        <v>18.054255327402352</v>
      </c>
      <c r="M435" s="4" t="str">
        <f>IF(Table1[[#This Row],[rating_count]]&lt;1000,"YES","NO")</f>
        <v>NO</v>
      </c>
      <c r="N435" s="4">
        <f t="shared" si="32"/>
        <v>-0.16593808341035143</v>
      </c>
      <c r="O435" s="4">
        <f t="shared" si="33"/>
        <v>18.054255327402352</v>
      </c>
      <c r="P435" s="7">
        <f t="shared" si="34"/>
        <v>52200000</v>
      </c>
      <c r="Q435" t="s">
        <v>3695</v>
      </c>
      <c r="R435" t="s">
        <v>3696</v>
      </c>
      <c r="S435" t="s">
        <v>3697</v>
      </c>
      <c r="T435" t="s">
        <v>3698</v>
      </c>
      <c r="U435" t="s">
        <v>3699</v>
      </c>
      <c r="V435" t="s">
        <v>3700</v>
      </c>
      <c r="W435" t="s">
        <v>3701</v>
      </c>
      <c r="X435" t="s">
        <v>3702</v>
      </c>
    </row>
    <row r="436" spans="1:24" x14ac:dyDescent="0.4">
      <c r="A436" t="s">
        <v>3703</v>
      </c>
      <c r="B436" t="s">
        <v>3704</v>
      </c>
      <c r="C436" t="s">
        <v>2990</v>
      </c>
      <c r="D436" s="2">
        <v>15499</v>
      </c>
      <c r="E436" s="2">
        <v>20999</v>
      </c>
      <c r="F436" s="5">
        <v>0.26</v>
      </c>
      <c r="G436" s="5">
        <f t="shared" si="30"/>
        <v>26</v>
      </c>
      <c r="H436" s="5" t="str">
        <f>IF( 'structured data'!G436&gt;=50, "YES", "NO")</f>
        <v>NO</v>
      </c>
      <c r="I436" s="8" t="str">
        <f t="shared" si="31"/>
        <v>&gt; ₦500</v>
      </c>
      <c r="J436">
        <v>4.0999999999999996</v>
      </c>
      <c r="K436" s="4">
        <v>19252</v>
      </c>
      <c r="L436" s="4">
        <f>Table1[[#This Row],[rating]]*LOG(Table1[[#This Row],[rating_count]]+1)</f>
        <v>17.566443484394984</v>
      </c>
      <c r="M436" s="4" t="str">
        <f>IF(Table1[[#This Row],[rating_count]]&lt;1000,"YES","NO")</f>
        <v>NO</v>
      </c>
      <c r="N436" s="4">
        <f t="shared" si="32"/>
        <v>-0.16569644521680027</v>
      </c>
      <c r="O436" s="4">
        <f t="shared" si="33"/>
        <v>17.566443484394984</v>
      </c>
      <c r="P436" s="7">
        <f t="shared" si="34"/>
        <v>404272748</v>
      </c>
      <c r="Q436" t="s">
        <v>3705</v>
      </c>
      <c r="R436" t="s">
        <v>3305</v>
      </c>
      <c r="S436" t="s">
        <v>3306</v>
      </c>
      <c r="T436" t="s">
        <v>3307</v>
      </c>
      <c r="U436" t="s">
        <v>3308</v>
      </c>
      <c r="V436" t="s">
        <v>3309</v>
      </c>
      <c r="W436" t="s">
        <v>3474</v>
      </c>
      <c r="X436" t="s">
        <v>3706</v>
      </c>
    </row>
    <row r="437" spans="1:24" x14ac:dyDescent="0.4">
      <c r="A437" t="s">
        <v>3707</v>
      </c>
      <c r="B437" t="s">
        <v>3708</v>
      </c>
      <c r="C437" t="s">
        <v>2990</v>
      </c>
      <c r="D437" s="2">
        <v>15499</v>
      </c>
      <c r="E437" s="2">
        <v>18999</v>
      </c>
      <c r="F437" s="5">
        <v>0.18</v>
      </c>
      <c r="G437" s="5">
        <f t="shared" si="30"/>
        <v>18</v>
      </c>
      <c r="H437" s="5" t="str">
        <f>IF( 'structured data'!G437&gt;=50, "YES", "NO")</f>
        <v>NO</v>
      </c>
      <c r="I437" s="8" t="str">
        <f t="shared" si="31"/>
        <v>&gt; ₦500</v>
      </c>
      <c r="J437">
        <v>4.0999999999999996</v>
      </c>
      <c r="K437" s="4">
        <v>19252</v>
      </c>
      <c r="L437" s="4">
        <f>Table1[[#This Row],[rating]]*LOG(Table1[[#This Row],[rating_count]]+1)</f>
        <v>17.566443484394984</v>
      </c>
      <c r="M437" s="4" t="str">
        <f>IF(Table1[[#This Row],[rating_count]]&lt;1000,"YES","NO")</f>
        <v>NO</v>
      </c>
      <c r="N437" s="4">
        <f t="shared" si="32"/>
        <v>-0.16573166776290441</v>
      </c>
      <c r="O437" s="4">
        <f t="shared" si="33"/>
        <v>17.566443484394984</v>
      </c>
      <c r="P437" s="7">
        <f t="shared" si="34"/>
        <v>365768748</v>
      </c>
      <c r="Q437" t="s">
        <v>3304</v>
      </c>
      <c r="R437" t="s">
        <v>3305</v>
      </c>
      <c r="S437" t="s">
        <v>3306</v>
      </c>
      <c r="T437" t="s">
        <v>3307</v>
      </c>
      <c r="U437" t="s">
        <v>3308</v>
      </c>
      <c r="V437" t="s">
        <v>3309</v>
      </c>
      <c r="W437" t="s">
        <v>3709</v>
      </c>
      <c r="X437" t="s">
        <v>3710</v>
      </c>
    </row>
    <row r="438" spans="1:24" x14ac:dyDescent="0.4">
      <c r="A438" t="s">
        <v>3711</v>
      </c>
      <c r="B438" t="s">
        <v>3712</v>
      </c>
      <c r="C438" t="s">
        <v>2990</v>
      </c>
      <c r="D438" s="2">
        <v>22999</v>
      </c>
      <c r="E438" s="2">
        <v>28999</v>
      </c>
      <c r="F438" s="5">
        <v>0.21</v>
      </c>
      <c r="G438" s="5">
        <f t="shared" si="30"/>
        <v>21</v>
      </c>
      <c r="H438" s="5" t="str">
        <f>IF( 'structured data'!G438&gt;=50, "YES", "NO")</f>
        <v>NO</v>
      </c>
      <c r="I438" s="8" t="str">
        <f t="shared" si="31"/>
        <v>&gt; ₦500</v>
      </c>
      <c r="J438">
        <v>3.9</v>
      </c>
      <c r="K438" s="4">
        <v>25824</v>
      </c>
      <c r="L438" s="4">
        <f>Table1[[#This Row],[rating]]*LOG(Table1[[#This Row],[rating_count]]+1)</f>
        <v>17.206957287747468</v>
      </c>
      <c r="M438" s="4" t="str">
        <f>IF(Table1[[#This Row],[rating_count]]&lt;1000,"YES","NO")</f>
        <v>NO</v>
      </c>
      <c r="N438" s="4">
        <f t="shared" si="32"/>
        <v>-0.16581797078358643</v>
      </c>
      <c r="O438" s="4">
        <f t="shared" si="33"/>
        <v>17.206957287747468</v>
      </c>
      <c r="P438" s="7">
        <f t="shared" si="34"/>
        <v>748870176</v>
      </c>
      <c r="Q438" t="s">
        <v>3713</v>
      </c>
      <c r="R438" t="s">
        <v>3371</v>
      </c>
      <c r="S438" t="s">
        <v>3372</v>
      </c>
      <c r="T438" t="s">
        <v>3373</v>
      </c>
      <c r="U438" t="s">
        <v>3374</v>
      </c>
      <c r="V438" t="s">
        <v>3375</v>
      </c>
      <c r="W438" t="s">
        <v>3376</v>
      </c>
      <c r="X438" t="s">
        <v>3714</v>
      </c>
    </row>
    <row r="439" spans="1:24" x14ac:dyDescent="0.4">
      <c r="A439" t="s">
        <v>3715</v>
      </c>
      <c r="B439" t="s">
        <v>3716</v>
      </c>
      <c r="C439" t="s">
        <v>3066</v>
      </c>
      <c r="D439">
        <v>599</v>
      </c>
      <c r="E439" s="2">
        <v>1490</v>
      </c>
      <c r="F439" s="5">
        <v>0.6</v>
      </c>
      <c r="G439" s="5">
        <f t="shared" si="30"/>
        <v>60</v>
      </c>
      <c r="H439" s="5" t="str">
        <f>IF( 'structured data'!G439&gt;=50, "YES", "NO")</f>
        <v>YES</v>
      </c>
      <c r="I439" s="8" t="str">
        <f t="shared" si="31"/>
        <v>&gt; ₦500</v>
      </c>
      <c r="J439">
        <v>4.0999999999999996</v>
      </c>
      <c r="K439" s="4">
        <v>161679</v>
      </c>
      <c r="L439" s="4">
        <f>Table1[[#This Row],[rating]]*LOG(Table1[[#This Row],[rating_count]]+1)</f>
        <v>21.355490832079713</v>
      </c>
      <c r="M439" s="4" t="str">
        <f>IF(Table1[[#This Row],[rating_count]]&lt;1000,"YES","NO")</f>
        <v>NO</v>
      </c>
      <c r="N439" s="4">
        <f t="shared" si="32"/>
        <v>-0.16662807163946158</v>
      </c>
      <c r="O439" s="4">
        <f t="shared" si="33"/>
        <v>21.355490832079713</v>
      </c>
      <c r="P439" s="7">
        <f t="shared" si="34"/>
        <v>240901710</v>
      </c>
      <c r="Q439" t="s">
        <v>3717</v>
      </c>
      <c r="R439" t="s">
        <v>3718</v>
      </c>
      <c r="S439" t="s">
        <v>3719</v>
      </c>
      <c r="T439" t="s">
        <v>3720</v>
      </c>
      <c r="U439" t="s">
        <v>3721</v>
      </c>
      <c r="V439" t="s">
        <v>3722</v>
      </c>
      <c r="W439" t="s">
        <v>3723</v>
      </c>
      <c r="X439" t="s">
        <v>3724</v>
      </c>
    </row>
    <row r="440" spans="1:24" x14ac:dyDescent="0.4">
      <c r="A440" t="s">
        <v>3725</v>
      </c>
      <c r="B440" t="s">
        <v>3726</v>
      </c>
      <c r="C440" t="s">
        <v>3495</v>
      </c>
      <c r="D440">
        <v>134</v>
      </c>
      <c r="E440">
        <v>699</v>
      </c>
      <c r="F440" s="5">
        <v>0.81</v>
      </c>
      <c r="G440" s="5">
        <f t="shared" si="30"/>
        <v>81</v>
      </c>
      <c r="H440" s="5" t="str">
        <f>IF( 'structured data'!G440&gt;=50, "YES", "NO")</f>
        <v>YES</v>
      </c>
      <c r="I440" s="8" t="str">
        <f t="shared" si="31"/>
        <v>&gt; ₦500</v>
      </c>
      <c r="J440">
        <v>4.0999999999999996</v>
      </c>
      <c r="K440" s="4">
        <v>16685</v>
      </c>
      <c r="L440" s="4">
        <f>Table1[[#This Row],[rating]]*LOG(Table1[[#This Row],[rating_count]]+1)</f>
        <v>17.311644180915991</v>
      </c>
      <c r="M440" s="4" t="str">
        <f>IF(Table1[[#This Row],[rating_count]]&lt;1000,"YES","NO")</f>
        <v>NO</v>
      </c>
      <c r="N440" s="4">
        <f t="shared" si="32"/>
        <v>-0.16668335594739769</v>
      </c>
      <c r="O440" s="4">
        <f t="shared" si="33"/>
        <v>17.311644180915991</v>
      </c>
      <c r="P440" s="7">
        <f t="shared" si="34"/>
        <v>11662815</v>
      </c>
      <c r="Q440" t="s">
        <v>3727</v>
      </c>
      <c r="R440" t="s">
        <v>3728</v>
      </c>
      <c r="S440" t="s">
        <v>3729</v>
      </c>
      <c r="T440" t="s">
        <v>3730</v>
      </c>
      <c r="U440" t="s">
        <v>3731</v>
      </c>
      <c r="V440" t="s">
        <v>3732</v>
      </c>
      <c r="W440" t="s">
        <v>3733</v>
      </c>
      <c r="X440" t="s">
        <v>3734</v>
      </c>
    </row>
    <row r="441" spans="1:24" x14ac:dyDescent="0.4">
      <c r="A441" t="s">
        <v>3735</v>
      </c>
      <c r="B441" t="s">
        <v>3736</v>
      </c>
      <c r="C441" t="s">
        <v>2990</v>
      </c>
      <c r="D441" s="2">
        <v>7499</v>
      </c>
      <c r="E441" s="2">
        <v>7999</v>
      </c>
      <c r="F441" s="5">
        <v>0.06</v>
      </c>
      <c r="G441" s="5">
        <f t="shared" si="30"/>
        <v>6</v>
      </c>
      <c r="H441" s="5" t="str">
        <f>IF( 'structured data'!G441&gt;=50, "YES", "NO")</f>
        <v>NO</v>
      </c>
      <c r="I441" s="8" t="str">
        <f t="shared" si="31"/>
        <v>&gt; ₦500</v>
      </c>
      <c r="J441">
        <v>4</v>
      </c>
      <c r="K441" s="4">
        <v>30907</v>
      </c>
      <c r="L441" s="4">
        <f>Table1[[#This Row],[rating]]*LOG(Table1[[#This Row],[rating_count]]+1)</f>
        <v>17.960283614291964</v>
      </c>
      <c r="M441" s="4" t="str">
        <f>IF(Table1[[#This Row],[rating_count]]&lt;1000,"YES","NO")</f>
        <v>NO</v>
      </c>
      <c r="N441" s="4">
        <f t="shared" si="32"/>
        <v>-0.16694393956781203</v>
      </c>
      <c r="O441" s="4">
        <f t="shared" si="33"/>
        <v>17.960283614291964</v>
      </c>
      <c r="P441" s="7">
        <f t="shared" si="34"/>
        <v>247225093</v>
      </c>
      <c r="Q441" t="s">
        <v>3737</v>
      </c>
      <c r="R441" t="s">
        <v>3738</v>
      </c>
      <c r="S441" t="s">
        <v>3739</v>
      </c>
      <c r="T441" t="s">
        <v>3740</v>
      </c>
      <c r="U441" t="s">
        <v>3741</v>
      </c>
      <c r="V441" t="s">
        <v>3742</v>
      </c>
      <c r="W441" t="s">
        <v>3743</v>
      </c>
      <c r="X441" t="s">
        <v>3744</v>
      </c>
    </row>
    <row r="442" spans="1:24" x14ac:dyDescent="0.4">
      <c r="A442" t="s">
        <v>3745</v>
      </c>
      <c r="B442" t="s">
        <v>3746</v>
      </c>
      <c r="C442" t="s">
        <v>2979</v>
      </c>
      <c r="D442" s="2">
        <v>1149</v>
      </c>
      <c r="E442" s="2">
        <v>2199</v>
      </c>
      <c r="F442" s="5">
        <v>0.48</v>
      </c>
      <c r="G442" s="5">
        <f t="shared" si="30"/>
        <v>48</v>
      </c>
      <c r="H442" s="5" t="str">
        <f>IF( 'structured data'!G442&gt;=50, "YES", "NO")</f>
        <v>NO</v>
      </c>
      <c r="I442" s="8" t="str">
        <f t="shared" si="31"/>
        <v>&gt; ₦500</v>
      </c>
      <c r="J442">
        <v>4.3</v>
      </c>
      <c r="K442" s="4">
        <v>178912</v>
      </c>
      <c r="L442" s="4">
        <f>Table1[[#This Row],[rating]]*LOG(Table1[[#This Row],[rating_count]]+1)</f>
        <v>22.58636016136267</v>
      </c>
      <c r="M442" s="4" t="str">
        <f>IF(Table1[[#This Row],[rating_count]]&lt;1000,"YES","NO")</f>
        <v>NO</v>
      </c>
      <c r="N442" s="4">
        <f t="shared" si="32"/>
        <v>-0.16773459583298167</v>
      </c>
      <c r="O442" s="4">
        <f t="shared" si="33"/>
        <v>22.58636016136267</v>
      </c>
      <c r="P442" s="7">
        <f t="shared" si="34"/>
        <v>393427488</v>
      </c>
      <c r="Q442" t="s">
        <v>3747</v>
      </c>
      <c r="R442" t="s">
        <v>2981</v>
      </c>
      <c r="S442" t="s">
        <v>2982</v>
      </c>
      <c r="T442" t="s">
        <v>2983</v>
      </c>
      <c r="U442" t="s">
        <v>2984</v>
      </c>
      <c r="V442" t="s">
        <v>2985</v>
      </c>
      <c r="W442" t="s">
        <v>3748</v>
      </c>
      <c r="X442" t="s">
        <v>3749</v>
      </c>
    </row>
    <row r="443" spans="1:24" x14ac:dyDescent="0.4">
      <c r="A443" t="s">
        <v>3750</v>
      </c>
      <c r="B443" t="s">
        <v>3751</v>
      </c>
      <c r="C443" t="s">
        <v>3045</v>
      </c>
      <c r="D443" s="2">
        <v>1324</v>
      </c>
      <c r="E443" s="2">
        <v>1699</v>
      </c>
      <c r="F443" s="5">
        <v>0.22</v>
      </c>
      <c r="G443" s="5">
        <f t="shared" si="30"/>
        <v>22</v>
      </c>
      <c r="H443" s="5" t="str">
        <f>IF( 'structured data'!G443&gt;=50, "YES", "NO")</f>
        <v>NO</v>
      </c>
      <c r="I443" s="8" t="str">
        <f t="shared" si="31"/>
        <v>&gt; ₦500</v>
      </c>
      <c r="J443">
        <v>4</v>
      </c>
      <c r="K443" s="4">
        <v>128311</v>
      </c>
      <c r="L443" s="4">
        <f>Table1[[#This Row],[rating]]*LOG(Table1[[#This Row],[rating_count]]+1)</f>
        <v>20.433069097520871</v>
      </c>
      <c r="M443" s="4" t="str">
        <f>IF(Table1[[#This Row],[rating_count]]&lt;1000,"YES","NO")</f>
        <v>NO</v>
      </c>
      <c r="N443" s="4">
        <f t="shared" si="32"/>
        <v>-0.16785109408862942</v>
      </c>
      <c r="O443" s="4">
        <f t="shared" si="33"/>
        <v>20.433069097520871</v>
      </c>
      <c r="P443" s="7">
        <f t="shared" si="34"/>
        <v>218000389</v>
      </c>
      <c r="Q443" t="s">
        <v>3752</v>
      </c>
      <c r="R443" t="s">
        <v>3047</v>
      </c>
      <c r="S443" t="s">
        <v>3048</v>
      </c>
      <c r="T443" t="s">
        <v>3049</v>
      </c>
      <c r="U443" t="s">
        <v>3050</v>
      </c>
      <c r="V443" t="s">
        <v>3051</v>
      </c>
      <c r="W443" t="s">
        <v>3753</v>
      </c>
      <c r="X443" t="s">
        <v>3754</v>
      </c>
    </row>
    <row r="444" spans="1:24" x14ac:dyDescent="0.4">
      <c r="A444" t="s">
        <v>3755</v>
      </c>
      <c r="B444" t="s">
        <v>3756</v>
      </c>
      <c r="C444" t="s">
        <v>2990</v>
      </c>
      <c r="D444" s="2">
        <v>13999</v>
      </c>
      <c r="E444" s="2">
        <v>19999</v>
      </c>
      <c r="F444" s="5">
        <v>0.3</v>
      </c>
      <c r="G444" s="5">
        <f t="shared" si="30"/>
        <v>30</v>
      </c>
      <c r="H444" s="5" t="str">
        <f>IF( 'structured data'!G444&gt;=50, "YES", "NO")</f>
        <v>NO</v>
      </c>
      <c r="I444" s="8" t="str">
        <f t="shared" si="31"/>
        <v>&gt; ₦500</v>
      </c>
      <c r="J444">
        <v>4.0999999999999996</v>
      </c>
      <c r="K444" s="4">
        <v>19252</v>
      </c>
      <c r="L444" s="4">
        <f>Table1[[#This Row],[rating]]*LOG(Table1[[#This Row],[rating_count]]+1)</f>
        <v>17.566443484394984</v>
      </c>
      <c r="M444" s="4" t="str">
        <f>IF(Table1[[#This Row],[rating_count]]&lt;1000,"YES","NO")</f>
        <v>NO</v>
      </c>
      <c r="N444" s="4">
        <f t="shared" si="32"/>
        <v>-0.16826227516592104</v>
      </c>
      <c r="O444" s="4">
        <f t="shared" si="33"/>
        <v>17.566443484394984</v>
      </c>
      <c r="P444" s="7">
        <f t="shared" si="34"/>
        <v>385020748</v>
      </c>
      <c r="Q444" t="s">
        <v>3705</v>
      </c>
      <c r="R444" t="s">
        <v>3305</v>
      </c>
      <c r="S444" t="s">
        <v>3306</v>
      </c>
      <c r="T444" t="s">
        <v>3307</v>
      </c>
      <c r="U444" t="s">
        <v>3308</v>
      </c>
      <c r="V444" t="s">
        <v>3309</v>
      </c>
      <c r="W444" t="s">
        <v>3757</v>
      </c>
      <c r="X444" t="s">
        <v>3758</v>
      </c>
    </row>
    <row r="445" spans="1:24" x14ac:dyDescent="0.4">
      <c r="A445" t="s">
        <v>122</v>
      </c>
      <c r="B445" t="s">
        <v>123</v>
      </c>
      <c r="C445" t="s">
        <v>18</v>
      </c>
      <c r="D445">
        <v>299</v>
      </c>
      <c r="E445">
        <v>799</v>
      </c>
      <c r="F445" s="5">
        <v>0.63</v>
      </c>
      <c r="G445" s="5">
        <f t="shared" si="30"/>
        <v>63</v>
      </c>
      <c r="H445" s="5" t="str">
        <f>IF( 'structured data'!G445&gt;=50, "YES", "NO")</f>
        <v>YES</v>
      </c>
      <c r="I445" s="8" t="str">
        <f t="shared" si="31"/>
        <v>&gt; ₦500</v>
      </c>
      <c r="J445">
        <v>4.2</v>
      </c>
      <c r="K445" s="4">
        <v>94364</v>
      </c>
      <c r="L445" s="4">
        <f>Table1[[#This Row],[rating]]*LOG(Table1[[#This Row],[rating_count]]+1)</f>
        <v>20.894205965810887</v>
      </c>
      <c r="M445" s="4" t="str">
        <f>IF(Table1[[#This Row],[rating_count]]&lt;1000,"YES","NO")</f>
        <v>NO</v>
      </c>
      <c r="N445" s="4">
        <f t="shared" si="32"/>
        <v>-0.16828152676119035</v>
      </c>
      <c r="O445" s="4">
        <f t="shared" si="33"/>
        <v>20.894205965810887</v>
      </c>
      <c r="P445" s="7">
        <f t="shared" si="34"/>
        <v>75396836</v>
      </c>
      <c r="Q445" t="s">
        <v>124</v>
      </c>
      <c r="R445" t="s">
        <v>50</v>
      </c>
      <c r="S445" t="s">
        <v>51</v>
      </c>
      <c r="T445" t="s">
        <v>52</v>
      </c>
      <c r="U445" t="s">
        <v>53</v>
      </c>
      <c r="V445" t="s">
        <v>54</v>
      </c>
      <c r="W445" t="s">
        <v>3759</v>
      </c>
      <c r="X445" t="s">
        <v>3760</v>
      </c>
    </row>
    <row r="446" spans="1:24" x14ac:dyDescent="0.4">
      <c r="A446" t="s">
        <v>3761</v>
      </c>
      <c r="B446" t="s">
        <v>3762</v>
      </c>
      <c r="C446" t="s">
        <v>2979</v>
      </c>
      <c r="D446">
        <v>999</v>
      </c>
      <c r="E446" s="2">
        <v>1599</v>
      </c>
      <c r="F446" s="5">
        <v>0.38</v>
      </c>
      <c r="G446" s="5">
        <f t="shared" si="30"/>
        <v>38</v>
      </c>
      <c r="H446" s="5" t="str">
        <f>IF( 'structured data'!G446&gt;=50, "YES", "NO")</f>
        <v>NO</v>
      </c>
      <c r="I446" s="8" t="str">
        <f t="shared" si="31"/>
        <v>&gt; ₦500</v>
      </c>
      <c r="J446">
        <v>4</v>
      </c>
      <c r="K446" s="4">
        <v>7222</v>
      </c>
      <c r="L446" s="4">
        <f>Table1[[#This Row],[rating]]*LOG(Table1[[#This Row],[rating_count]]+1)</f>
        <v>15.434870459441166</v>
      </c>
      <c r="M446" s="4" t="str">
        <f>IF(Table1[[#This Row],[rating_count]]&lt;1000,"YES","NO")</f>
        <v>NO</v>
      </c>
      <c r="N446" s="4">
        <f t="shared" si="32"/>
        <v>-0.16862412231081084</v>
      </c>
      <c r="O446" s="4">
        <f t="shared" si="33"/>
        <v>15.434870459441166</v>
      </c>
      <c r="P446" s="7">
        <f t="shared" si="34"/>
        <v>11547978</v>
      </c>
      <c r="Q446" t="s">
        <v>3763</v>
      </c>
      <c r="R446" t="s">
        <v>3567</v>
      </c>
      <c r="S446" t="s">
        <v>3568</v>
      </c>
      <c r="T446" t="s">
        <v>3569</v>
      </c>
      <c r="U446" t="s">
        <v>3570</v>
      </c>
      <c r="V446" t="s">
        <v>3571</v>
      </c>
      <c r="W446" t="s">
        <v>3764</v>
      </c>
      <c r="X446" t="s">
        <v>3765</v>
      </c>
    </row>
    <row r="447" spans="1:24" x14ac:dyDescent="0.4">
      <c r="A447" t="s">
        <v>3766</v>
      </c>
      <c r="B447" t="s">
        <v>3767</v>
      </c>
      <c r="C447" t="s">
        <v>2990</v>
      </c>
      <c r="D447" s="2">
        <v>12999</v>
      </c>
      <c r="E447" s="2">
        <v>17999</v>
      </c>
      <c r="F447" s="5">
        <v>0.28000000000000003</v>
      </c>
      <c r="G447" s="5">
        <f t="shared" si="30"/>
        <v>28.000000000000004</v>
      </c>
      <c r="H447" s="5" t="str">
        <f>IF( 'structured data'!G447&gt;=50, "YES", "NO")</f>
        <v>NO</v>
      </c>
      <c r="I447" s="8" t="str">
        <f t="shared" si="31"/>
        <v>&gt; ₦500</v>
      </c>
      <c r="J447">
        <v>4.0999999999999996</v>
      </c>
      <c r="K447" s="4">
        <v>18998</v>
      </c>
      <c r="L447" s="4">
        <f>Table1[[#This Row],[rating]]*LOG(Table1[[#This Row],[rating_count]]+1)</f>
        <v>17.542796045262623</v>
      </c>
      <c r="M447" s="4" t="str">
        <f>IF(Table1[[#This Row],[rating_count]]&lt;1000,"YES","NO")</f>
        <v>NO</v>
      </c>
      <c r="N447" s="4">
        <f t="shared" si="32"/>
        <v>-0.16874041616597907</v>
      </c>
      <c r="O447" s="4">
        <f t="shared" si="33"/>
        <v>17.542796045262623</v>
      </c>
      <c r="P447" s="7">
        <f t="shared" si="34"/>
        <v>341945002</v>
      </c>
      <c r="Q447" t="s">
        <v>3208</v>
      </c>
      <c r="R447" t="s">
        <v>3209</v>
      </c>
      <c r="S447" t="s">
        <v>3210</v>
      </c>
      <c r="T447" t="s">
        <v>3211</v>
      </c>
      <c r="U447" t="s">
        <v>3212</v>
      </c>
      <c r="V447" t="s">
        <v>3213</v>
      </c>
      <c r="W447" t="s">
        <v>3768</v>
      </c>
      <c r="X447" t="s">
        <v>3769</v>
      </c>
    </row>
    <row r="448" spans="1:24" x14ac:dyDescent="0.4">
      <c r="A448" t="s">
        <v>3770</v>
      </c>
      <c r="B448" t="s">
        <v>3771</v>
      </c>
      <c r="C448" t="s">
        <v>2990</v>
      </c>
      <c r="D448" s="2">
        <v>15490</v>
      </c>
      <c r="E448" s="2">
        <v>20990</v>
      </c>
      <c r="F448" s="5">
        <v>0.26</v>
      </c>
      <c r="G448" s="5">
        <f t="shared" si="30"/>
        <v>26</v>
      </c>
      <c r="H448" s="5" t="str">
        <f>IF( 'structured data'!G448&gt;=50, "YES", "NO")</f>
        <v>NO</v>
      </c>
      <c r="I448" s="8" t="str">
        <f t="shared" si="31"/>
        <v>&gt; ₦500</v>
      </c>
      <c r="J448">
        <v>4.2</v>
      </c>
      <c r="K448" s="4">
        <v>32916</v>
      </c>
      <c r="L448" s="4">
        <f>Table1[[#This Row],[rating]]*LOG(Table1[[#This Row],[rating_count]]+1)</f>
        <v>18.973165039396559</v>
      </c>
      <c r="M448" s="4" t="str">
        <f>IF(Table1[[#This Row],[rating_count]]&lt;1000,"YES","NO")</f>
        <v>NO</v>
      </c>
      <c r="N448" s="4">
        <f t="shared" si="32"/>
        <v>-0.16876824378339683</v>
      </c>
      <c r="O448" s="4">
        <f t="shared" si="33"/>
        <v>18.973165039396559</v>
      </c>
      <c r="P448" s="7">
        <f t="shared" si="34"/>
        <v>690906840</v>
      </c>
      <c r="Q448" t="s">
        <v>3772</v>
      </c>
      <c r="R448" t="s">
        <v>3361</v>
      </c>
      <c r="S448" t="s">
        <v>3362</v>
      </c>
      <c r="T448" t="s">
        <v>3363</v>
      </c>
      <c r="U448" t="s">
        <v>3364</v>
      </c>
      <c r="V448" t="s">
        <v>3365</v>
      </c>
      <c r="W448" t="s">
        <v>3773</v>
      </c>
      <c r="X448" t="s">
        <v>3774</v>
      </c>
    </row>
    <row r="449" spans="1:24" x14ac:dyDescent="0.4">
      <c r="A449" t="s">
        <v>3775</v>
      </c>
      <c r="B449" t="s">
        <v>3776</v>
      </c>
      <c r="C449" t="s">
        <v>3777</v>
      </c>
      <c r="D449">
        <v>999</v>
      </c>
      <c r="E449" s="2">
        <v>2899</v>
      </c>
      <c r="F449" s="5">
        <v>0.66</v>
      </c>
      <c r="G449" s="5">
        <f t="shared" si="30"/>
        <v>66</v>
      </c>
      <c r="H449" s="5" t="str">
        <f>IF( 'structured data'!G449&gt;=50, "YES", "NO")</f>
        <v>YES</v>
      </c>
      <c r="I449" s="8" t="str">
        <f t="shared" si="31"/>
        <v>&gt; ₦500</v>
      </c>
      <c r="J449">
        <v>4.5999999999999996</v>
      </c>
      <c r="K449" s="4">
        <v>26603</v>
      </c>
      <c r="L449" s="4">
        <f>Table1[[#This Row],[rating]]*LOG(Table1[[#This Row],[rating_count]]+1)</f>
        <v>20.354755920145717</v>
      </c>
      <c r="M449" s="4" t="str">
        <f>IF(Table1[[#This Row],[rating_count]]&lt;1000,"YES","NO")</f>
        <v>NO</v>
      </c>
      <c r="N449" s="4">
        <f t="shared" si="32"/>
        <v>-0.16853044026290903</v>
      </c>
      <c r="O449" s="4">
        <f t="shared" si="33"/>
        <v>20.354755920145717</v>
      </c>
      <c r="P449" s="7">
        <f t="shared" si="34"/>
        <v>77122097</v>
      </c>
      <c r="Q449" t="s">
        <v>3778</v>
      </c>
      <c r="R449" t="s">
        <v>3779</v>
      </c>
      <c r="S449" t="s">
        <v>3780</v>
      </c>
      <c r="T449" t="s">
        <v>3781</v>
      </c>
      <c r="U449" t="s">
        <v>3782</v>
      </c>
      <c r="V449" t="s">
        <v>3783</v>
      </c>
      <c r="W449" t="s">
        <v>3784</v>
      </c>
      <c r="X449" t="s">
        <v>3785</v>
      </c>
    </row>
    <row r="450" spans="1:24" x14ac:dyDescent="0.4">
      <c r="A450" t="s">
        <v>3786</v>
      </c>
      <c r="B450" t="s">
        <v>3787</v>
      </c>
      <c r="C450" t="s">
        <v>2948</v>
      </c>
      <c r="D450" s="2">
        <v>1599</v>
      </c>
      <c r="E450" s="2">
        <v>4999</v>
      </c>
      <c r="F450" s="5">
        <v>0.68</v>
      </c>
      <c r="G450" s="5">
        <f t="shared" ref="G450:G513" si="35">F450*100</f>
        <v>68</v>
      </c>
      <c r="H450" s="5" t="str">
        <f>IF( 'structured data'!G450&gt;=50, "YES", "NO")</f>
        <v>YES</v>
      </c>
      <c r="I450" s="8" t="str">
        <f t="shared" ref="I450:I513" si="36">IF(C449&lt;200, "&lt; ₦200", IF(C449&lt;=500, "₦200–₦500", "&gt; ₦500"))</f>
        <v>&gt; ₦500</v>
      </c>
      <c r="J450">
        <v>4</v>
      </c>
      <c r="K450" s="4">
        <v>67950</v>
      </c>
      <c r="L450" s="4">
        <f>Table1[[#This Row],[rating]]*LOG(Table1[[#This Row],[rating_count]]+1)</f>
        <v>19.32878340961835</v>
      </c>
      <c r="M450" s="4" t="str">
        <f>IF(Table1[[#This Row],[rating_count]]&lt;1000,"YES","NO")</f>
        <v>NO</v>
      </c>
      <c r="N450" s="4">
        <f t="shared" ref="N450:N513" si="37">CORREL(J450:J1914,G450:G1914)</f>
        <v>-0.17036254657248479</v>
      </c>
      <c r="O450" s="4">
        <f t="shared" ref="O450:O513" si="38">J450*LOG(K450+1)</f>
        <v>19.32878340961835</v>
      </c>
      <c r="P450" s="7">
        <f t="shared" ref="P450:P513" si="39">E450*K450</f>
        <v>339682050</v>
      </c>
      <c r="Q450" t="s">
        <v>3788</v>
      </c>
      <c r="R450" t="s">
        <v>3789</v>
      </c>
      <c r="S450" t="s">
        <v>3790</v>
      </c>
      <c r="T450" t="s">
        <v>3791</v>
      </c>
      <c r="U450" t="s">
        <v>3792</v>
      </c>
      <c r="V450" t="s">
        <v>3793</v>
      </c>
      <c r="W450" t="s">
        <v>3794</v>
      </c>
      <c r="X450" t="s">
        <v>3795</v>
      </c>
    </row>
    <row r="451" spans="1:24" x14ac:dyDescent="0.4">
      <c r="A451" t="s">
        <v>3796</v>
      </c>
      <c r="B451" t="s">
        <v>3797</v>
      </c>
      <c r="C451" t="s">
        <v>3045</v>
      </c>
      <c r="D451" s="2">
        <v>1324</v>
      </c>
      <c r="E451" s="2">
        <v>1699</v>
      </c>
      <c r="F451" s="5">
        <v>0.22</v>
      </c>
      <c r="G451" s="5">
        <f t="shared" si="35"/>
        <v>22</v>
      </c>
      <c r="H451" s="5" t="str">
        <f>IF( 'structured data'!G451&gt;=50, "YES", "NO")</f>
        <v>NO</v>
      </c>
      <c r="I451" s="8" t="str">
        <f t="shared" si="36"/>
        <v>&gt; ₦500</v>
      </c>
      <c r="J451">
        <v>4</v>
      </c>
      <c r="K451" s="4">
        <v>128311</v>
      </c>
      <c r="L451" s="4">
        <f>Table1[[#This Row],[rating]]*LOG(Table1[[#This Row],[rating_count]]+1)</f>
        <v>20.433069097520871</v>
      </c>
      <c r="M451" s="4" t="str">
        <f>IF(Table1[[#This Row],[rating_count]]&lt;1000,"YES","NO")</f>
        <v>NO</v>
      </c>
      <c r="N451" s="4">
        <f t="shared" si="37"/>
        <v>-0.17016103536215274</v>
      </c>
      <c r="O451" s="4">
        <f t="shared" si="38"/>
        <v>20.433069097520871</v>
      </c>
      <c r="P451" s="7">
        <f t="shared" si="39"/>
        <v>218000389</v>
      </c>
      <c r="Q451" t="s">
        <v>3752</v>
      </c>
      <c r="R451" t="s">
        <v>3047</v>
      </c>
      <c r="S451" t="s">
        <v>3048</v>
      </c>
      <c r="T451" t="s">
        <v>3049</v>
      </c>
      <c r="U451" t="s">
        <v>3050</v>
      </c>
      <c r="V451" t="s">
        <v>3051</v>
      </c>
      <c r="W451" t="s">
        <v>3052</v>
      </c>
      <c r="X451" t="s">
        <v>3798</v>
      </c>
    </row>
    <row r="452" spans="1:24" x14ac:dyDescent="0.4">
      <c r="A452" t="s">
        <v>3799</v>
      </c>
      <c r="B452" t="s">
        <v>3800</v>
      </c>
      <c r="C452" t="s">
        <v>2990</v>
      </c>
      <c r="D452" s="2">
        <v>20999</v>
      </c>
      <c r="E452" s="2">
        <v>29990</v>
      </c>
      <c r="F452" s="5">
        <v>0.3</v>
      </c>
      <c r="G452" s="5">
        <f t="shared" si="35"/>
        <v>30</v>
      </c>
      <c r="H452" s="5" t="str">
        <f>IF( 'structured data'!G452&gt;=50, "YES", "NO")</f>
        <v>NO</v>
      </c>
      <c r="I452" s="8" t="str">
        <f t="shared" si="36"/>
        <v>&gt; ₦500</v>
      </c>
      <c r="J452">
        <v>4.3</v>
      </c>
      <c r="K452" s="4">
        <v>9499</v>
      </c>
      <c r="L452" s="4">
        <f>Table1[[#This Row],[rating]]*LOG(Table1[[#This Row],[rating_count]]+1)</f>
        <v>17.104211502742043</v>
      </c>
      <c r="M452" s="4" t="str">
        <f>IF(Table1[[#This Row],[rating_count]]&lt;1000,"YES","NO")</f>
        <v>NO</v>
      </c>
      <c r="N452" s="4">
        <f t="shared" si="37"/>
        <v>-0.17057432625892083</v>
      </c>
      <c r="O452" s="4">
        <f t="shared" si="38"/>
        <v>17.104211502742043</v>
      </c>
      <c r="P452" s="7">
        <f t="shared" si="39"/>
        <v>284875010</v>
      </c>
      <c r="Q452" t="s">
        <v>3801</v>
      </c>
      <c r="R452" t="s">
        <v>3802</v>
      </c>
      <c r="S452" t="s">
        <v>3803</v>
      </c>
      <c r="T452" t="s">
        <v>3804</v>
      </c>
      <c r="U452" t="s">
        <v>3805</v>
      </c>
      <c r="V452" t="s">
        <v>3806</v>
      </c>
      <c r="W452" t="s">
        <v>3807</v>
      </c>
      <c r="X452" t="s">
        <v>3808</v>
      </c>
    </row>
    <row r="453" spans="1:24" x14ac:dyDescent="0.4">
      <c r="A453" t="s">
        <v>3809</v>
      </c>
      <c r="B453" t="s">
        <v>3810</v>
      </c>
      <c r="C453" t="s">
        <v>3162</v>
      </c>
      <c r="D453">
        <v>999</v>
      </c>
      <c r="E453" s="2">
        <v>1999</v>
      </c>
      <c r="F453" s="5">
        <v>0.5</v>
      </c>
      <c r="G453" s="5">
        <f t="shared" si="35"/>
        <v>50</v>
      </c>
      <c r="H453" s="5" t="str">
        <f>IF( 'structured data'!G453&gt;=50, "YES", "NO")</f>
        <v>YES</v>
      </c>
      <c r="I453" s="8" t="str">
        <f t="shared" si="36"/>
        <v>&gt; ₦500</v>
      </c>
      <c r="J453">
        <v>4.3</v>
      </c>
      <c r="K453" s="4">
        <v>1777</v>
      </c>
      <c r="L453" s="4">
        <f>Table1[[#This Row],[rating]]*LOG(Table1[[#This Row],[rating_count]]+1)</f>
        <v>13.974706553527039</v>
      </c>
      <c r="M453" s="4" t="str">
        <f>IF(Table1[[#This Row],[rating_count]]&lt;1000,"YES","NO")</f>
        <v>NO</v>
      </c>
      <c r="N453" s="4">
        <f t="shared" si="37"/>
        <v>-0.1701763307709957</v>
      </c>
      <c r="O453" s="4">
        <f t="shared" si="38"/>
        <v>13.974706553527039</v>
      </c>
      <c r="P453" s="7">
        <f t="shared" si="39"/>
        <v>3552223</v>
      </c>
      <c r="Q453" t="s">
        <v>3811</v>
      </c>
      <c r="R453" t="s">
        <v>3812</v>
      </c>
      <c r="S453" t="s">
        <v>3813</v>
      </c>
      <c r="T453" t="s">
        <v>3814</v>
      </c>
      <c r="U453" t="s">
        <v>3815</v>
      </c>
      <c r="V453" t="s">
        <v>3816</v>
      </c>
      <c r="W453" t="s">
        <v>3817</v>
      </c>
      <c r="X453" t="s">
        <v>3818</v>
      </c>
    </row>
    <row r="454" spans="1:24" x14ac:dyDescent="0.4">
      <c r="A454" t="s">
        <v>3819</v>
      </c>
      <c r="B454" t="s">
        <v>3820</v>
      </c>
      <c r="C454" t="s">
        <v>2990</v>
      </c>
      <c r="D454" s="2">
        <v>12490</v>
      </c>
      <c r="E454" s="2">
        <v>15990</v>
      </c>
      <c r="F454" s="5">
        <v>0.22</v>
      </c>
      <c r="G454" s="5">
        <f t="shared" si="35"/>
        <v>22</v>
      </c>
      <c r="H454" s="5" t="str">
        <f>IF( 'structured data'!G454&gt;=50, "YES", "NO")</f>
        <v>NO</v>
      </c>
      <c r="I454" s="8" t="str">
        <f t="shared" si="36"/>
        <v>&gt; ₦500</v>
      </c>
      <c r="J454">
        <v>4.2</v>
      </c>
      <c r="K454" s="4">
        <v>58506</v>
      </c>
      <c r="L454" s="4">
        <f>Table1[[#This Row],[rating]]*LOG(Table1[[#This Row],[rating_count]]+1)</f>
        <v>20.022272885304407</v>
      </c>
      <c r="M454" s="4" t="str">
        <f>IF(Table1[[#This Row],[rating_count]]&lt;1000,"YES","NO")</f>
        <v>NO</v>
      </c>
      <c r="N454" s="4">
        <f t="shared" si="37"/>
        <v>-0.17035695358138045</v>
      </c>
      <c r="O454" s="4">
        <f t="shared" si="38"/>
        <v>20.022272885304407</v>
      </c>
      <c r="P454" s="7">
        <f t="shared" si="39"/>
        <v>935510940</v>
      </c>
      <c r="Q454" t="s">
        <v>3821</v>
      </c>
      <c r="R454" t="s">
        <v>3822</v>
      </c>
      <c r="S454" t="s">
        <v>3823</v>
      </c>
      <c r="T454" t="s">
        <v>3824</v>
      </c>
      <c r="U454" t="s">
        <v>3825</v>
      </c>
      <c r="V454" t="s">
        <v>3826</v>
      </c>
      <c r="W454" t="s">
        <v>3827</v>
      </c>
      <c r="X454" t="s">
        <v>3828</v>
      </c>
    </row>
    <row r="455" spans="1:24" x14ac:dyDescent="0.4">
      <c r="A455" t="s">
        <v>3829</v>
      </c>
      <c r="B455" t="s">
        <v>3830</v>
      </c>
      <c r="C455" t="s">
        <v>2990</v>
      </c>
      <c r="D455" s="2">
        <v>17999</v>
      </c>
      <c r="E455" s="2">
        <v>21990</v>
      </c>
      <c r="F455" s="5">
        <v>0.18</v>
      </c>
      <c r="G455" s="5">
        <f t="shared" si="35"/>
        <v>18</v>
      </c>
      <c r="H455" s="5" t="str">
        <f>IF( 'structured data'!G455&gt;=50, "YES", "NO")</f>
        <v>NO</v>
      </c>
      <c r="I455" s="8" t="str">
        <f t="shared" si="36"/>
        <v>&gt; ₦500</v>
      </c>
      <c r="J455">
        <v>4</v>
      </c>
      <c r="K455" s="4">
        <v>21350</v>
      </c>
      <c r="L455" s="4">
        <f>Table1[[#This Row],[rating]]*LOG(Table1[[#This Row],[rating_count]]+1)</f>
        <v>17.317672882186351</v>
      </c>
      <c r="M455" s="4" t="str">
        <f>IF(Table1[[#This Row],[rating_count]]&lt;1000,"YES","NO")</f>
        <v>NO</v>
      </c>
      <c r="N455" s="4">
        <f t="shared" si="37"/>
        <v>-0.17008134581456655</v>
      </c>
      <c r="O455" s="4">
        <f t="shared" si="38"/>
        <v>17.317672882186351</v>
      </c>
      <c r="P455" s="7">
        <f t="shared" si="39"/>
        <v>469486500</v>
      </c>
      <c r="Q455" t="s">
        <v>3831</v>
      </c>
      <c r="R455" t="s">
        <v>3238</v>
      </c>
      <c r="S455" t="s">
        <v>3239</v>
      </c>
      <c r="T455" t="s">
        <v>3240</v>
      </c>
      <c r="U455" t="s">
        <v>3241</v>
      </c>
      <c r="V455" t="s">
        <v>3242</v>
      </c>
      <c r="W455" t="s">
        <v>3243</v>
      </c>
      <c r="X455" t="s">
        <v>3832</v>
      </c>
    </row>
    <row r="456" spans="1:24" x14ac:dyDescent="0.4">
      <c r="A456" t="s">
        <v>138</v>
      </c>
      <c r="B456" t="s">
        <v>139</v>
      </c>
      <c r="C456" t="s">
        <v>18</v>
      </c>
      <c r="D456">
        <v>350</v>
      </c>
      <c r="E456">
        <v>899</v>
      </c>
      <c r="F456" s="5">
        <v>0.61</v>
      </c>
      <c r="G456" s="5">
        <f t="shared" si="35"/>
        <v>61</v>
      </c>
      <c r="H456" s="5" t="str">
        <f>IF( 'structured data'!G456&gt;=50, "YES", "NO")</f>
        <v>YES</v>
      </c>
      <c r="I456" s="8" t="str">
        <f t="shared" si="36"/>
        <v>&gt; ₦500</v>
      </c>
      <c r="J456">
        <v>4.2</v>
      </c>
      <c r="K456" s="4">
        <v>2263</v>
      </c>
      <c r="L456" s="4">
        <f>Table1[[#This Row],[rating]]*LOG(Table1[[#This Row],[rating_count]]+1)</f>
        <v>14.090480974568184</v>
      </c>
      <c r="M456" s="4" t="str">
        <f>IF(Table1[[#This Row],[rating_count]]&lt;1000,"YES","NO")</f>
        <v>NO</v>
      </c>
      <c r="N456" s="4">
        <f t="shared" si="37"/>
        <v>-0.17058330114061587</v>
      </c>
      <c r="O456" s="4">
        <f t="shared" si="38"/>
        <v>14.090480974568184</v>
      </c>
      <c r="P456" s="7">
        <f t="shared" si="39"/>
        <v>2034437</v>
      </c>
      <c r="Q456" t="s">
        <v>140</v>
      </c>
      <c r="R456" t="s">
        <v>141</v>
      </c>
      <c r="S456" t="s">
        <v>142</v>
      </c>
      <c r="T456" t="s">
        <v>143</v>
      </c>
      <c r="U456" t="s">
        <v>144</v>
      </c>
      <c r="V456" t="s">
        <v>145</v>
      </c>
      <c r="W456" t="s">
        <v>3833</v>
      </c>
      <c r="X456" t="s">
        <v>3834</v>
      </c>
    </row>
    <row r="457" spans="1:24" x14ac:dyDescent="0.4">
      <c r="A457" t="s">
        <v>3835</v>
      </c>
      <c r="B457" t="s">
        <v>3836</v>
      </c>
      <c r="C457" t="s">
        <v>3045</v>
      </c>
      <c r="D457" s="2">
        <v>1399</v>
      </c>
      <c r="E457" s="2">
        <v>1630</v>
      </c>
      <c r="F457" s="5">
        <v>0.14000000000000001</v>
      </c>
      <c r="G457" s="5">
        <f t="shared" si="35"/>
        <v>14.000000000000002</v>
      </c>
      <c r="H457" s="5" t="str">
        <f>IF( 'structured data'!G457&gt;=50, "YES", "NO")</f>
        <v>NO</v>
      </c>
      <c r="I457" s="8" t="str">
        <f t="shared" si="36"/>
        <v>&gt; ₦500</v>
      </c>
      <c r="J457">
        <v>4</v>
      </c>
      <c r="K457" s="4">
        <v>9378</v>
      </c>
      <c r="L457" s="4">
        <f>Table1[[#This Row],[rating]]*LOG(Table1[[#This Row],[rating_count]]+1)</f>
        <v>15.888626143437975</v>
      </c>
      <c r="M457" s="4" t="str">
        <f>IF(Table1[[#This Row],[rating_count]]&lt;1000,"YES","NO")</f>
        <v>NO</v>
      </c>
      <c r="N457" s="4">
        <f t="shared" si="37"/>
        <v>-0.17088601214337079</v>
      </c>
      <c r="O457" s="4">
        <f t="shared" si="38"/>
        <v>15.888626143437975</v>
      </c>
      <c r="P457" s="7">
        <f t="shared" si="39"/>
        <v>15286140</v>
      </c>
      <c r="Q457" t="s">
        <v>3837</v>
      </c>
      <c r="R457" t="s">
        <v>3838</v>
      </c>
      <c r="S457" t="s">
        <v>3839</v>
      </c>
      <c r="T457" t="s">
        <v>3840</v>
      </c>
      <c r="U457" t="s">
        <v>3841</v>
      </c>
      <c r="V457" t="s">
        <v>3842</v>
      </c>
      <c r="W457" t="s">
        <v>3843</v>
      </c>
      <c r="X457" t="s">
        <v>3844</v>
      </c>
    </row>
    <row r="458" spans="1:24" x14ac:dyDescent="0.4">
      <c r="A458" t="s">
        <v>148</v>
      </c>
      <c r="B458" t="s">
        <v>149</v>
      </c>
      <c r="C458" t="s">
        <v>18</v>
      </c>
      <c r="D458">
        <v>159</v>
      </c>
      <c r="E458">
        <v>399</v>
      </c>
      <c r="F458" s="5">
        <v>0.6</v>
      </c>
      <c r="G458" s="5">
        <f t="shared" si="35"/>
        <v>60</v>
      </c>
      <c r="H458" s="5" t="str">
        <f>IF( 'structured data'!G458&gt;=50, "YES", "NO")</f>
        <v>YES</v>
      </c>
      <c r="I458" s="8" t="str">
        <f t="shared" si="36"/>
        <v>&gt; ₦500</v>
      </c>
      <c r="J458">
        <v>4.0999999999999996</v>
      </c>
      <c r="K458" s="4">
        <v>4768</v>
      </c>
      <c r="L458" s="4">
        <f>Table1[[#This Row],[rating]]*LOG(Table1[[#This Row],[rating_count]]+1)</f>
        <v>15.081552021978855</v>
      </c>
      <c r="M458" s="4" t="str">
        <f>IF(Table1[[#This Row],[rating_count]]&lt;1000,"YES","NO")</f>
        <v>NO</v>
      </c>
      <c r="N458" s="4">
        <f t="shared" si="37"/>
        <v>-0.17148362072814868</v>
      </c>
      <c r="O458" s="4">
        <f t="shared" si="38"/>
        <v>15.081552021978855</v>
      </c>
      <c r="P458" s="7">
        <f t="shared" si="39"/>
        <v>1902432</v>
      </c>
      <c r="Q458" t="s">
        <v>59</v>
      </c>
      <c r="R458" t="s">
        <v>150</v>
      </c>
      <c r="S458" t="s">
        <v>151</v>
      </c>
      <c r="T458" t="s">
        <v>152</v>
      </c>
      <c r="U458" t="s">
        <v>153</v>
      </c>
      <c r="V458" t="s">
        <v>154</v>
      </c>
      <c r="W458" t="s">
        <v>3845</v>
      </c>
      <c r="X458" t="s">
        <v>3846</v>
      </c>
    </row>
    <row r="459" spans="1:24" x14ac:dyDescent="0.4">
      <c r="A459" t="s">
        <v>3847</v>
      </c>
      <c r="B459" t="s">
        <v>3848</v>
      </c>
      <c r="C459" t="s">
        <v>2948</v>
      </c>
      <c r="D459" s="2">
        <v>1499</v>
      </c>
      <c r="E459" s="2">
        <v>6990</v>
      </c>
      <c r="F459" s="5">
        <v>0.79</v>
      </c>
      <c r="G459" s="5">
        <f t="shared" si="35"/>
        <v>79</v>
      </c>
      <c r="H459" s="5" t="str">
        <f>IF( 'structured data'!G459&gt;=50, "YES", "NO")</f>
        <v>YES</v>
      </c>
      <c r="I459" s="8" t="str">
        <f t="shared" si="36"/>
        <v>&gt; ₦500</v>
      </c>
      <c r="J459">
        <v>3.9</v>
      </c>
      <c r="K459" s="4">
        <v>21796</v>
      </c>
      <c r="L459" s="4">
        <f>Table1[[#This Row],[rating]]*LOG(Table1[[#This Row],[rating_count]]+1)</f>
        <v>16.91974722436542</v>
      </c>
      <c r="M459" s="4" t="str">
        <f>IF(Table1[[#This Row],[rating_count]]&lt;1000,"YES","NO")</f>
        <v>NO</v>
      </c>
      <c r="N459" s="4">
        <f t="shared" si="37"/>
        <v>-0.17154221234745334</v>
      </c>
      <c r="O459" s="4">
        <f t="shared" si="38"/>
        <v>16.91974722436542</v>
      </c>
      <c r="P459" s="7">
        <f t="shared" si="39"/>
        <v>152354040</v>
      </c>
      <c r="Q459" t="s">
        <v>3056</v>
      </c>
      <c r="R459" t="s">
        <v>3057</v>
      </c>
      <c r="S459" t="s">
        <v>3058</v>
      </c>
      <c r="T459" t="s">
        <v>3059</v>
      </c>
      <c r="U459" t="s">
        <v>3060</v>
      </c>
      <c r="V459" t="s">
        <v>3061</v>
      </c>
      <c r="W459" t="s">
        <v>3849</v>
      </c>
      <c r="X459" t="s">
        <v>3850</v>
      </c>
    </row>
    <row r="460" spans="1:24" x14ac:dyDescent="0.4">
      <c r="A460" t="s">
        <v>3851</v>
      </c>
      <c r="B460" t="s">
        <v>3852</v>
      </c>
      <c r="C460" t="s">
        <v>2948</v>
      </c>
      <c r="D460" s="2">
        <v>1999</v>
      </c>
      <c r="E460" s="2">
        <v>7990</v>
      </c>
      <c r="F460" s="5">
        <v>0.75</v>
      </c>
      <c r="G460" s="5">
        <f t="shared" si="35"/>
        <v>75</v>
      </c>
      <c r="H460" s="5" t="str">
        <f>IF( 'structured data'!G460&gt;=50, "YES", "NO")</f>
        <v>YES</v>
      </c>
      <c r="I460" s="8" t="str">
        <f t="shared" si="36"/>
        <v>&gt; ₦500</v>
      </c>
      <c r="J460">
        <v>3.8</v>
      </c>
      <c r="K460" s="4">
        <v>17833</v>
      </c>
      <c r="L460" s="4">
        <f>Table1[[#This Row],[rating]]*LOG(Table1[[#This Row],[rating_count]]+1)</f>
        <v>16.154745296762208</v>
      </c>
      <c r="M460" s="4" t="str">
        <f>IF(Table1[[#This Row],[rating_count]]&lt;1000,"YES","NO")</f>
        <v>NO</v>
      </c>
      <c r="N460" s="4">
        <f t="shared" si="37"/>
        <v>-0.17083667426913354</v>
      </c>
      <c r="O460" s="4">
        <f t="shared" si="38"/>
        <v>16.154745296762208</v>
      </c>
      <c r="P460" s="7">
        <f t="shared" si="39"/>
        <v>142485670</v>
      </c>
      <c r="Q460" t="s">
        <v>2969</v>
      </c>
      <c r="R460" t="s">
        <v>2970</v>
      </c>
      <c r="S460" t="s">
        <v>2971</v>
      </c>
      <c r="T460" t="s">
        <v>2972</v>
      </c>
      <c r="U460" t="s">
        <v>2973</v>
      </c>
      <c r="V460" t="s">
        <v>2974</v>
      </c>
      <c r="W460" t="s">
        <v>3853</v>
      </c>
      <c r="X460" t="s">
        <v>3854</v>
      </c>
    </row>
    <row r="461" spans="1:24" x14ac:dyDescent="0.4">
      <c r="A461" t="s">
        <v>3855</v>
      </c>
      <c r="B461" t="s">
        <v>3856</v>
      </c>
      <c r="C461" t="s">
        <v>3777</v>
      </c>
      <c r="D461">
        <v>999</v>
      </c>
      <c r="E461" s="2">
        <v>2899</v>
      </c>
      <c r="F461" s="5">
        <v>0.66</v>
      </c>
      <c r="G461" s="5">
        <f t="shared" si="35"/>
        <v>66</v>
      </c>
      <c r="H461" s="5" t="str">
        <f>IF( 'structured data'!G461&gt;=50, "YES", "NO")</f>
        <v>YES</v>
      </c>
      <c r="I461" s="8" t="str">
        <f t="shared" si="36"/>
        <v>&gt; ₦500</v>
      </c>
      <c r="J461">
        <v>4.7</v>
      </c>
      <c r="K461" s="4">
        <v>7779</v>
      </c>
      <c r="L461" s="4">
        <f>Table1[[#This Row],[rating]]*LOG(Table1[[#This Row],[rating_count]]+1)</f>
        <v>18.287604105851539</v>
      </c>
      <c r="M461" s="4" t="str">
        <f>IF(Table1[[#This Row],[rating_count]]&lt;1000,"YES","NO")</f>
        <v>NO</v>
      </c>
      <c r="N461" s="4">
        <f t="shared" si="37"/>
        <v>-0.16980472327434215</v>
      </c>
      <c r="O461" s="4">
        <f t="shared" si="38"/>
        <v>18.287604105851539</v>
      </c>
      <c r="P461" s="7">
        <f t="shared" si="39"/>
        <v>22551321</v>
      </c>
      <c r="Q461" t="s">
        <v>3857</v>
      </c>
      <c r="R461" t="s">
        <v>3858</v>
      </c>
      <c r="S461" t="s">
        <v>3859</v>
      </c>
      <c r="T461" t="s">
        <v>3860</v>
      </c>
      <c r="U461" t="s">
        <v>3861</v>
      </c>
      <c r="V461" t="s">
        <v>3862</v>
      </c>
      <c r="W461" t="s">
        <v>3863</v>
      </c>
      <c r="X461" t="s">
        <v>3864</v>
      </c>
    </row>
    <row r="462" spans="1:24" x14ac:dyDescent="0.4">
      <c r="A462" t="s">
        <v>3865</v>
      </c>
      <c r="B462" t="s">
        <v>3866</v>
      </c>
      <c r="C462" t="s">
        <v>3867</v>
      </c>
      <c r="D462" s="2">
        <v>2099</v>
      </c>
      <c r="E462" s="2">
        <v>5999</v>
      </c>
      <c r="F462" s="5">
        <v>0.65</v>
      </c>
      <c r="G462" s="5">
        <f t="shared" si="35"/>
        <v>65</v>
      </c>
      <c r="H462" s="5" t="str">
        <f>IF( 'structured data'!G462&gt;=50, "YES", "NO")</f>
        <v>YES</v>
      </c>
      <c r="I462" s="8" t="str">
        <f t="shared" si="36"/>
        <v>&gt; ₦500</v>
      </c>
      <c r="J462">
        <v>4.3</v>
      </c>
      <c r="K462" s="4">
        <v>17129</v>
      </c>
      <c r="L462" s="4">
        <f>Table1[[#This Row],[rating]]*LOG(Table1[[#This Row],[rating_count]]+1)</f>
        <v>18.205156660751694</v>
      </c>
      <c r="M462" s="4" t="str">
        <f>IF(Table1[[#This Row],[rating_count]]&lt;1000,"YES","NO")</f>
        <v>NO</v>
      </c>
      <c r="N462" s="4">
        <f t="shared" si="37"/>
        <v>-0.1720645048410811</v>
      </c>
      <c r="O462" s="4">
        <f t="shared" si="38"/>
        <v>18.205156660751694</v>
      </c>
      <c r="P462" s="7">
        <f t="shared" si="39"/>
        <v>102756871</v>
      </c>
      <c r="Q462" t="s">
        <v>3868</v>
      </c>
      <c r="R462" t="s">
        <v>3869</v>
      </c>
      <c r="S462" t="s">
        <v>3870</v>
      </c>
      <c r="T462" t="s">
        <v>3871</v>
      </c>
      <c r="U462" t="s">
        <v>3872</v>
      </c>
      <c r="V462" t="s">
        <v>3873</v>
      </c>
      <c r="W462" t="s">
        <v>3874</v>
      </c>
      <c r="X462" t="s">
        <v>3875</v>
      </c>
    </row>
    <row r="463" spans="1:24" x14ac:dyDescent="0.4">
      <c r="A463" t="s">
        <v>3876</v>
      </c>
      <c r="B463" t="s">
        <v>3877</v>
      </c>
      <c r="C463" t="s">
        <v>3107</v>
      </c>
      <c r="D463">
        <v>337</v>
      </c>
      <c r="E463">
        <v>699</v>
      </c>
      <c r="F463" s="5">
        <v>0.52</v>
      </c>
      <c r="G463" s="5">
        <f t="shared" si="35"/>
        <v>52</v>
      </c>
      <c r="H463" s="5" t="str">
        <f>IF( 'structured data'!G463&gt;=50, "YES", "NO")</f>
        <v>YES</v>
      </c>
      <c r="I463" s="8" t="str">
        <f t="shared" si="36"/>
        <v>&gt; ₦500</v>
      </c>
      <c r="J463">
        <v>4.2</v>
      </c>
      <c r="K463" s="4">
        <v>4969</v>
      </c>
      <c r="L463" s="4">
        <f>Table1[[#This Row],[rating]]*LOG(Table1[[#This Row],[rating_count]]+1)</f>
        <v>15.524696832679995</v>
      </c>
      <c r="M463" s="4" t="str">
        <f>IF(Table1[[#This Row],[rating_count]]&lt;1000,"YES","NO")</f>
        <v>NO</v>
      </c>
      <c r="N463" s="4">
        <f t="shared" si="37"/>
        <v>-0.1727806996456856</v>
      </c>
      <c r="O463" s="4">
        <f t="shared" si="38"/>
        <v>15.524696832679995</v>
      </c>
      <c r="P463" s="7">
        <f t="shared" si="39"/>
        <v>3473331</v>
      </c>
      <c r="Q463" t="s">
        <v>3878</v>
      </c>
      <c r="R463" t="s">
        <v>3879</v>
      </c>
      <c r="S463" t="s">
        <v>3880</v>
      </c>
      <c r="T463" t="s">
        <v>3881</v>
      </c>
      <c r="U463" t="s">
        <v>3882</v>
      </c>
      <c r="V463" t="s">
        <v>3883</v>
      </c>
      <c r="W463" t="s">
        <v>3884</v>
      </c>
      <c r="X463" t="s">
        <v>3885</v>
      </c>
    </row>
    <row r="464" spans="1:24" x14ac:dyDescent="0.4">
      <c r="A464" t="s">
        <v>3886</v>
      </c>
      <c r="B464" t="s">
        <v>3887</v>
      </c>
      <c r="C464" t="s">
        <v>2948</v>
      </c>
      <c r="D464" s="2">
        <v>2999</v>
      </c>
      <c r="E464" s="2">
        <v>7990</v>
      </c>
      <c r="F464" s="5">
        <v>0.62</v>
      </c>
      <c r="G464" s="5">
        <f t="shared" si="35"/>
        <v>62</v>
      </c>
      <c r="H464" s="5" t="str">
        <f>IF( 'structured data'!G464&gt;=50, "YES", "NO")</f>
        <v>YES</v>
      </c>
      <c r="I464" s="8" t="str">
        <f t="shared" si="36"/>
        <v>&gt; ₦500</v>
      </c>
      <c r="J464">
        <v>4.0999999999999996</v>
      </c>
      <c r="K464" s="4">
        <v>154</v>
      </c>
      <c r="L464" s="4">
        <f>Table1[[#This Row],[rating]]*LOG(Table1[[#This Row],[rating_count]]+1)</f>
        <v>8.9803599624981931</v>
      </c>
      <c r="M464" s="4" t="str">
        <f>IF(Table1[[#This Row],[rating_count]]&lt;1000,"YES","NO")</f>
        <v>YES</v>
      </c>
      <c r="N464" s="4">
        <f t="shared" si="37"/>
        <v>-0.17290631288900202</v>
      </c>
      <c r="O464" s="4">
        <f t="shared" si="38"/>
        <v>8.9803599624981931</v>
      </c>
      <c r="P464" s="7">
        <f t="shared" si="39"/>
        <v>1230460</v>
      </c>
      <c r="Q464" t="s">
        <v>3888</v>
      </c>
      <c r="R464" t="s">
        <v>3889</v>
      </c>
      <c r="S464" t="s">
        <v>3890</v>
      </c>
      <c r="T464" t="s">
        <v>3891</v>
      </c>
      <c r="U464" t="s">
        <v>13040</v>
      </c>
      <c r="V464" t="s">
        <v>3892</v>
      </c>
      <c r="W464" t="s">
        <v>3893</v>
      </c>
      <c r="X464" t="s">
        <v>3894</v>
      </c>
    </row>
    <row r="465" spans="1:24" x14ac:dyDescent="0.4">
      <c r="A465" t="s">
        <v>3895</v>
      </c>
      <c r="B465" t="s">
        <v>3896</v>
      </c>
      <c r="C465" t="s">
        <v>2948</v>
      </c>
      <c r="D465" s="2">
        <v>1299</v>
      </c>
      <c r="E465" s="2">
        <v>5999</v>
      </c>
      <c r="F465" s="5">
        <v>0.78</v>
      </c>
      <c r="G465" s="5">
        <f t="shared" si="35"/>
        <v>78</v>
      </c>
      <c r="H465" s="5" t="str">
        <f>IF( 'structured data'!G465&gt;=50, "YES", "NO")</f>
        <v>YES</v>
      </c>
      <c r="I465" s="8" t="str">
        <f t="shared" si="36"/>
        <v>&gt; ₦500</v>
      </c>
      <c r="J465">
        <v>3.3</v>
      </c>
      <c r="K465" s="4">
        <v>4415</v>
      </c>
      <c r="L465" s="4">
        <f>Table1[[#This Row],[rating]]*LOG(Table1[[#This Row],[rating_count]]+1)</f>
        <v>12.028595913579769</v>
      </c>
      <c r="M465" s="4" t="str">
        <f>IF(Table1[[#This Row],[rating_count]]&lt;1000,"YES","NO")</f>
        <v>NO</v>
      </c>
      <c r="N465" s="4">
        <f t="shared" si="37"/>
        <v>-0.17298167500036196</v>
      </c>
      <c r="O465" s="4">
        <f t="shared" si="38"/>
        <v>12.028595913579769</v>
      </c>
      <c r="P465" s="7">
        <f t="shared" si="39"/>
        <v>26485585</v>
      </c>
      <c r="Q465" t="s">
        <v>3897</v>
      </c>
      <c r="R465" t="s">
        <v>3898</v>
      </c>
      <c r="S465" t="s">
        <v>3899</v>
      </c>
      <c r="T465" t="s">
        <v>3900</v>
      </c>
      <c r="U465" t="s">
        <v>3901</v>
      </c>
      <c r="V465" t="s">
        <v>3902</v>
      </c>
      <c r="W465" t="s">
        <v>3903</v>
      </c>
      <c r="X465" t="s">
        <v>3904</v>
      </c>
    </row>
    <row r="466" spans="1:24" x14ac:dyDescent="0.4">
      <c r="A466" t="s">
        <v>157</v>
      </c>
      <c r="B466" t="s">
        <v>158</v>
      </c>
      <c r="C466" t="s">
        <v>18</v>
      </c>
      <c r="D466">
        <v>349</v>
      </c>
      <c r="E466">
        <v>399</v>
      </c>
      <c r="F466" s="5">
        <v>0.13</v>
      </c>
      <c r="G466" s="5">
        <f t="shared" si="35"/>
        <v>13</v>
      </c>
      <c r="H466" s="5" t="str">
        <f>IF( 'structured data'!G466&gt;=50, "YES", "NO")</f>
        <v>NO</v>
      </c>
      <c r="I466" s="8" t="str">
        <f t="shared" si="36"/>
        <v>&gt; ₦500</v>
      </c>
      <c r="J466">
        <v>4.4000000000000004</v>
      </c>
      <c r="K466" s="4">
        <v>18757</v>
      </c>
      <c r="L466" s="4">
        <f>Table1[[#This Row],[rating]]*LOG(Table1[[#This Row],[rating_count]]+1)</f>
        <v>18.802020738703291</v>
      </c>
      <c r="M466" s="4" t="str">
        <f>IF(Table1[[#This Row],[rating_count]]&lt;1000,"YES","NO")</f>
        <v>NO</v>
      </c>
      <c r="N466" s="4">
        <f t="shared" si="37"/>
        <v>-0.16992714406849665</v>
      </c>
      <c r="O466" s="4">
        <f t="shared" si="38"/>
        <v>18.802020738703291</v>
      </c>
      <c r="P466" s="7">
        <f t="shared" si="39"/>
        <v>7484043</v>
      </c>
      <c r="Q466" t="s">
        <v>159</v>
      </c>
      <c r="R466" t="s">
        <v>160</v>
      </c>
      <c r="S466" t="s">
        <v>161</v>
      </c>
      <c r="T466" t="s">
        <v>162</v>
      </c>
      <c r="U466" t="s">
        <v>163</v>
      </c>
      <c r="V466" t="s">
        <v>3905</v>
      </c>
      <c r="W466" t="s">
        <v>3906</v>
      </c>
      <c r="X466" t="s">
        <v>3907</v>
      </c>
    </row>
    <row r="467" spans="1:24" x14ac:dyDescent="0.4">
      <c r="A467" t="s">
        <v>3908</v>
      </c>
      <c r="B467" t="s">
        <v>3909</v>
      </c>
      <c r="C467" t="s">
        <v>2990</v>
      </c>
      <c r="D467" s="2">
        <v>16499</v>
      </c>
      <c r="E467" s="2">
        <v>20990</v>
      </c>
      <c r="F467" s="5">
        <v>0.21</v>
      </c>
      <c r="G467" s="5">
        <f t="shared" si="35"/>
        <v>21</v>
      </c>
      <c r="H467" s="5" t="str">
        <f>IF( 'structured data'!G467&gt;=50, "YES", "NO")</f>
        <v>NO</v>
      </c>
      <c r="I467" s="8" t="str">
        <f t="shared" si="36"/>
        <v>&gt; ₦500</v>
      </c>
      <c r="J467">
        <v>4</v>
      </c>
      <c r="K467" s="4">
        <v>21350</v>
      </c>
      <c r="L467" s="4">
        <f>Table1[[#This Row],[rating]]*LOG(Table1[[#This Row],[rating_count]]+1)</f>
        <v>17.317672882186351</v>
      </c>
      <c r="M467" s="4" t="str">
        <f>IF(Table1[[#This Row],[rating_count]]&lt;1000,"YES","NO")</f>
        <v>NO</v>
      </c>
      <c r="N467" s="4">
        <f t="shared" si="37"/>
        <v>-0.16869776629937311</v>
      </c>
      <c r="O467" s="4">
        <f t="shared" si="38"/>
        <v>17.317672882186351</v>
      </c>
      <c r="P467" s="7">
        <f t="shared" si="39"/>
        <v>448136500</v>
      </c>
      <c r="Q467" t="s">
        <v>3831</v>
      </c>
      <c r="R467" t="s">
        <v>3238</v>
      </c>
      <c r="S467" t="s">
        <v>3239</v>
      </c>
      <c r="T467" t="s">
        <v>3240</v>
      </c>
      <c r="U467" t="s">
        <v>3241</v>
      </c>
      <c r="V467" t="s">
        <v>3242</v>
      </c>
      <c r="W467" t="s">
        <v>3910</v>
      </c>
      <c r="X467" t="s">
        <v>3911</v>
      </c>
    </row>
    <row r="468" spans="1:24" x14ac:dyDescent="0.4">
      <c r="A468" t="s">
        <v>3912</v>
      </c>
      <c r="B468" t="s">
        <v>3913</v>
      </c>
      <c r="C468" t="s">
        <v>3066</v>
      </c>
      <c r="D468">
        <v>499</v>
      </c>
      <c r="E468">
        <v>499</v>
      </c>
      <c r="F468" s="5">
        <v>0</v>
      </c>
      <c r="G468" s="5">
        <f t="shared" si="35"/>
        <v>0</v>
      </c>
      <c r="H468" s="5" t="str">
        <f>IF( 'structured data'!G468&gt;=50, "YES", "NO")</f>
        <v>NO</v>
      </c>
      <c r="I468" s="8" t="str">
        <f t="shared" si="36"/>
        <v>&gt; ₦500</v>
      </c>
      <c r="J468">
        <v>4.2</v>
      </c>
      <c r="K468" s="4">
        <v>31539</v>
      </c>
      <c r="L468" s="4">
        <f>Table1[[#This Row],[rating]]*LOG(Table1[[#This Row],[rating_count]]+1)</f>
        <v>18.895219093770113</v>
      </c>
      <c r="M468" s="4" t="str">
        <f>IF(Table1[[#This Row],[rating_count]]&lt;1000,"YES","NO")</f>
        <v>NO</v>
      </c>
      <c r="N468" s="4">
        <f t="shared" si="37"/>
        <v>-0.16913675449059415</v>
      </c>
      <c r="O468" s="4">
        <f t="shared" si="38"/>
        <v>18.895219093770113</v>
      </c>
      <c r="P468" s="7">
        <f t="shared" si="39"/>
        <v>15737961</v>
      </c>
      <c r="Q468" t="s">
        <v>3914</v>
      </c>
      <c r="R468" t="s">
        <v>3915</v>
      </c>
      <c r="S468" t="s">
        <v>3916</v>
      </c>
      <c r="T468" t="s">
        <v>3917</v>
      </c>
      <c r="U468" t="s">
        <v>3918</v>
      </c>
      <c r="V468" t="s">
        <v>3919</v>
      </c>
      <c r="W468" t="s">
        <v>3920</v>
      </c>
      <c r="X468" t="s">
        <v>3921</v>
      </c>
    </row>
    <row r="469" spans="1:24" x14ac:dyDescent="0.4">
      <c r="A469" t="s">
        <v>203</v>
      </c>
      <c r="B469" t="s">
        <v>204</v>
      </c>
      <c r="C469" t="s">
        <v>18</v>
      </c>
      <c r="D469">
        <v>970</v>
      </c>
      <c r="E469" s="2">
        <v>1799</v>
      </c>
      <c r="F469" s="5">
        <v>0.46</v>
      </c>
      <c r="G469" s="5">
        <f t="shared" si="35"/>
        <v>46</v>
      </c>
      <c r="H469" s="5" t="str">
        <f>IF( 'structured data'!G469&gt;=50, "YES", "NO")</f>
        <v>NO</v>
      </c>
      <c r="I469" s="8" t="str">
        <f t="shared" si="36"/>
        <v>&gt; ₦500</v>
      </c>
      <c r="J469">
        <v>4.5</v>
      </c>
      <c r="K469" s="4">
        <v>815</v>
      </c>
      <c r="L469" s="4">
        <f>Table1[[#This Row],[rating]]*LOG(Table1[[#This Row],[rating_count]]+1)</f>
        <v>13.102605714392375</v>
      </c>
      <c r="M469" s="4" t="str">
        <f>IF(Table1[[#This Row],[rating_count]]&lt;1000,"YES","NO")</f>
        <v>YES</v>
      </c>
      <c r="N469" s="4">
        <f t="shared" si="37"/>
        <v>-0.16875905464832155</v>
      </c>
      <c r="O469" s="4">
        <f t="shared" si="38"/>
        <v>13.102605714392375</v>
      </c>
      <c r="P469" s="7">
        <f t="shared" si="39"/>
        <v>1466185</v>
      </c>
      <c r="Q469" t="s">
        <v>205</v>
      </c>
      <c r="R469" t="s">
        <v>206</v>
      </c>
      <c r="S469" t="s">
        <v>207</v>
      </c>
      <c r="T469" t="s">
        <v>208</v>
      </c>
      <c r="U469" t="s">
        <v>209</v>
      </c>
      <c r="V469" t="s">
        <v>210</v>
      </c>
      <c r="W469" t="s">
        <v>3922</v>
      </c>
      <c r="X469" t="s">
        <v>3923</v>
      </c>
    </row>
    <row r="470" spans="1:24" x14ac:dyDescent="0.4">
      <c r="A470" t="s">
        <v>3924</v>
      </c>
      <c r="B470" t="s">
        <v>3925</v>
      </c>
      <c r="C470" t="s">
        <v>3777</v>
      </c>
      <c r="D470">
        <v>999</v>
      </c>
      <c r="E470" s="2">
        <v>2899</v>
      </c>
      <c r="F470" s="5">
        <v>0.66</v>
      </c>
      <c r="G470" s="5">
        <f t="shared" si="35"/>
        <v>66</v>
      </c>
      <c r="H470" s="5" t="str">
        <f>IF( 'structured data'!G470&gt;=50, "YES", "NO")</f>
        <v>YES</v>
      </c>
      <c r="I470" s="8" t="str">
        <f t="shared" si="36"/>
        <v>&gt; ₦500</v>
      </c>
      <c r="J470">
        <v>4.5999999999999996</v>
      </c>
      <c r="K470" s="4">
        <v>6129</v>
      </c>
      <c r="L470" s="4">
        <f>Table1[[#This Row],[rating]]*LOG(Table1[[#This Row],[rating_count]]+1)</f>
        <v>17.422318182784707</v>
      </c>
      <c r="M470" s="4" t="str">
        <f>IF(Table1[[#This Row],[rating_count]]&lt;1000,"YES","NO")</f>
        <v>NO</v>
      </c>
      <c r="N470" s="4">
        <f t="shared" si="37"/>
        <v>-0.16894018022630861</v>
      </c>
      <c r="O470" s="4">
        <f t="shared" si="38"/>
        <v>17.422318182784707</v>
      </c>
      <c r="P470" s="7">
        <f t="shared" si="39"/>
        <v>17767971</v>
      </c>
      <c r="Q470" t="s">
        <v>3926</v>
      </c>
      <c r="R470" t="s">
        <v>3927</v>
      </c>
      <c r="S470" t="s">
        <v>3928</v>
      </c>
      <c r="T470" t="s">
        <v>3929</v>
      </c>
      <c r="U470" t="s">
        <v>3930</v>
      </c>
      <c r="V470" t="s">
        <v>13041</v>
      </c>
      <c r="W470" t="s">
        <v>3931</v>
      </c>
      <c r="X470" t="s">
        <v>3932</v>
      </c>
    </row>
    <row r="471" spans="1:24" x14ac:dyDescent="0.4">
      <c r="A471" t="s">
        <v>3933</v>
      </c>
      <c r="B471" t="s">
        <v>3934</v>
      </c>
      <c r="C471" t="s">
        <v>2990</v>
      </c>
      <c r="D471" s="2">
        <v>10499</v>
      </c>
      <c r="E471" s="2">
        <v>13499</v>
      </c>
      <c r="F471" s="5">
        <v>0.22</v>
      </c>
      <c r="G471" s="5">
        <f t="shared" si="35"/>
        <v>22</v>
      </c>
      <c r="H471" s="5" t="str">
        <f>IF( 'structured data'!G471&gt;=50, "YES", "NO")</f>
        <v>NO</v>
      </c>
      <c r="I471" s="8" t="str">
        <f t="shared" si="36"/>
        <v>&gt; ₦500</v>
      </c>
      <c r="J471">
        <v>4.2</v>
      </c>
      <c r="K471" s="4">
        <v>284</v>
      </c>
      <c r="L471" s="4">
        <f>Table1[[#This Row],[rating]]*LOG(Table1[[#This Row],[rating_count]]+1)</f>
        <v>10.310348412035744</v>
      </c>
      <c r="M471" s="4" t="str">
        <f>IF(Table1[[#This Row],[rating_count]]&lt;1000,"YES","NO")</f>
        <v>YES</v>
      </c>
      <c r="N471" s="4">
        <f t="shared" si="37"/>
        <v>-0.17082043968432359</v>
      </c>
      <c r="O471" s="4">
        <f t="shared" si="38"/>
        <v>10.310348412035744</v>
      </c>
      <c r="P471" s="7">
        <f t="shared" si="39"/>
        <v>3833716</v>
      </c>
      <c r="Q471" t="s">
        <v>3077</v>
      </c>
      <c r="R471" t="s">
        <v>3078</v>
      </c>
      <c r="S471" t="s">
        <v>3079</v>
      </c>
      <c r="T471" t="s">
        <v>3080</v>
      </c>
      <c r="U471" t="s">
        <v>3081</v>
      </c>
      <c r="V471" t="s">
        <v>3082</v>
      </c>
      <c r="W471" t="s">
        <v>3083</v>
      </c>
      <c r="X471" t="s">
        <v>3935</v>
      </c>
    </row>
    <row r="472" spans="1:24" x14ac:dyDescent="0.4">
      <c r="A472" t="s">
        <v>178</v>
      </c>
      <c r="B472" t="s">
        <v>179</v>
      </c>
      <c r="C472" t="s">
        <v>18</v>
      </c>
      <c r="D472">
        <v>249</v>
      </c>
      <c r="E472">
        <v>399</v>
      </c>
      <c r="F472" s="5">
        <v>0.38</v>
      </c>
      <c r="G472" s="5">
        <f t="shared" si="35"/>
        <v>38</v>
      </c>
      <c r="H472" s="5" t="str">
        <f>IF( 'structured data'!G472&gt;=50, "YES", "NO")</f>
        <v>NO</v>
      </c>
      <c r="I472" s="8" t="str">
        <f t="shared" si="36"/>
        <v>&gt; ₦500</v>
      </c>
      <c r="J472">
        <v>4</v>
      </c>
      <c r="K472" s="4">
        <v>43994</v>
      </c>
      <c r="L472" s="4">
        <f>Table1[[#This Row],[rating]]*LOG(Table1[[#This Row],[rating_count]]+1)</f>
        <v>18.573613288144934</v>
      </c>
      <c r="M472" s="4" t="str">
        <f>IF(Table1[[#This Row],[rating_count]]&lt;1000,"YES","NO")</f>
        <v>NO</v>
      </c>
      <c r="N472" s="4">
        <f t="shared" si="37"/>
        <v>-0.17053642159485172</v>
      </c>
      <c r="O472" s="4">
        <f t="shared" si="38"/>
        <v>18.573613288144934</v>
      </c>
      <c r="P472" s="7">
        <f t="shared" si="39"/>
        <v>17553606</v>
      </c>
      <c r="Q472" t="s">
        <v>180</v>
      </c>
      <c r="R472" t="s">
        <v>30</v>
      </c>
      <c r="S472" t="s">
        <v>31</v>
      </c>
      <c r="T472" t="s">
        <v>32</v>
      </c>
      <c r="U472" t="s">
        <v>33</v>
      </c>
      <c r="V472" t="s">
        <v>34</v>
      </c>
      <c r="W472" t="s">
        <v>3936</v>
      </c>
      <c r="X472" t="s">
        <v>3937</v>
      </c>
    </row>
    <row r="473" spans="1:24" x14ac:dyDescent="0.4">
      <c r="A473" t="s">
        <v>3938</v>
      </c>
      <c r="B473" t="s">
        <v>3939</v>
      </c>
      <c r="C473" t="s">
        <v>3940</v>
      </c>
      <c r="D473">
        <v>251</v>
      </c>
      <c r="E473">
        <v>999</v>
      </c>
      <c r="F473" s="5">
        <v>0.75</v>
      </c>
      <c r="G473" s="5">
        <f t="shared" si="35"/>
        <v>75</v>
      </c>
      <c r="H473" s="5" t="str">
        <f>IF( 'structured data'!G473&gt;=50, "YES", "NO")</f>
        <v>YES</v>
      </c>
      <c r="I473" s="8" t="str">
        <f t="shared" si="36"/>
        <v>&gt; ₦500</v>
      </c>
      <c r="J473">
        <v>3.7</v>
      </c>
      <c r="K473" s="4">
        <v>3234</v>
      </c>
      <c r="L473" s="4">
        <f>Table1[[#This Row],[rating]]*LOG(Table1[[#This Row],[rating_count]]+1)</f>
        <v>12.986534854517462</v>
      </c>
      <c r="M473" s="4" t="str">
        <f>IF(Table1[[#This Row],[rating_count]]&lt;1000,"YES","NO")</f>
        <v>NO</v>
      </c>
      <c r="N473" s="4">
        <f t="shared" si="37"/>
        <v>-0.17065414207157581</v>
      </c>
      <c r="O473" s="4">
        <f t="shared" si="38"/>
        <v>12.986534854517462</v>
      </c>
      <c r="P473" s="7">
        <f t="shared" si="39"/>
        <v>3230766</v>
      </c>
      <c r="Q473" t="s">
        <v>3941</v>
      </c>
      <c r="R473" t="s">
        <v>3942</v>
      </c>
      <c r="S473" t="s">
        <v>3943</v>
      </c>
      <c r="T473" t="s">
        <v>3944</v>
      </c>
      <c r="U473" t="s">
        <v>3945</v>
      </c>
      <c r="V473" t="s">
        <v>3946</v>
      </c>
      <c r="W473" t="s">
        <v>3947</v>
      </c>
      <c r="X473" t="s">
        <v>3948</v>
      </c>
    </row>
    <row r="474" spans="1:24" x14ac:dyDescent="0.4">
      <c r="A474" t="s">
        <v>183</v>
      </c>
      <c r="B474" t="s">
        <v>184</v>
      </c>
      <c r="C474" t="s">
        <v>18</v>
      </c>
      <c r="D474">
        <v>199</v>
      </c>
      <c r="E474">
        <v>499</v>
      </c>
      <c r="F474" s="5">
        <v>0.6</v>
      </c>
      <c r="G474" s="5">
        <f t="shared" si="35"/>
        <v>60</v>
      </c>
      <c r="H474" s="5" t="str">
        <f>IF( 'structured data'!G474&gt;=50, "YES", "NO")</f>
        <v>YES</v>
      </c>
      <c r="I474" s="8" t="str">
        <f t="shared" si="36"/>
        <v>&gt; ₦500</v>
      </c>
      <c r="J474">
        <v>4.0999999999999996</v>
      </c>
      <c r="K474" s="4">
        <v>13045</v>
      </c>
      <c r="L474" s="4">
        <f>Table1[[#This Row],[rating]]*LOG(Table1[[#This Row],[rating_count]]+1)</f>
        <v>16.873457234164519</v>
      </c>
      <c r="M474" s="4" t="str">
        <f>IF(Table1[[#This Row],[rating_count]]&lt;1000,"YES","NO")</f>
        <v>NO</v>
      </c>
      <c r="N474" s="4">
        <f t="shared" si="37"/>
        <v>-0.16922747348647602</v>
      </c>
      <c r="O474" s="4">
        <f t="shared" si="38"/>
        <v>16.873457234164519</v>
      </c>
      <c r="P474" s="7">
        <f t="shared" si="39"/>
        <v>6509455</v>
      </c>
      <c r="Q474" t="s">
        <v>185</v>
      </c>
      <c r="R474" t="s">
        <v>3949</v>
      </c>
      <c r="S474" t="s">
        <v>3950</v>
      </c>
      <c r="T474" t="s">
        <v>3951</v>
      </c>
      <c r="U474" t="s">
        <v>3952</v>
      </c>
      <c r="V474" t="s">
        <v>3953</v>
      </c>
      <c r="W474" t="s">
        <v>3954</v>
      </c>
      <c r="X474" t="s">
        <v>3955</v>
      </c>
    </row>
    <row r="475" spans="1:24" x14ac:dyDescent="0.4">
      <c r="A475" t="s">
        <v>3956</v>
      </c>
      <c r="B475" t="s">
        <v>3957</v>
      </c>
      <c r="C475" t="s">
        <v>2990</v>
      </c>
      <c r="D475" s="2">
        <v>6499</v>
      </c>
      <c r="E475" s="2">
        <v>7999</v>
      </c>
      <c r="F475" s="5">
        <v>0.19</v>
      </c>
      <c r="G475" s="5">
        <f t="shared" si="35"/>
        <v>19</v>
      </c>
      <c r="H475" s="5" t="str">
        <f>IF( 'structured data'!G475&gt;=50, "YES", "NO")</f>
        <v>NO</v>
      </c>
      <c r="I475" s="8" t="str">
        <f t="shared" si="36"/>
        <v>&gt; ₦500</v>
      </c>
      <c r="J475">
        <v>4.0999999999999996</v>
      </c>
      <c r="K475" s="4">
        <v>313832</v>
      </c>
      <c r="L475" s="4">
        <f>Table1[[#This Row],[rating]]*LOG(Table1[[#This Row],[rating_count]]+1)</f>
        <v>22.536464294249161</v>
      </c>
      <c r="M475" s="4" t="str">
        <f>IF(Table1[[#This Row],[rating_count]]&lt;1000,"YES","NO")</f>
        <v>NO</v>
      </c>
      <c r="N475" s="4">
        <f t="shared" si="37"/>
        <v>-0.16928864461836279</v>
      </c>
      <c r="O475" s="4">
        <f t="shared" si="38"/>
        <v>22.536464294249161</v>
      </c>
      <c r="P475" s="7">
        <f t="shared" si="39"/>
        <v>2510342168</v>
      </c>
      <c r="Q475" t="s">
        <v>3958</v>
      </c>
      <c r="R475" t="s">
        <v>3253</v>
      </c>
      <c r="S475" t="s">
        <v>3254</v>
      </c>
      <c r="T475" t="s">
        <v>3255</v>
      </c>
      <c r="U475" t="s">
        <v>3256</v>
      </c>
      <c r="V475" t="s">
        <v>3257</v>
      </c>
      <c r="W475" t="s">
        <v>3959</v>
      </c>
      <c r="X475" t="s">
        <v>3960</v>
      </c>
    </row>
    <row r="476" spans="1:24" x14ac:dyDescent="0.4">
      <c r="A476" t="s">
        <v>3961</v>
      </c>
      <c r="B476" t="s">
        <v>3962</v>
      </c>
      <c r="C476" t="s">
        <v>2948</v>
      </c>
      <c r="D476" s="2">
        <v>2999</v>
      </c>
      <c r="E476" s="2">
        <v>9999</v>
      </c>
      <c r="F476" s="5">
        <v>0.7</v>
      </c>
      <c r="G476" s="5">
        <f t="shared" si="35"/>
        <v>70</v>
      </c>
      <c r="H476" s="5" t="str">
        <f>IF( 'structured data'!G476&gt;=50, "YES", "NO")</f>
        <v>YES</v>
      </c>
      <c r="I476" s="8" t="str">
        <f t="shared" si="36"/>
        <v>&gt; ₦500</v>
      </c>
      <c r="J476">
        <v>4.2</v>
      </c>
      <c r="K476" s="4">
        <v>20879</v>
      </c>
      <c r="L476" s="4">
        <f>Table1[[#This Row],[rating]]*LOG(Table1[[#This Row],[rating_count]]+1)</f>
        <v>18.142868076186943</v>
      </c>
      <c r="M476" s="4" t="str">
        <f>IF(Table1[[#This Row],[rating_count]]&lt;1000,"YES","NO")</f>
        <v>NO</v>
      </c>
      <c r="N476" s="4">
        <f t="shared" si="37"/>
        <v>-0.1693687048870603</v>
      </c>
      <c r="O476" s="4">
        <f t="shared" si="38"/>
        <v>18.142868076186943</v>
      </c>
      <c r="P476" s="7">
        <f t="shared" si="39"/>
        <v>208769121</v>
      </c>
      <c r="Q476" t="s">
        <v>3963</v>
      </c>
      <c r="R476" t="s">
        <v>3964</v>
      </c>
      <c r="S476" t="s">
        <v>3965</v>
      </c>
      <c r="T476" t="s">
        <v>3966</v>
      </c>
      <c r="U476" t="s">
        <v>3967</v>
      </c>
      <c r="V476" t="s">
        <v>3968</v>
      </c>
      <c r="W476" t="s">
        <v>3969</v>
      </c>
      <c r="X476" t="s">
        <v>3970</v>
      </c>
    </row>
    <row r="477" spans="1:24" x14ac:dyDescent="0.4">
      <c r="A477" t="s">
        <v>3971</v>
      </c>
      <c r="B477" t="s">
        <v>3972</v>
      </c>
      <c r="C477" t="s">
        <v>3973</v>
      </c>
      <c r="D477">
        <v>279</v>
      </c>
      <c r="E477" s="2">
        <v>1499</v>
      </c>
      <c r="F477" s="5">
        <v>0.81</v>
      </c>
      <c r="G477" s="5">
        <f t="shared" si="35"/>
        <v>81</v>
      </c>
      <c r="H477" s="5" t="str">
        <f>IF( 'structured data'!G477&gt;=50, "YES", "NO")</f>
        <v>YES</v>
      </c>
      <c r="I477" s="8" t="str">
        <f t="shared" si="36"/>
        <v>&gt; ₦500</v>
      </c>
      <c r="J477">
        <v>4.2</v>
      </c>
      <c r="K477" s="4">
        <v>2646</v>
      </c>
      <c r="L477" s="4">
        <f>Table1[[#This Row],[rating]]*LOG(Table1[[#This Row],[rating_count]]+1)</f>
        <v>14.375566553465664</v>
      </c>
      <c r="M477" s="4" t="str">
        <f>IF(Table1[[#This Row],[rating_count]]&lt;1000,"YES","NO")</f>
        <v>NO</v>
      </c>
      <c r="N477" s="4">
        <f t="shared" si="37"/>
        <v>-0.16989538462368403</v>
      </c>
      <c r="O477" s="4">
        <f t="shared" si="38"/>
        <v>14.375566553465664</v>
      </c>
      <c r="P477" s="7">
        <f t="shared" si="39"/>
        <v>3966354</v>
      </c>
      <c r="Q477" t="s">
        <v>3974</v>
      </c>
      <c r="R477" t="s">
        <v>3975</v>
      </c>
      <c r="S477" t="s">
        <v>3976</v>
      </c>
      <c r="T477" t="s">
        <v>3977</v>
      </c>
      <c r="U477" t="s">
        <v>3978</v>
      </c>
      <c r="V477" t="s">
        <v>3979</v>
      </c>
      <c r="W477" t="s">
        <v>3980</v>
      </c>
      <c r="X477" t="s">
        <v>3981</v>
      </c>
    </row>
    <row r="478" spans="1:24" x14ac:dyDescent="0.4">
      <c r="A478" t="s">
        <v>3982</v>
      </c>
      <c r="B478" t="s">
        <v>3983</v>
      </c>
      <c r="C478" t="s">
        <v>3495</v>
      </c>
      <c r="D478">
        <v>269</v>
      </c>
      <c r="E478" s="2">
        <v>1499</v>
      </c>
      <c r="F478" s="5">
        <v>0.82</v>
      </c>
      <c r="G478" s="5">
        <f t="shared" si="35"/>
        <v>82</v>
      </c>
      <c r="H478" s="5" t="str">
        <f>IF( 'structured data'!G478&gt;=50, "YES", "NO")</f>
        <v>YES</v>
      </c>
      <c r="I478" s="8" t="str">
        <f t="shared" si="36"/>
        <v>&gt; ₦500</v>
      </c>
      <c r="J478">
        <v>4.5</v>
      </c>
      <c r="K478" s="4">
        <v>28978</v>
      </c>
      <c r="L478" s="4">
        <f>Table1[[#This Row],[rating]]*LOG(Table1[[#This Row],[rating_count]]+1)</f>
        <v>20.079375276913311</v>
      </c>
      <c r="M478" s="4" t="str">
        <f>IF(Table1[[#This Row],[rating_count]]&lt;1000,"YES","NO")</f>
        <v>NO</v>
      </c>
      <c r="N478" s="4">
        <f t="shared" si="37"/>
        <v>-0.17072633097201678</v>
      </c>
      <c r="O478" s="4">
        <f t="shared" si="38"/>
        <v>20.079375276913311</v>
      </c>
      <c r="P478" s="7">
        <f t="shared" si="39"/>
        <v>43438022</v>
      </c>
      <c r="Q478" t="s">
        <v>3984</v>
      </c>
      <c r="R478" t="s">
        <v>3985</v>
      </c>
      <c r="S478" t="s">
        <v>3986</v>
      </c>
      <c r="T478" t="s">
        <v>3987</v>
      </c>
      <c r="U478" t="s">
        <v>3988</v>
      </c>
      <c r="V478" t="s">
        <v>3989</v>
      </c>
      <c r="W478" t="s">
        <v>3990</v>
      </c>
      <c r="X478" t="s">
        <v>3991</v>
      </c>
    </row>
    <row r="479" spans="1:24" x14ac:dyDescent="0.4">
      <c r="A479" t="s">
        <v>3992</v>
      </c>
      <c r="B479" t="s">
        <v>3993</v>
      </c>
      <c r="C479" t="s">
        <v>2990</v>
      </c>
      <c r="D479" s="2">
        <v>8999</v>
      </c>
      <c r="E479" s="2">
        <v>13499</v>
      </c>
      <c r="F479" s="5">
        <v>0.33</v>
      </c>
      <c r="G479" s="5">
        <f t="shared" si="35"/>
        <v>33</v>
      </c>
      <c r="H479" s="5" t="str">
        <f>IF( 'structured data'!G479&gt;=50, "YES", "NO")</f>
        <v>NO</v>
      </c>
      <c r="I479" s="8" t="str">
        <f t="shared" si="36"/>
        <v>&gt; ₦500</v>
      </c>
      <c r="J479">
        <v>3.8</v>
      </c>
      <c r="K479" s="4">
        <v>3145</v>
      </c>
      <c r="L479" s="4">
        <f>Table1[[#This Row],[rating]]*LOG(Table1[[#This Row],[rating_count]]+1)</f>
        <v>13.291483129491619</v>
      </c>
      <c r="M479" s="4" t="str">
        <f>IF(Table1[[#This Row],[rating_count]]&lt;1000,"YES","NO")</f>
        <v>NO</v>
      </c>
      <c r="N479" s="4">
        <f t="shared" si="37"/>
        <v>-0.17339464406471955</v>
      </c>
      <c r="O479" s="4">
        <f t="shared" si="38"/>
        <v>13.291483129491619</v>
      </c>
      <c r="P479" s="7">
        <f t="shared" si="39"/>
        <v>42454355</v>
      </c>
      <c r="Q479" t="s">
        <v>3994</v>
      </c>
      <c r="R479" t="s">
        <v>3995</v>
      </c>
      <c r="S479" t="s">
        <v>3996</v>
      </c>
      <c r="T479" t="s">
        <v>3997</v>
      </c>
      <c r="U479" t="s">
        <v>3998</v>
      </c>
      <c r="V479" t="s">
        <v>3999</v>
      </c>
      <c r="W479" t="s">
        <v>4000</v>
      </c>
      <c r="X479" t="s">
        <v>4001</v>
      </c>
    </row>
    <row r="480" spans="1:24" x14ac:dyDescent="0.4">
      <c r="A480" t="s">
        <v>233</v>
      </c>
      <c r="B480" t="s">
        <v>234</v>
      </c>
      <c r="C480" t="s">
        <v>18</v>
      </c>
      <c r="D480">
        <v>59</v>
      </c>
      <c r="E480">
        <v>199</v>
      </c>
      <c r="F480" s="5">
        <v>0.7</v>
      </c>
      <c r="G480" s="5">
        <f t="shared" si="35"/>
        <v>70</v>
      </c>
      <c r="H480" s="5" t="str">
        <f>IF( 'structured data'!G480&gt;=50, "YES", "NO")</f>
        <v>YES</v>
      </c>
      <c r="I480" s="8" t="str">
        <f t="shared" si="36"/>
        <v>&gt; ₦500</v>
      </c>
      <c r="J480">
        <v>4</v>
      </c>
      <c r="K480" s="4">
        <v>9377</v>
      </c>
      <c r="L480" s="4">
        <f>Table1[[#This Row],[rating]]*LOG(Table1[[#This Row],[rating_count]]+1)</f>
        <v>15.888440913611323</v>
      </c>
      <c r="M480" s="4" t="str">
        <f>IF(Table1[[#This Row],[rating_count]]&lt;1000,"YES","NO")</f>
        <v>NO</v>
      </c>
      <c r="N480" s="4">
        <f t="shared" si="37"/>
        <v>-0.17404446425019726</v>
      </c>
      <c r="O480" s="4">
        <f t="shared" si="38"/>
        <v>15.888440913611323</v>
      </c>
      <c r="P480" s="7">
        <f t="shared" si="39"/>
        <v>1866023</v>
      </c>
      <c r="Q480" t="s">
        <v>235</v>
      </c>
      <c r="R480" t="s">
        <v>236</v>
      </c>
      <c r="S480" t="s">
        <v>237</v>
      </c>
      <c r="T480" t="s">
        <v>238</v>
      </c>
      <c r="U480" t="s">
        <v>239</v>
      </c>
      <c r="V480" t="s">
        <v>240</v>
      </c>
      <c r="W480" t="s">
        <v>4002</v>
      </c>
      <c r="X480" t="s">
        <v>4003</v>
      </c>
    </row>
    <row r="481" spans="1:24" x14ac:dyDescent="0.4">
      <c r="A481" t="s">
        <v>4004</v>
      </c>
      <c r="B481" t="s">
        <v>4005</v>
      </c>
      <c r="C481" t="s">
        <v>3066</v>
      </c>
      <c r="D481">
        <v>599</v>
      </c>
      <c r="E481" s="2">
        <v>1299</v>
      </c>
      <c r="F481" s="5">
        <v>0.54</v>
      </c>
      <c r="G481" s="5">
        <f t="shared" si="35"/>
        <v>54</v>
      </c>
      <c r="H481" s="5" t="str">
        <f>IF( 'structured data'!G481&gt;=50, "YES", "NO")</f>
        <v>YES</v>
      </c>
      <c r="I481" s="8" t="str">
        <f t="shared" si="36"/>
        <v>&gt; ₦500</v>
      </c>
      <c r="J481">
        <v>4.0999999999999996</v>
      </c>
      <c r="K481" s="4">
        <v>192589</v>
      </c>
      <c r="L481" s="4">
        <f>Table1[[#This Row],[rating]]*LOG(Table1[[#This Row],[rating_count]]+1)</f>
        <v>21.666998305974815</v>
      </c>
      <c r="M481" s="4" t="str">
        <f>IF(Table1[[#This Row],[rating_count]]&lt;1000,"YES","NO")</f>
        <v>NO</v>
      </c>
      <c r="N481" s="4">
        <f t="shared" si="37"/>
        <v>-0.17383314891911592</v>
      </c>
      <c r="O481" s="4">
        <f t="shared" si="38"/>
        <v>21.666998305974815</v>
      </c>
      <c r="P481" s="7">
        <f t="shared" si="39"/>
        <v>250173111</v>
      </c>
      <c r="Q481" t="s">
        <v>4006</v>
      </c>
      <c r="R481" t="s">
        <v>3068</v>
      </c>
      <c r="S481" t="s">
        <v>3069</v>
      </c>
      <c r="T481" t="s">
        <v>3070</v>
      </c>
      <c r="U481" t="s">
        <v>3071</v>
      </c>
      <c r="V481" t="s">
        <v>3072</v>
      </c>
      <c r="W481" t="s">
        <v>4007</v>
      </c>
      <c r="X481" t="s">
        <v>4008</v>
      </c>
    </row>
    <row r="482" spans="1:24" x14ac:dyDescent="0.4">
      <c r="A482" t="s">
        <v>4009</v>
      </c>
      <c r="B482" t="s">
        <v>4010</v>
      </c>
      <c r="C482" t="s">
        <v>3867</v>
      </c>
      <c r="D482">
        <v>349</v>
      </c>
      <c r="E482">
        <v>999</v>
      </c>
      <c r="F482" s="5">
        <v>0.65</v>
      </c>
      <c r="G482" s="5">
        <f t="shared" si="35"/>
        <v>65</v>
      </c>
      <c r="H482" s="5" t="str">
        <f>IF( 'structured data'!G482&gt;=50, "YES", "NO")</f>
        <v>YES</v>
      </c>
      <c r="I482" s="8" t="str">
        <f t="shared" si="36"/>
        <v>&gt; ₦500</v>
      </c>
      <c r="J482">
        <v>3.8</v>
      </c>
      <c r="K482" s="4">
        <v>16557</v>
      </c>
      <c r="L482" s="4">
        <f>Table1[[#This Row],[rating]]*LOG(Table1[[#This Row],[rating_count]]+1)</f>
        <v>16.032229937376179</v>
      </c>
      <c r="M482" s="4" t="str">
        <f>IF(Table1[[#This Row],[rating_count]]&lt;1000,"YES","NO")</f>
        <v>NO</v>
      </c>
      <c r="N482" s="4">
        <f t="shared" si="37"/>
        <v>-0.17386144346338828</v>
      </c>
      <c r="O482" s="4">
        <f t="shared" si="38"/>
        <v>16.032229937376179</v>
      </c>
      <c r="P482" s="7">
        <f t="shared" si="39"/>
        <v>16540443</v>
      </c>
      <c r="Q482" t="s">
        <v>4011</v>
      </c>
      <c r="R482" t="s">
        <v>4012</v>
      </c>
      <c r="S482" t="s">
        <v>4013</v>
      </c>
      <c r="T482" t="s">
        <v>4014</v>
      </c>
      <c r="U482" t="s">
        <v>4015</v>
      </c>
      <c r="V482" t="s">
        <v>4016</v>
      </c>
      <c r="W482" t="s">
        <v>4017</v>
      </c>
      <c r="X482" t="s">
        <v>4018</v>
      </c>
    </row>
    <row r="483" spans="1:24" x14ac:dyDescent="0.4">
      <c r="A483" t="s">
        <v>4019</v>
      </c>
      <c r="B483" t="s">
        <v>3462</v>
      </c>
      <c r="C483" t="s">
        <v>2990</v>
      </c>
      <c r="D483" s="2">
        <v>13999</v>
      </c>
      <c r="E483" s="2">
        <v>19499</v>
      </c>
      <c r="F483" s="5">
        <v>0.28000000000000003</v>
      </c>
      <c r="G483" s="5">
        <f t="shared" si="35"/>
        <v>28.000000000000004</v>
      </c>
      <c r="H483" s="5" t="str">
        <f>IF( 'structured data'!G483&gt;=50, "YES", "NO")</f>
        <v>NO</v>
      </c>
      <c r="I483" s="8" t="str">
        <f t="shared" si="36"/>
        <v>&gt; ₦500</v>
      </c>
      <c r="J483">
        <v>4.0999999999999996</v>
      </c>
      <c r="K483" s="4">
        <v>18998</v>
      </c>
      <c r="L483" s="4">
        <f>Table1[[#This Row],[rating]]*LOG(Table1[[#This Row],[rating_count]]+1)</f>
        <v>17.542796045262623</v>
      </c>
      <c r="M483" s="4" t="str">
        <f>IF(Table1[[#This Row],[rating_count]]&lt;1000,"YES","NO")</f>
        <v>NO</v>
      </c>
      <c r="N483" s="4">
        <f t="shared" si="37"/>
        <v>-0.17315422943883085</v>
      </c>
      <c r="O483" s="4">
        <f t="shared" si="38"/>
        <v>17.542796045262623</v>
      </c>
      <c r="P483" s="7">
        <f t="shared" si="39"/>
        <v>370442002</v>
      </c>
      <c r="Q483" t="s">
        <v>3463</v>
      </c>
      <c r="R483" t="s">
        <v>3209</v>
      </c>
      <c r="S483" t="s">
        <v>3210</v>
      </c>
      <c r="T483" t="s">
        <v>3211</v>
      </c>
      <c r="U483" t="s">
        <v>3212</v>
      </c>
      <c r="V483" t="s">
        <v>3213</v>
      </c>
      <c r="W483" t="s">
        <v>3464</v>
      </c>
      <c r="X483" t="s">
        <v>4020</v>
      </c>
    </row>
    <row r="484" spans="1:24" x14ac:dyDescent="0.4">
      <c r="A484" t="s">
        <v>4021</v>
      </c>
      <c r="B484" t="s">
        <v>4022</v>
      </c>
      <c r="C484" t="s">
        <v>3867</v>
      </c>
      <c r="D484">
        <v>349</v>
      </c>
      <c r="E484">
        <v>999</v>
      </c>
      <c r="F484" s="5">
        <v>0.65</v>
      </c>
      <c r="G484" s="5">
        <f t="shared" si="35"/>
        <v>65</v>
      </c>
      <c r="H484" s="5" t="str">
        <f>IF( 'structured data'!G484&gt;=50, "YES", "NO")</f>
        <v>YES</v>
      </c>
      <c r="I484" s="8" t="str">
        <f t="shared" si="36"/>
        <v>&gt; ₦500</v>
      </c>
      <c r="J484">
        <v>3.8</v>
      </c>
      <c r="K484" s="4">
        <v>16557</v>
      </c>
      <c r="L484" s="4">
        <f>Table1[[#This Row],[rating]]*LOG(Table1[[#This Row],[rating_count]]+1)</f>
        <v>16.032229937376179</v>
      </c>
      <c r="M484" s="4" t="str">
        <f>IF(Table1[[#This Row],[rating_count]]&lt;1000,"YES","NO")</f>
        <v>NO</v>
      </c>
      <c r="N484" s="4">
        <f t="shared" si="37"/>
        <v>-0.17318040065690213</v>
      </c>
      <c r="O484" s="4">
        <f t="shared" si="38"/>
        <v>16.032229937376179</v>
      </c>
      <c r="P484" s="7">
        <f t="shared" si="39"/>
        <v>16540443</v>
      </c>
      <c r="Q484" t="s">
        <v>4023</v>
      </c>
      <c r="R484" t="s">
        <v>4012</v>
      </c>
      <c r="S484" t="s">
        <v>4013</v>
      </c>
      <c r="T484" t="s">
        <v>4014</v>
      </c>
      <c r="U484" t="s">
        <v>4015</v>
      </c>
      <c r="V484" t="s">
        <v>4016</v>
      </c>
      <c r="W484" t="s">
        <v>4024</v>
      </c>
      <c r="X484" t="s">
        <v>4025</v>
      </c>
    </row>
    <row r="485" spans="1:24" x14ac:dyDescent="0.4">
      <c r="A485" t="s">
        <v>4026</v>
      </c>
      <c r="B485" t="s">
        <v>4027</v>
      </c>
      <c r="C485" t="s">
        <v>3162</v>
      </c>
      <c r="D485">
        <v>499</v>
      </c>
      <c r="E485">
        <v>599</v>
      </c>
      <c r="F485" s="5">
        <v>0.17</v>
      </c>
      <c r="G485" s="5">
        <f t="shared" si="35"/>
        <v>17</v>
      </c>
      <c r="H485" s="5" t="str">
        <f>IF( 'structured data'!G485&gt;=50, "YES", "NO")</f>
        <v>NO</v>
      </c>
      <c r="I485" s="8" t="str">
        <f t="shared" si="36"/>
        <v>&gt; ₦500</v>
      </c>
      <c r="J485">
        <v>4.2</v>
      </c>
      <c r="K485" s="4">
        <v>21916</v>
      </c>
      <c r="L485" s="4">
        <f>Table1[[#This Row],[rating]]*LOG(Table1[[#This Row],[rating_count]]+1)</f>
        <v>18.231280652050923</v>
      </c>
      <c r="M485" s="4" t="str">
        <f>IF(Table1[[#This Row],[rating_count]]&lt;1000,"YES","NO")</f>
        <v>NO</v>
      </c>
      <c r="N485" s="4">
        <f t="shared" si="37"/>
        <v>-0.17247099848180403</v>
      </c>
      <c r="O485" s="4">
        <f t="shared" si="38"/>
        <v>18.231280652050923</v>
      </c>
      <c r="P485" s="7">
        <f t="shared" si="39"/>
        <v>13127684</v>
      </c>
      <c r="Q485" t="s">
        <v>4028</v>
      </c>
      <c r="R485" t="s">
        <v>4029</v>
      </c>
      <c r="S485" t="s">
        <v>4030</v>
      </c>
      <c r="T485" t="s">
        <v>4031</v>
      </c>
      <c r="U485" t="s">
        <v>4032</v>
      </c>
      <c r="V485" t="s">
        <v>4033</v>
      </c>
      <c r="W485" t="s">
        <v>4034</v>
      </c>
      <c r="X485" t="s">
        <v>4035</v>
      </c>
    </row>
    <row r="486" spans="1:24" x14ac:dyDescent="0.4">
      <c r="A486" t="s">
        <v>4036</v>
      </c>
      <c r="B486" t="s">
        <v>3221</v>
      </c>
      <c r="C486" t="s">
        <v>2948</v>
      </c>
      <c r="D486" s="2">
        <v>2199</v>
      </c>
      <c r="E486" s="2">
        <v>9999</v>
      </c>
      <c r="F486" s="5">
        <v>0.78</v>
      </c>
      <c r="G486" s="5">
        <f t="shared" si="35"/>
        <v>78</v>
      </c>
      <c r="H486" s="5" t="str">
        <f>IF( 'structured data'!G486&gt;=50, "YES", "NO")</f>
        <v>YES</v>
      </c>
      <c r="I486" s="8" t="str">
        <f t="shared" si="36"/>
        <v>&gt; ₦500</v>
      </c>
      <c r="J486">
        <v>4.2</v>
      </c>
      <c r="K486" s="4">
        <v>29472</v>
      </c>
      <c r="L486" s="4">
        <f>Table1[[#This Row],[rating]]*LOG(Table1[[#This Row],[rating_count]]+1)</f>
        <v>18.771582245220678</v>
      </c>
      <c r="M486" s="4" t="str">
        <f>IF(Table1[[#This Row],[rating_count]]&lt;1000,"YES","NO")</f>
        <v>NO</v>
      </c>
      <c r="N486" s="4">
        <f t="shared" si="37"/>
        <v>-0.17215147121924756</v>
      </c>
      <c r="O486" s="4">
        <f t="shared" si="38"/>
        <v>18.771582245220678</v>
      </c>
      <c r="P486" s="7">
        <f t="shared" si="39"/>
        <v>294690528</v>
      </c>
      <c r="Q486" t="s">
        <v>4037</v>
      </c>
      <c r="R486" t="s">
        <v>3223</v>
      </c>
      <c r="S486" t="s">
        <v>3224</v>
      </c>
      <c r="T486" t="s">
        <v>3225</v>
      </c>
      <c r="U486" t="s">
        <v>3226</v>
      </c>
      <c r="V486" t="s">
        <v>3227</v>
      </c>
      <c r="W486" t="s">
        <v>4038</v>
      </c>
      <c r="X486" t="s">
        <v>4039</v>
      </c>
    </row>
    <row r="487" spans="1:24" x14ac:dyDescent="0.4">
      <c r="A487" t="s">
        <v>4040</v>
      </c>
      <c r="B487" t="s">
        <v>4041</v>
      </c>
      <c r="C487" t="s">
        <v>3638</v>
      </c>
      <c r="D487">
        <v>95</v>
      </c>
      <c r="E487">
        <v>499</v>
      </c>
      <c r="F487" s="5">
        <v>0.81</v>
      </c>
      <c r="G487" s="5">
        <f t="shared" si="35"/>
        <v>81</v>
      </c>
      <c r="H487" s="5" t="str">
        <f>IF( 'structured data'!G487&gt;=50, "YES", "NO")</f>
        <v>YES</v>
      </c>
      <c r="I487" s="8" t="str">
        <f t="shared" si="36"/>
        <v>&gt; ₦500</v>
      </c>
      <c r="J487">
        <v>4.2</v>
      </c>
      <c r="K487" s="4">
        <v>1949</v>
      </c>
      <c r="L487" s="4">
        <f>Table1[[#This Row],[rating]]*LOG(Table1[[#This Row],[rating_count]]+1)</f>
        <v>13.818145367722575</v>
      </c>
      <c r="M487" s="4" t="str">
        <f>IF(Table1[[#This Row],[rating_count]]&lt;1000,"YES","NO")</f>
        <v>NO</v>
      </c>
      <c r="N487" s="4">
        <f t="shared" si="37"/>
        <v>-0.17290577811392285</v>
      </c>
      <c r="O487" s="4">
        <f t="shared" si="38"/>
        <v>13.818145367722575</v>
      </c>
      <c r="P487" s="7">
        <f t="shared" si="39"/>
        <v>972551</v>
      </c>
      <c r="Q487" t="s">
        <v>4042</v>
      </c>
      <c r="R487" t="s">
        <v>4043</v>
      </c>
      <c r="S487" t="s">
        <v>4044</v>
      </c>
      <c r="T487" t="s">
        <v>4045</v>
      </c>
      <c r="U487" t="s">
        <v>4046</v>
      </c>
      <c r="V487" t="s">
        <v>4047</v>
      </c>
      <c r="W487" t="s">
        <v>4048</v>
      </c>
      <c r="X487" t="s">
        <v>4049</v>
      </c>
    </row>
    <row r="488" spans="1:24" x14ac:dyDescent="0.4">
      <c r="A488" t="s">
        <v>4050</v>
      </c>
      <c r="B488" t="s">
        <v>4051</v>
      </c>
      <c r="C488" t="s">
        <v>18</v>
      </c>
      <c r="D488">
        <v>139</v>
      </c>
      <c r="E488">
        <v>249</v>
      </c>
      <c r="F488" s="5">
        <v>0.44</v>
      </c>
      <c r="G488" s="5">
        <f t="shared" si="35"/>
        <v>44</v>
      </c>
      <c r="H488" s="5" t="str">
        <f>IF( 'structured data'!G488&gt;=50, "YES", "NO")</f>
        <v>NO</v>
      </c>
      <c r="I488" s="8" t="str">
        <f t="shared" si="36"/>
        <v>&gt; ₦500</v>
      </c>
      <c r="J488">
        <v>4</v>
      </c>
      <c r="K488" s="4">
        <v>9377</v>
      </c>
      <c r="L488" s="4">
        <f>Table1[[#This Row],[rating]]*LOG(Table1[[#This Row],[rating_count]]+1)</f>
        <v>15.888440913611323</v>
      </c>
      <c r="M488" s="4" t="str">
        <f>IF(Table1[[#This Row],[rating_count]]&lt;1000,"YES","NO")</f>
        <v>NO</v>
      </c>
      <c r="N488" s="4">
        <f t="shared" si="37"/>
        <v>-0.17375210598819396</v>
      </c>
      <c r="O488" s="4">
        <f t="shared" si="38"/>
        <v>15.888440913611323</v>
      </c>
      <c r="P488" s="7">
        <f t="shared" si="39"/>
        <v>2334873</v>
      </c>
      <c r="Q488" t="s">
        <v>764</v>
      </c>
      <c r="R488" t="s">
        <v>236</v>
      </c>
      <c r="S488" t="s">
        <v>237</v>
      </c>
      <c r="T488" t="s">
        <v>238</v>
      </c>
      <c r="U488" t="s">
        <v>239</v>
      </c>
      <c r="V488" t="s">
        <v>240</v>
      </c>
      <c r="W488" t="s">
        <v>4052</v>
      </c>
      <c r="X488" t="s">
        <v>4053</v>
      </c>
    </row>
    <row r="489" spans="1:24" x14ac:dyDescent="0.4">
      <c r="A489" t="s">
        <v>4054</v>
      </c>
      <c r="B489" t="s">
        <v>4055</v>
      </c>
      <c r="C489" t="s">
        <v>2948</v>
      </c>
      <c r="D489" s="2">
        <v>4499</v>
      </c>
      <c r="E489" s="2">
        <v>7999</v>
      </c>
      <c r="F489" s="5">
        <v>0.44</v>
      </c>
      <c r="G489" s="5">
        <f t="shared" si="35"/>
        <v>44</v>
      </c>
      <c r="H489" s="5" t="str">
        <f>IF( 'structured data'!G489&gt;=50, "YES", "NO")</f>
        <v>NO</v>
      </c>
      <c r="I489" s="8" t="str">
        <f t="shared" si="36"/>
        <v>&gt; ₦500</v>
      </c>
      <c r="J489">
        <v>3.5</v>
      </c>
      <c r="K489" s="4">
        <v>37</v>
      </c>
      <c r="L489" s="4">
        <f>Table1[[#This Row],[rating]]*LOG(Table1[[#This Row],[rating_count]]+1)</f>
        <v>5.5292425881588354</v>
      </c>
      <c r="M489" s="4" t="str">
        <f>IF(Table1[[#This Row],[rating_count]]&lt;1000,"YES","NO")</f>
        <v>YES</v>
      </c>
      <c r="N489" s="4">
        <f t="shared" si="37"/>
        <v>-0.17377841376575859</v>
      </c>
      <c r="O489" s="4">
        <f t="shared" si="38"/>
        <v>5.5292425881588354</v>
      </c>
      <c r="P489" s="7">
        <f t="shared" si="39"/>
        <v>295963</v>
      </c>
      <c r="Q489" t="s">
        <v>4056</v>
      </c>
      <c r="R489" t="s">
        <v>4057</v>
      </c>
      <c r="S489" t="s">
        <v>4058</v>
      </c>
      <c r="T489" t="s">
        <v>4059</v>
      </c>
      <c r="U489" t="s">
        <v>4060</v>
      </c>
      <c r="V489" t="s">
        <v>4061</v>
      </c>
      <c r="W489" t="s">
        <v>4062</v>
      </c>
      <c r="X489" t="s">
        <v>4063</v>
      </c>
    </row>
    <row r="490" spans="1:24" x14ac:dyDescent="0.4">
      <c r="A490" t="s">
        <v>4064</v>
      </c>
      <c r="B490" t="s">
        <v>4065</v>
      </c>
      <c r="C490" t="s">
        <v>3495</v>
      </c>
      <c r="D490">
        <v>89</v>
      </c>
      <c r="E490">
        <v>599</v>
      </c>
      <c r="F490" s="5">
        <v>0.85</v>
      </c>
      <c r="G490" s="5">
        <f t="shared" si="35"/>
        <v>85</v>
      </c>
      <c r="H490" s="5" t="str">
        <f>IF( 'structured data'!G490&gt;=50, "YES", "NO")</f>
        <v>YES</v>
      </c>
      <c r="I490" s="8" t="str">
        <f t="shared" si="36"/>
        <v>&gt; ₦500</v>
      </c>
      <c r="J490">
        <v>4.3</v>
      </c>
      <c r="K490" s="4">
        <v>2351</v>
      </c>
      <c r="L490" s="4">
        <f>Table1[[#This Row],[rating]]*LOG(Table1[[#This Row],[rating_count]]+1)</f>
        <v>14.497180464837633</v>
      </c>
      <c r="M490" s="4" t="str">
        <f>IF(Table1[[#This Row],[rating_count]]&lt;1000,"YES","NO")</f>
        <v>NO</v>
      </c>
      <c r="N490" s="4">
        <f t="shared" si="37"/>
        <v>-0.17423157649193444</v>
      </c>
      <c r="O490" s="4">
        <f t="shared" si="38"/>
        <v>14.497180464837633</v>
      </c>
      <c r="P490" s="7">
        <f t="shared" si="39"/>
        <v>1408249</v>
      </c>
      <c r="Q490" t="s">
        <v>4066</v>
      </c>
      <c r="R490" t="s">
        <v>4067</v>
      </c>
      <c r="S490" t="s">
        <v>4068</v>
      </c>
      <c r="T490" t="s">
        <v>4069</v>
      </c>
      <c r="U490" t="s">
        <v>4070</v>
      </c>
      <c r="V490" t="s">
        <v>4071</v>
      </c>
      <c r="W490" t="s">
        <v>4072</v>
      </c>
      <c r="X490" t="s">
        <v>4073</v>
      </c>
    </row>
    <row r="491" spans="1:24" x14ac:dyDescent="0.4">
      <c r="A491" t="s">
        <v>4074</v>
      </c>
      <c r="B491" t="s">
        <v>4075</v>
      </c>
      <c r="C491" t="s">
        <v>2990</v>
      </c>
      <c r="D491" s="2">
        <v>15499</v>
      </c>
      <c r="E491" s="2">
        <v>20999</v>
      </c>
      <c r="F491" s="5">
        <v>0.26</v>
      </c>
      <c r="G491" s="5">
        <f t="shared" si="35"/>
        <v>26</v>
      </c>
      <c r="H491" s="5" t="str">
        <f>IF( 'structured data'!G491&gt;=50, "YES", "NO")</f>
        <v>NO</v>
      </c>
      <c r="I491" s="8" t="str">
        <f t="shared" si="36"/>
        <v>&gt; ₦500</v>
      </c>
      <c r="J491">
        <v>4.0999999999999996</v>
      </c>
      <c r="K491" s="4">
        <v>19253</v>
      </c>
      <c r="L491" s="4">
        <f>Table1[[#This Row],[rating]]*LOG(Table1[[#This Row],[rating_count]]+1)</f>
        <v>17.566535966664507</v>
      </c>
      <c r="M491" s="4" t="str">
        <f>IF(Table1[[#This Row],[rating_count]]&lt;1000,"YES","NO")</f>
        <v>NO</v>
      </c>
      <c r="N491" s="4">
        <f t="shared" si="37"/>
        <v>-0.17584074977117634</v>
      </c>
      <c r="O491" s="4">
        <f t="shared" si="38"/>
        <v>17.566535966664507</v>
      </c>
      <c r="P491" s="7">
        <f t="shared" si="39"/>
        <v>404293747</v>
      </c>
      <c r="Q491" t="s">
        <v>3705</v>
      </c>
      <c r="R491" t="s">
        <v>3305</v>
      </c>
      <c r="S491" t="s">
        <v>3306</v>
      </c>
      <c r="T491" t="s">
        <v>3307</v>
      </c>
      <c r="U491" t="s">
        <v>3308</v>
      </c>
      <c r="V491" t="s">
        <v>3309</v>
      </c>
      <c r="W491" t="s">
        <v>3757</v>
      </c>
      <c r="X491" t="s">
        <v>4076</v>
      </c>
    </row>
    <row r="492" spans="1:24" x14ac:dyDescent="0.4">
      <c r="A492" t="s">
        <v>4077</v>
      </c>
      <c r="B492" t="s">
        <v>4078</v>
      </c>
      <c r="C492" t="s">
        <v>2990</v>
      </c>
      <c r="D492" s="2">
        <v>13999</v>
      </c>
      <c r="E492" s="2">
        <v>15999</v>
      </c>
      <c r="F492" s="5">
        <v>0.13</v>
      </c>
      <c r="G492" s="5">
        <f t="shared" si="35"/>
        <v>13</v>
      </c>
      <c r="H492" s="5" t="str">
        <f>IF( 'structured data'!G492&gt;=50, "YES", "NO")</f>
        <v>NO</v>
      </c>
      <c r="I492" s="8" t="str">
        <f t="shared" si="36"/>
        <v>&gt; ₦500</v>
      </c>
      <c r="J492">
        <v>3.9</v>
      </c>
      <c r="K492" s="4">
        <v>2180</v>
      </c>
      <c r="L492" s="4">
        <f>Table1[[#This Row],[rating]]*LOG(Table1[[#This Row],[rating_count]]+1)</f>
        <v>13.020757095756931</v>
      </c>
      <c r="M492" s="4" t="str">
        <f>IF(Table1[[#This Row],[rating_count]]&lt;1000,"YES","NO")</f>
        <v>NO</v>
      </c>
      <c r="N492" s="4">
        <f t="shared" si="37"/>
        <v>-0.17587938820366902</v>
      </c>
      <c r="O492" s="4">
        <f t="shared" si="38"/>
        <v>13.020757095756931</v>
      </c>
      <c r="P492" s="7">
        <f t="shared" si="39"/>
        <v>34877820</v>
      </c>
      <c r="Q492" t="s">
        <v>4079</v>
      </c>
      <c r="R492" t="s">
        <v>4080</v>
      </c>
      <c r="S492" t="s">
        <v>4081</v>
      </c>
      <c r="T492" t="s">
        <v>4082</v>
      </c>
      <c r="U492" t="s">
        <v>4083</v>
      </c>
      <c r="V492" t="s">
        <v>4084</v>
      </c>
      <c r="W492" t="s">
        <v>4085</v>
      </c>
      <c r="X492" t="s">
        <v>4086</v>
      </c>
    </row>
    <row r="493" spans="1:24" x14ac:dyDescent="0.4">
      <c r="A493" t="s">
        <v>4087</v>
      </c>
      <c r="B493" t="s">
        <v>4088</v>
      </c>
      <c r="C493" t="s">
        <v>2948</v>
      </c>
      <c r="D493" s="2">
        <v>1999</v>
      </c>
      <c r="E493" s="2">
        <v>4999</v>
      </c>
      <c r="F493" s="5">
        <v>0.6</v>
      </c>
      <c r="G493" s="5">
        <f t="shared" si="35"/>
        <v>60</v>
      </c>
      <c r="H493" s="5" t="str">
        <f>IF( 'structured data'!G493&gt;=50, "YES", "NO")</f>
        <v>YES</v>
      </c>
      <c r="I493" s="8" t="str">
        <f t="shared" si="36"/>
        <v>&gt; ₦500</v>
      </c>
      <c r="J493">
        <v>3.9</v>
      </c>
      <c r="K493" s="4">
        <v>7571</v>
      </c>
      <c r="L493" s="4">
        <f>Table1[[#This Row],[rating]]*LOG(Table1[[#This Row],[rating_count]]+1)</f>
        <v>15.128921360637859</v>
      </c>
      <c r="M493" s="4" t="str">
        <f>IF(Table1[[#This Row],[rating_count]]&lt;1000,"YES","NO")</f>
        <v>NO</v>
      </c>
      <c r="N493" s="4">
        <f t="shared" si="37"/>
        <v>-0.177048653210131</v>
      </c>
      <c r="O493" s="4">
        <f t="shared" si="38"/>
        <v>15.128921360637859</v>
      </c>
      <c r="P493" s="7">
        <f t="shared" si="39"/>
        <v>37847429</v>
      </c>
      <c r="Q493" t="s">
        <v>4089</v>
      </c>
      <c r="R493" t="s">
        <v>4090</v>
      </c>
      <c r="S493" t="s">
        <v>4091</v>
      </c>
      <c r="T493" t="s">
        <v>4092</v>
      </c>
      <c r="U493" t="s">
        <v>4093</v>
      </c>
      <c r="V493" t="s">
        <v>4094</v>
      </c>
      <c r="W493" t="s">
        <v>4095</v>
      </c>
      <c r="X493" t="s">
        <v>4096</v>
      </c>
    </row>
    <row r="494" spans="1:24" x14ac:dyDescent="0.4">
      <c r="A494" t="s">
        <v>4097</v>
      </c>
      <c r="B494" t="s">
        <v>4098</v>
      </c>
      <c r="C494" t="s">
        <v>2948</v>
      </c>
      <c r="D494" s="2">
        <v>1399</v>
      </c>
      <c r="E494" s="2">
        <v>5999</v>
      </c>
      <c r="F494" s="5">
        <v>0.77</v>
      </c>
      <c r="G494" s="5">
        <f t="shared" si="35"/>
        <v>77</v>
      </c>
      <c r="H494" s="5" t="str">
        <f>IF( 'structured data'!G494&gt;=50, "YES", "NO")</f>
        <v>YES</v>
      </c>
      <c r="I494" s="8" t="str">
        <f t="shared" si="36"/>
        <v>&gt; ₦500</v>
      </c>
      <c r="J494">
        <v>3.3</v>
      </c>
      <c r="K494" s="4">
        <v>4415</v>
      </c>
      <c r="L494" s="4">
        <f>Table1[[#This Row],[rating]]*LOG(Table1[[#This Row],[rating_count]]+1)</f>
        <v>12.028595913579769</v>
      </c>
      <c r="M494" s="4" t="str">
        <f>IF(Table1[[#This Row],[rating_count]]&lt;1000,"YES","NO")</f>
        <v>NO</v>
      </c>
      <c r="N494" s="4">
        <f t="shared" si="37"/>
        <v>-0.17669947358847704</v>
      </c>
      <c r="O494" s="4">
        <f t="shared" si="38"/>
        <v>12.028595913579769</v>
      </c>
      <c r="P494" s="7">
        <f t="shared" si="39"/>
        <v>26485585</v>
      </c>
      <c r="Q494" t="s">
        <v>4099</v>
      </c>
      <c r="R494" t="s">
        <v>3898</v>
      </c>
      <c r="S494" t="s">
        <v>3899</v>
      </c>
      <c r="T494" t="s">
        <v>3900</v>
      </c>
      <c r="U494" t="s">
        <v>3901</v>
      </c>
      <c r="V494" t="s">
        <v>3902</v>
      </c>
      <c r="W494" t="s">
        <v>4100</v>
      </c>
      <c r="X494" t="s">
        <v>4101</v>
      </c>
    </row>
    <row r="495" spans="1:24" x14ac:dyDescent="0.4">
      <c r="A495" t="s">
        <v>4102</v>
      </c>
      <c r="B495" t="s">
        <v>4103</v>
      </c>
      <c r="C495" t="s">
        <v>3151</v>
      </c>
      <c r="D495">
        <v>599</v>
      </c>
      <c r="E495">
        <v>999</v>
      </c>
      <c r="F495" s="5">
        <v>0.4</v>
      </c>
      <c r="G495" s="5">
        <f t="shared" si="35"/>
        <v>40</v>
      </c>
      <c r="H495" s="5" t="str">
        <f>IF( 'structured data'!G495&gt;=50, "YES", "NO")</f>
        <v>NO</v>
      </c>
      <c r="I495" s="8" t="str">
        <f t="shared" si="36"/>
        <v>&gt; ₦500</v>
      </c>
      <c r="J495">
        <v>4</v>
      </c>
      <c r="K495" s="4">
        <v>18654</v>
      </c>
      <c r="L495" s="4">
        <f>Table1[[#This Row],[rating]]*LOG(Table1[[#This Row],[rating_count]]+1)</f>
        <v>17.083181013507392</v>
      </c>
      <c r="M495" s="4" t="str">
        <f>IF(Table1[[#This Row],[rating_count]]&lt;1000,"YES","NO")</f>
        <v>NO</v>
      </c>
      <c r="N495" s="4">
        <f t="shared" si="37"/>
        <v>-0.17365203634394388</v>
      </c>
      <c r="O495" s="4">
        <f t="shared" si="38"/>
        <v>17.083181013507392</v>
      </c>
      <c r="P495" s="7">
        <f t="shared" si="39"/>
        <v>18635346</v>
      </c>
      <c r="Q495" t="s">
        <v>4104</v>
      </c>
      <c r="R495" t="s">
        <v>4105</v>
      </c>
      <c r="S495" t="s">
        <v>4106</v>
      </c>
      <c r="T495" t="s">
        <v>4107</v>
      </c>
      <c r="U495" t="s">
        <v>4108</v>
      </c>
      <c r="V495" t="s">
        <v>4109</v>
      </c>
      <c r="W495" t="s">
        <v>4110</v>
      </c>
      <c r="X495" t="s">
        <v>4111</v>
      </c>
    </row>
    <row r="496" spans="1:24" x14ac:dyDescent="0.4">
      <c r="A496" t="s">
        <v>4112</v>
      </c>
      <c r="B496" t="s">
        <v>4113</v>
      </c>
      <c r="C496" t="s">
        <v>3162</v>
      </c>
      <c r="D496">
        <v>199</v>
      </c>
      <c r="E496" s="2">
        <v>1099</v>
      </c>
      <c r="F496" s="5">
        <v>0.82</v>
      </c>
      <c r="G496" s="5">
        <f t="shared" si="35"/>
        <v>82</v>
      </c>
      <c r="H496" s="5" t="str">
        <f>IF( 'structured data'!G496&gt;=50, "YES", "NO")</f>
        <v>YES</v>
      </c>
      <c r="I496" s="8" t="str">
        <f t="shared" si="36"/>
        <v>&gt; ₦500</v>
      </c>
      <c r="J496">
        <v>4</v>
      </c>
      <c r="K496" s="4">
        <v>3197</v>
      </c>
      <c r="L496" s="4">
        <f>Table1[[#This Row],[rating]]*LOG(Table1[[#This Row],[rating_count]]+1)</f>
        <v>14.019513837640863</v>
      </c>
      <c r="M496" s="4" t="str">
        <f>IF(Table1[[#This Row],[rating_count]]&lt;1000,"YES","NO")</f>
        <v>NO</v>
      </c>
      <c r="N496" s="4">
        <f t="shared" si="37"/>
        <v>-0.17373950373475036</v>
      </c>
      <c r="O496" s="4">
        <f t="shared" si="38"/>
        <v>14.019513837640863</v>
      </c>
      <c r="P496" s="7">
        <f t="shared" si="39"/>
        <v>3513503</v>
      </c>
      <c r="Q496" t="s">
        <v>4114</v>
      </c>
      <c r="R496" t="s">
        <v>4115</v>
      </c>
      <c r="S496" t="s">
        <v>4116</v>
      </c>
      <c r="T496" t="s">
        <v>4117</v>
      </c>
      <c r="U496" t="s">
        <v>4118</v>
      </c>
      <c r="V496" t="s">
        <v>4119</v>
      </c>
      <c r="W496" t="s">
        <v>4120</v>
      </c>
      <c r="X496" t="s">
        <v>4121</v>
      </c>
    </row>
    <row r="497" spans="1:24" x14ac:dyDescent="0.4">
      <c r="A497" t="s">
        <v>4122</v>
      </c>
      <c r="B497" t="s">
        <v>4123</v>
      </c>
      <c r="C497" t="s">
        <v>2948</v>
      </c>
      <c r="D497" s="2">
        <v>1799</v>
      </c>
      <c r="E497" s="2">
        <v>6990</v>
      </c>
      <c r="F497" s="5">
        <v>0.74</v>
      </c>
      <c r="G497" s="5">
        <f t="shared" si="35"/>
        <v>74</v>
      </c>
      <c r="H497" s="5" t="str">
        <f>IF( 'structured data'!G497&gt;=50, "YES", "NO")</f>
        <v>YES</v>
      </c>
      <c r="I497" s="8" t="str">
        <f t="shared" si="36"/>
        <v>&gt; ₦500</v>
      </c>
      <c r="J497">
        <v>4</v>
      </c>
      <c r="K497" s="4">
        <v>26880</v>
      </c>
      <c r="L497" s="4">
        <f>Table1[[#This Row],[rating]]*LOG(Table1[[#This Row],[rating_count]]+1)</f>
        <v>17.717781683480084</v>
      </c>
      <c r="M497" s="4" t="str">
        <f>IF(Table1[[#This Row],[rating_count]]&lt;1000,"YES","NO")</f>
        <v>NO</v>
      </c>
      <c r="N497" s="4">
        <f t="shared" si="37"/>
        <v>-0.17348613773527308</v>
      </c>
      <c r="O497" s="4">
        <f t="shared" si="38"/>
        <v>17.717781683480084</v>
      </c>
      <c r="P497" s="7">
        <f t="shared" si="39"/>
        <v>187891200</v>
      </c>
      <c r="Q497" t="s">
        <v>4124</v>
      </c>
      <c r="R497" t="s">
        <v>4125</v>
      </c>
      <c r="S497" t="s">
        <v>4126</v>
      </c>
      <c r="T497" t="s">
        <v>4127</v>
      </c>
      <c r="U497" t="s">
        <v>4128</v>
      </c>
      <c r="V497" t="s">
        <v>4129</v>
      </c>
      <c r="W497" t="s">
        <v>4130</v>
      </c>
      <c r="X497" t="s">
        <v>4131</v>
      </c>
    </row>
    <row r="498" spans="1:24" x14ac:dyDescent="0.4">
      <c r="A498" t="s">
        <v>4132</v>
      </c>
      <c r="B498" t="s">
        <v>4133</v>
      </c>
      <c r="C498" t="s">
        <v>2948</v>
      </c>
      <c r="D498" s="2">
        <v>1499</v>
      </c>
      <c r="E498" s="2">
        <v>6990</v>
      </c>
      <c r="F498" s="5">
        <v>0.79</v>
      </c>
      <c r="G498" s="5">
        <f t="shared" si="35"/>
        <v>79</v>
      </c>
      <c r="H498" s="5" t="str">
        <f>IF( 'structured data'!G498&gt;=50, "YES", "NO")</f>
        <v>YES</v>
      </c>
      <c r="I498" s="8" t="str">
        <f t="shared" si="36"/>
        <v>&gt; ₦500</v>
      </c>
      <c r="J498">
        <v>3.9</v>
      </c>
      <c r="K498" s="4">
        <v>21796</v>
      </c>
      <c r="L498" s="4">
        <f>Table1[[#This Row],[rating]]*LOG(Table1[[#This Row],[rating_count]]+1)</f>
        <v>16.91974722436542</v>
      </c>
      <c r="M498" s="4" t="str">
        <f>IF(Table1[[#This Row],[rating_count]]&lt;1000,"YES","NO")</f>
        <v>NO</v>
      </c>
      <c r="N498" s="4">
        <f t="shared" si="37"/>
        <v>-0.17324615837817303</v>
      </c>
      <c r="O498" s="4">
        <f t="shared" si="38"/>
        <v>16.91974722436542</v>
      </c>
      <c r="P498" s="7">
        <f t="shared" si="39"/>
        <v>152354040</v>
      </c>
      <c r="Q498" t="s">
        <v>3056</v>
      </c>
      <c r="R498" t="s">
        <v>3057</v>
      </c>
      <c r="S498" t="s">
        <v>3058</v>
      </c>
      <c r="T498" t="s">
        <v>3059</v>
      </c>
      <c r="U498" t="s">
        <v>3060</v>
      </c>
      <c r="V498" t="s">
        <v>3061</v>
      </c>
      <c r="W498" t="s">
        <v>4134</v>
      </c>
      <c r="X498" t="s">
        <v>4135</v>
      </c>
    </row>
    <row r="499" spans="1:24" x14ac:dyDescent="0.4">
      <c r="A499" t="s">
        <v>4136</v>
      </c>
      <c r="B499" t="s">
        <v>4137</v>
      </c>
      <c r="C499" t="s">
        <v>2990</v>
      </c>
      <c r="D499" s="2">
        <v>20999</v>
      </c>
      <c r="E499" s="2">
        <v>29990</v>
      </c>
      <c r="F499" s="5">
        <v>0.3</v>
      </c>
      <c r="G499" s="5">
        <f t="shared" si="35"/>
        <v>30</v>
      </c>
      <c r="H499" s="5" t="str">
        <f>IF( 'structured data'!G499&gt;=50, "YES", "NO")</f>
        <v>NO</v>
      </c>
      <c r="I499" s="8" t="str">
        <f t="shared" si="36"/>
        <v>&gt; ₦500</v>
      </c>
      <c r="J499">
        <v>4.3</v>
      </c>
      <c r="K499" s="4">
        <v>9499</v>
      </c>
      <c r="L499" s="4">
        <f>Table1[[#This Row],[rating]]*LOG(Table1[[#This Row],[rating_count]]+1)</f>
        <v>17.104211502742043</v>
      </c>
      <c r="M499" s="4" t="str">
        <f>IF(Table1[[#This Row],[rating_count]]&lt;1000,"YES","NO")</f>
        <v>NO</v>
      </c>
      <c r="N499" s="4">
        <f t="shared" si="37"/>
        <v>-0.17249925390744031</v>
      </c>
      <c r="O499" s="4">
        <f t="shared" si="38"/>
        <v>17.104211502742043</v>
      </c>
      <c r="P499" s="7">
        <f t="shared" si="39"/>
        <v>284875010</v>
      </c>
      <c r="Q499" t="s">
        <v>3801</v>
      </c>
      <c r="R499" t="s">
        <v>3802</v>
      </c>
      <c r="S499" t="s">
        <v>3803</v>
      </c>
      <c r="T499" t="s">
        <v>3804</v>
      </c>
      <c r="U499" t="s">
        <v>3805</v>
      </c>
      <c r="V499" t="s">
        <v>3806</v>
      </c>
      <c r="W499" t="s">
        <v>4138</v>
      </c>
      <c r="X499" t="s">
        <v>4139</v>
      </c>
    </row>
    <row r="500" spans="1:24" x14ac:dyDescent="0.4">
      <c r="A500" t="s">
        <v>4140</v>
      </c>
      <c r="B500" t="s">
        <v>4141</v>
      </c>
      <c r="C500" t="s">
        <v>2990</v>
      </c>
      <c r="D500" s="2">
        <v>12999</v>
      </c>
      <c r="E500" s="2">
        <v>13499</v>
      </c>
      <c r="F500" s="5">
        <v>0.04</v>
      </c>
      <c r="G500" s="5">
        <f t="shared" si="35"/>
        <v>4</v>
      </c>
      <c r="H500" s="5" t="str">
        <f>IF( 'structured data'!G500&gt;=50, "YES", "NO")</f>
        <v>NO</v>
      </c>
      <c r="I500" s="8" t="str">
        <f t="shared" si="36"/>
        <v>&gt; ₦500</v>
      </c>
      <c r="J500">
        <v>4.0999999999999996</v>
      </c>
      <c r="K500" s="4">
        <v>56098</v>
      </c>
      <c r="L500" s="4">
        <f>Table1[[#This Row],[rating]]*LOG(Table1[[#This Row],[rating_count]]+1)</f>
        <v>19.470715990985447</v>
      </c>
      <c r="M500" s="4" t="str">
        <f>IF(Table1[[#This Row],[rating_count]]&lt;1000,"YES","NO")</f>
        <v>NO</v>
      </c>
      <c r="N500" s="4">
        <f t="shared" si="37"/>
        <v>-0.17209189238199998</v>
      </c>
      <c r="O500" s="4">
        <f t="shared" si="38"/>
        <v>19.470715990985447</v>
      </c>
      <c r="P500" s="7">
        <f t="shared" si="39"/>
        <v>757266902</v>
      </c>
      <c r="Q500" t="s">
        <v>4142</v>
      </c>
      <c r="R500" t="s">
        <v>4143</v>
      </c>
      <c r="S500" t="s">
        <v>4144</v>
      </c>
      <c r="T500" t="s">
        <v>4145</v>
      </c>
      <c r="U500" t="s">
        <v>4146</v>
      </c>
      <c r="V500" t="s">
        <v>4147</v>
      </c>
      <c r="W500" t="s">
        <v>4148</v>
      </c>
      <c r="X500" t="s">
        <v>4149</v>
      </c>
    </row>
    <row r="501" spans="1:24" x14ac:dyDescent="0.4">
      <c r="A501" t="s">
        <v>4150</v>
      </c>
      <c r="B501" t="s">
        <v>4151</v>
      </c>
      <c r="C501" t="s">
        <v>2990</v>
      </c>
      <c r="D501" s="2">
        <v>16999</v>
      </c>
      <c r="E501" s="2">
        <v>20999</v>
      </c>
      <c r="F501" s="5">
        <v>0.19</v>
      </c>
      <c r="G501" s="5">
        <f t="shared" si="35"/>
        <v>19</v>
      </c>
      <c r="H501" s="5" t="str">
        <f>IF( 'structured data'!G501&gt;=50, "YES", "NO")</f>
        <v>NO</v>
      </c>
      <c r="I501" s="8" t="str">
        <f t="shared" si="36"/>
        <v>&gt; ₦500</v>
      </c>
      <c r="J501">
        <v>4.0999999999999996</v>
      </c>
      <c r="K501" s="4">
        <v>31822</v>
      </c>
      <c r="L501" s="4">
        <f>Table1[[#This Row],[rating]]*LOG(Table1[[#This Row],[rating_count]]+1)</f>
        <v>18.461238587105452</v>
      </c>
      <c r="M501" s="4" t="str">
        <f>IF(Table1[[#This Row],[rating_count]]&lt;1000,"YES","NO")</f>
        <v>NO</v>
      </c>
      <c r="N501" s="4">
        <f t="shared" si="37"/>
        <v>-0.17235035326122072</v>
      </c>
      <c r="O501" s="4">
        <f t="shared" si="38"/>
        <v>18.461238587105452</v>
      </c>
      <c r="P501" s="7">
        <f t="shared" si="39"/>
        <v>668230178</v>
      </c>
      <c r="Q501" t="s">
        <v>4152</v>
      </c>
      <c r="R501" t="s">
        <v>4153</v>
      </c>
      <c r="S501" t="s">
        <v>4154</v>
      </c>
      <c r="T501" t="s">
        <v>4155</v>
      </c>
      <c r="U501" t="s">
        <v>4156</v>
      </c>
      <c r="V501" t="s">
        <v>4157</v>
      </c>
      <c r="W501" t="s">
        <v>4158</v>
      </c>
      <c r="X501" t="s">
        <v>4159</v>
      </c>
    </row>
    <row r="502" spans="1:24" x14ac:dyDescent="0.4">
      <c r="A502" t="s">
        <v>4160</v>
      </c>
      <c r="B502" t="s">
        <v>4161</v>
      </c>
      <c r="C502" t="s">
        <v>2990</v>
      </c>
      <c r="D502" s="2">
        <v>19999</v>
      </c>
      <c r="E502" s="2">
        <v>27990</v>
      </c>
      <c r="F502" s="5">
        <v>0.28999999999999998</v>
      </c>
      <c r="G502" s="5">
        <f t="shared" si="35"/>
        <v>28.999999999999996</v>
      </c>
      <c r="H502" s="5" t="str">
        <f>IF( 'structured data'!G502&gt;=50, "YES", "NO")</f>
        <v>NO</v>
      </c>
      <c r="I502" s="8" t="str">
        <f t="shared" si="36"/>
        <v>&gt; ₦500</v>
      </c>
      <c r="J502">
        <v>4.3</v>
      </c>
      <c r="K502" s="4">
        <v>9499</v>
      </c>
      <c r="L502" s="4">
        <f>Table1[[#This Row],[rating]]*LOG(Table1[[#This Row],[rating_count]]+1)</f>
        <v>17.104211502742043</v>
      </c>
      <c r="M502" s="4" t="str">
        <f>IF(Table1[[#This Row],[rating_count]]&lt;1000,"YES","NO")</f>
        <v>NO</v>
      </c>
      <c r="N502" s="4">
        <f t="shared" si="37"/>
        <v>-0.17244219889053228</v>
      </c>
      <c r="O502" s="4">
        <f t="shared" si="38"/>
        <v>17.104211502742043</v>
      </c>
      <c r="P502" s="7">
        <f t="shared" si="39"/>
        <v>265877010</v>
      </c>
      <c r="Q502" t="s">
        <v>4162</v>
      </c>
      <c r="R502" t="s">
        <v>3802</v>
      </c>
      <c r="S502" t="s">
        <v>3803</v>
      </c>
      <c r="T502" t="s">
        <v>3804</v>
      </c>
      <c r="U502" t="s">
        <v>3805</v>
      </c>
      <c r="V502" t="s">
        <v>3806</v>
      </c>
      <c r="W502" t="s">
        <v>3807</v>
      </c>
      <c r="X502" t="s">
        <v>4163</v>
      </c>
    </row>
    <row r="503" spans="1:24" x14ac:dyDescent="0.4">
      <c r="A503" t="s">
        <v>4164</v>
      </c>
      <c r="B503" t="s">
        <v>4165</v>
      </c>
      <c r="C503" t="s">
        <v>2990</v>
      </c>
      <c r="D503" s="2">
        <v>12999</v>
      </c>
      <c r="E503" s="2">
        <v>18999</v>
      </c>
      <c r="F503" s="5">
        <v>0.32</v>
      </c>
      <c r="G503" s="5">
        <f t="shared" si="35"/>
        <v>32</v>
      </c>
      <c r="H503" s="5" t="str">
        <f>IF( 'structured data'!G503&gt;=50, "YES", "NO")</f>
        <v>NO</v>
      </c>
      <c r="I503" s="8" t="str">
        <f t="shared" si="36"/>
        <v>&gt; ₦500</v>
      </c>
      <c r="J503">
        <v>4.0999999999999996</v>
      </c>
      <c r="K503" s="4">
        <v>50772</v>
      </c>
      <c r="L503" s="4">
        <f>Table1[[#This Row],[rating]]*LOG(Table1[[#This Row],[rating_count]]+1)</f>
        <v>19.293094582964777</v>
      </c>
      <c r="M503" s="4" t="str">
        <f>IF(Table1[[#This Row],[rating_count]]&lt;1000,"YES","NO")</f>
        <v>NO</v>
      </c>
      <c r="N503" s="4">
        <f t="shared" si="37"/>
        <v>-0.17200426151966181</v>
      </c>
      <c r="O503" s="4">
        <f t="shared" si="38"/>
        <v>19.293094582964777</v>
      </c>
      <c r="P503" s="7">
        <f t="shared" si="39"/>
        <v>964617228</v>
      </c>
      <c r="Q503" t="s">
        <v>4166</v>
      </c>
      <c r="R503" t="s">
        <v>3650</v>
      </c>
      <c r="S503" t="s">
        <v>3651</v>
      </c>
      <c r="T503" t="s">
        <v>3652</v>
      </c>
      <c r="U503" t="s">
        <v>3653</v>
      </c>
      <c r="V503" t="s">
        <v>3654</v>
      </c>
      <c r="W503" t="s">
        <v>4167</v>
      </c>
      <c r="X503" t="s">
        <v>4168</v>
      </c>
    </row>
    <row r="504" spans="1:24" x14ac:dyDescent="0.4">
      <c r="A504" t="s">
        <v>4169</v>
      </c>
      <c r="B504" t="s">
        <v>4170</v>
      </c>
      <c r="C504" t="s">
        <v>2948</v>
      </c>
      <c r="D504" s="2">
        <v>2999</v>
      </c>
      <c r="E504" s="2">
        <v>5999</v>
      </c>
      <c r="F504" s="5">
        <v>0.5</v>
      </c>
      <c r="G504" s="5">
        <f t="shared" si="35"/>
        <v>50</v>
      </c>
      <c r="H504" s="5" t="str">
        <f>IF( 'structured data'!G504&gt;=50, "YES", "NO")</f>
        <v>YES</v>
      </c>
      <c r="I504" s="8" t="str">
        <f t="shared" si="36"/>
        <v>&gt; ₦500</v>
      </c>
      <c r="J504">
        <v>4.0999999999999996</v>
      </c>
      <c r="K504" s="4">
        <v>7148</v>
      </c>
      <c r="L504" s="4">
        <f>Table1[[#This Row],[rating]]*LOG(Table1[[#This Row],[rating_count]]+1)</f>
        <v>15.802405717971084</v>
      </c>
      <c r="M504" s="4" t="str">
        <f>IF(Table1[[#This Row],[rating_count]]&lt;1000,"YES","NO")</f>
        <v>NO</v>
      </c>
      <c r="N504" s="4">
        <f t="shared" si="37"/>
        <v>-0.17201805620511282</v>
      </c>
      <c r="O504" s="4">
        <f t="shared" si="38"/>
        <v>15.802405717971084</v>
      </c>
      <c r="P504" s="7">
        <f t="shared" si="39"/>
        <v>42880852</v>
      </c>
      <c r="Q504" t="s">
        <v>4171</v>
      </c>
      <c r="R504" t="s">
        <v>4172</v>
      </c>
      <c r="S504" t="s">
        <v>4173</v>
      </c>
      <c r="T504" t="s">
        <v>4174</v>
      </c>
      <c r="U504" t="s">
        <v>4175</v>
      </c>
      <c r="V504" t="s">
        <v>4176</v>
      </c>
      <c r="W504" t="s">
        <v>4177</v>
      </c>
      <c r="X504" t="s">
        <v>4178</v>
      </c>
    </row>
    <row r="505" spans="1:24" x14ac:dyDescent="0.4">
      <c r="A505" t="s">
        <v>292</v>
      </c>
      <c r="B505" t="s">
        <v>293</v>
      </c>
      <c r="C505" t="s">
        <v>18</v>
      </c>
      <c r="D505">
        <v>299</v>
      </c>
      <c r="E505">
        <v>999</v>
      </c>
      <c r="F505" s="5">
        <v>0.7</v>
      </c>
      <c r="G505" s="5">
        <f t="shared" si="35"/>
        <v>70</v>
      </c>
      <c r="H505" s="5" t="str">
        <f>IF( 'structured data'!G505&gt;=50, "YES", "NO")</f>
        <v>YES</v>
      </c>
      <c r="I505" s="8" t="str">
        <f t="shared" si="36"/>
        <v>&gt; ₦500</v>
      </c>
      <c r="J505">
        <v>4.3</v>
      </c>
      <c r="K505" s="4">
        <v>20850</v>
      </c>
      <c r="L505" s="4">
        <f>Table1[[#This Row],[rating]]*LOG(Table1[[#This Row],[rating_count]]+1)</f>
        <v>18.572245619611905</v>
      </c>
      <c r="M505" s="4" t="str">
        <f>IF(Table1[[#This Row],[rating_count]]&lt;1000,"YES","NO")</f>
        <v>NO</v>
      </c>
      <c r="N505" s="4">
        <f t="shared" si="37"/>
        <v>-0.1720290002498264</v>
      </c>
      <c r="O505" s="4">
        <f t="shared" si="38"/>
        <v>18.572245619611905</v>
      </c>
      <c r="P505" s="7">
        <f t="shared" si="39"/>
        <v>20829150</v>
      </c>
      <c r="Q505" t="s">
        <v>294</v>
      </c>
      <c r="R505" t="s">
        <v>4179</v>
      </c>
      <c r="S505" t="s">
        <v>4180</v>
      </c>
      <c r="T505" t="s">
        <v>4181</v>
      </c>
      <c r="U505" t="s">
        <v>4182</v>
      </c>
      <c r="V505" t="s">
        <v>4183</v>
      </c>
      <c r="W505" t="s">
        <v>4184</v>
      </c>
      <c r="X505" t="s">
        <v>4185</v>
      </c>
    </row>
    <row r="506" spans="1:24" x14ac:dyDescent="0.4">
      <c r="A506" t="s">
        <v>282</v>
      </c>
      <c r="B506" t="s">
        <v>283</v>
      </c>
      <c r="C506" t="s">
        <v>18</v>
      </c>
      <c r="D506">
        <v>970</v>
      </c>
      <c r="E506" s="2">
        <v>1999</v>
      </c>
      <c r="F506" s="5">
        <v>0.51</v>
      </c>
      <c r="G506" s="5">
        <f t="shared" si="35"/>
        <v>51</v>
      </c>
      <c r="H506" s="5" t="str">
        <f>IF( 'structured data'!G506&gt;=50, "YES", "NO")</f>
        <v>YES</v>
      </c>
      <c r="I506" s="8" t="str">
        <f t="shared" si="36"/>
        <v>&gt; ₦500</v>
      </c>
      <c r="J506">
        <v>4.4000000000000004</v>
      </c>
      <c r="K506" s="4">
        <v>184</v>
      </c>
      <c r="L506" s="4">
        <f>Table1[[#This Row],[rating]]*LOG(Table1[[#This Row],[rating_count]]+1)</f>
        <v>9.9755556049732608</v>
      </c>
      <c r="M506" s="4" t="str">
        <f>IF(Table1[[#This Row],[rating_count]]&lt;1000,"YES","NO")</f>
        <v>YES</v>
      </c>
      <c r="N506" s="4">
        <f t="shared" si="37"/>
        <v>-0.172986349350638</v>
      </c>
      <c r="O506" s="4">
        <f t="shared" si="38"/>
        <v>9.9755556049732608</v>
      </c>
      <c r="P506" s="7">
        <f t="shared" si="39"/>
        <v>367816</v>
      </c>
      <c r="Q506" t="s">
        <v>284</v>
      </c>
      <c r="R506" t="s">
        <v>285</v>
      </c>
      <c r="S506" t="s">
        <v>286</v>
      </c>
      <c r="T506" t="s">
        <v>287</v>
      </c>
      <c r="U506" t="s">
        <v>288</v>
      </c>
      <c r="V506" t="s">
        <v>289</v>
      </c>
      <c r="W506" t="s">
        <v>4186</v>
      </c>
      <c r="X506" t="s">
        <v>4187</v>
      </c>
    </row>
    <row r="507" spans="1:24" x14ac:dyDescent="0.4">
      <c r="A507" t="s">
        <v>4188</v>
      </c>
      <c r="B507" t="s">
        <v>4189</v>
      </c>
      <c r="C507" t="s">
        <v>3162</v>
      </c>
      <c r="D507">
        <v>329</v>
      </c>
      <c r="E507">
        <v>999</v>
      </c>
      <c r="F507" s="5">
        <v>0.67</v>
      </c>
      <c r="G507" s="5">
        <f t="shared" si="35"/>
        <v>67</v>
      </c>
      <c r="H507" s="5" t="str">
        <f>IF( 'structured data'!G507&gt;=50, "YES", "NO")</f>
        <v>YES</v>
      </c>
      <c r="I507" s="8" t="str">
        <f t="shared" si="36"/>
        <v>&gt; ₦500</v>
      </c>
      <c r="J507">
        <v>4.2</v>
      </c>
      <c r="K507" s="4">
        <v>3492</v>
      </c>
      <c r="L507" s="4">
        <f>Table1[[#This Row],[rating]]*LOG(Table1[[#This Row],[rating_count]]+1)</f>
        <v>14.881434059678117</v>
      </c>
      <c r="M507" s="4" t="str">
        <f>IF(Table1[[#This Row],[rating_count]]&lt;1000,"YES","NO")</f>
        <v>NO</v>
      </c>
      <c r="N507" s="4">
        <f t="shared" si="37"/>
        <v>-0.17335753170699661</v>
      </c>
      <c r="O507" s="4">
        <f t="shared" si="38"/>
        <v>14.881434059678117</v>
      </c>
      <c r="P507" s="7">
        <f t="shared" si="39"/>
        <v>3488508</v>
      </c>
      <c r="Q507" t="s">
        <v>4190</v>
      </c>
      <c r="R507" t="s">
        <v>4191</v>
      </c>
      <c r="S507" t="s">
        <v>4192</v>
      </c>
      <c r="T507" t="s">
        <v>4193</v>
      </c>
      <c r="U507" t="s">
        <v>4194</v>
      </c>
      <c r="V507" t="s">
        <v>4195</v>
      </c>
      <c r="W507" t="s">
        <v>4196</v>
      </c>
      <c r="X507" t="s">
        <v>4197</v>
      </c>
    </row>
    <row r="508" spans="1:24" x14ac:dyDescent="0.4">
      <c r="A508" t="s">
        <v>4198</v>
      </c>
      <c r="B508" t="s">
        <v>4199</v>
      </c>
      <c r="C508" t="s">
        <v>2948</v>
      </c>
      <c r="D508" s="2">
        <v>1299</v>
      </c>
      <c r="E508" s="2">
        <v>5999</v>
      </c>
      <c r="F508" s="5">
        <v>0.78</v>
      </c>
      <c r="G508" s="5">
        <f t="shared" si="35"/>
        <v>78</v>
      </c>
      <c r="H508" s="5" t="str">
        <f>IF( 'structured data'!G508&gt;=50, "YES", "NO")</f>
        <v>YES</v>
      </c>
      <c r="I508" s="8" t="str">
        <f t="shared" si="36"/>
        <v>&gt; ₦500</v>
      </c>
      <c r="J508">
        <v>3.3</v>
      </c>
      <c r="K508" s="4">
        <v>4415</v>
      </c>
      <c r="L508" s="4">
        <f>Table1[[#This Row],[rating]]*LOG(Table1[[#This Row],[rating_count]]+1)</f>
        <v>12.028595913579769</v>
      </c>
      <c r="M508" s="4" t="str">
        <f>IF(Table1[[#This Row],[rating_count]]&lt;1000,"YES","NO")</f>
        <v>NO</v>
      </c>
      <c r="N508" s="4">
        <f t="shared" si="37"/>
        <v>-0.17382876981575887</v>
      </c>
      <c r="O508" s="4">
        <f t="shared" si="38"/>
        <v>12.028595913579769</v>
      </c>
      <c r="P508" s="7">
        <f t="shared" si="39"/>
        <v>26485585</v>
      </c>
      <c r="Q508" t="s">
        <v>4200</v>
      </c>
      <c r="R508" t="s">
        <v>3898</v>
      </c>
      <c r="S508" t="s">
        <v>3899</v>
      </c>
      <c r="T508" t="s">
        <v>3900</v>
      </c>
      <c r="U508" t="s">
        <v>3901</v>
      </c>
      <c r="V508" t="s">
        <v>3902</v>
      </c>
      <c r="W508" t="s">
        <v>4201</v>
      </c>
      <c r="X508" t="s">
        <v>4202</v>
      </c>
    </row>
    <row r="509" spans="1:24" x14ac:dyDescent="0.4">
      <c r="A509" t="s">
        <v>4203</v>
      </c>
      <c r="B509" t="s">
        <v>4204</v>
      </c>
      <c r="C509" t="s">
        <v>3024</v>
      </c>
      <c r="D509" s="2">
        <v>1989</v>
      </c>
      <c r="E509" s="2">
        <v>3500</v>
      </c>
      <c r="F509" s="5">
        <v>0.43</v>
      </c>
      <c r="G509" s="5">
        <f t="shared" si="35"/>
        <v>43</v>
      </c>
      <c r="H509" s="5" t="str">
        <f>IF( 'structured data'!G509&gt;=50, "YES", "NO")</f>
        <v>NO</v>
      </c>
      <c r="I509" s="8" t="str">
        <f t="shared" si="36"/>
        <v>&gt; ₦500</v>
      </c>
      <c r="J509">
        <v>4.4000000000000004</v>
      </c>
      <c r="K509" s="4">
        <v>67260</v>
      </c>
      <c r="L509" s="4">
        <f>Table1[[#This Row],[rating]]*LOG(Table1[[#This Row],[rating_count]]+1)</f>
        <v>21.242158607476348</v>
      </c>
      <c r="M509" s="4" t="str">
        <f>IF(Table1[[#This Row],[rating_count]]&lt;1000,"YES","NO")</f>
        <v>NO</v>
      </c>
      <c r="N509" s="4">
        <f t="shared" si="37"/>
        <v>-0.17060240057950377</v>
      </c>
      <c r="O509" s="4">
        <f t="shared" si="38"/>
        <v>21.242158607476348</v>
      </c>
      <c r="P509" s="7">
        <f t="shared" si="39"/>
        <v>235410000</v>
      </c>
      <c r="Q509" t="s">
        <v>4205</v>
      </c>
      <c r="R509" t="s">
        <v>3026</v>
      </c>
      <c r="S509" t="s">
        <v>3027</v>
      </c>
      <c r="T509" t="s">
        <v>3028</v>
      </c>
      <c r="U509" t="s">
        <v>3029</v>
      </c>
      <c r="V509" t="s">
        <v>3030</v>
      </c>
      <c r="W509" t="s">
        <v>4206</v>
      </c>
      <c r="X509" t="s">
        <v>4207</v>
      </c>
    </row>
    <row r="510" spans="1:24" x14ac:dyDescent="0.4">
      <c r="A510" t="s">
        <v>4208</v>
      </c>
      <c r="B510" t="s">
        <v>2958</v>
      </c>
      <c r="C510" t="s">
        <v>2948</v>
      </c>
      <c r="D510" s="2">
        <v>1999</v>
      </c>
      <c r="E510" s="2">
        <v>9999</v>
      </c>
      <c r="F510" s="5">
        <v>0.8</v>
      </c>
      <c r="G510" s="5">
        <f t="shared" si="35"/>
        <v>80</v>
      </c>
      <c r="H510" s="5" t="str">
        <f>IF( 'structured data'!G510&gt;=50, "YES", "NO")</f>
        <v>YES</v>
      </c>
      <c r="I510" s="8" t="str">
        <f t="shared" si="36"/>
        <v>&gt; ₦500</v>
      </c>
      <c r="J510">
        <v>4.3</v>
      </c>
      <c r="K510" s="4">
        <v>27704</v>
      </c>
      <c r="L510" s="4">
        <f>Table1[[#This Row],[rating]]*LOG(Table1[[#This Row],[rating_count]]+1)</f>
        <v>19.103000064332466</v>
      </c>
      <c r="M510" s="4" t="str">
        <f>IF(Table1[[#This Row],[rating_count]]&lt;1000,"YES","NO")</f>
        <v>NO</v>
      </c>
      <c r="N510" s="4">
        <f t="shared" si="37"/>
        <v>-0.17058534911102335</v>
      </c>
      <c r="O510" s="4">
        <f t="shared" si="38"/>
        <v>19.103000064332466</v>
      </c>
      <c r="P510" s="7">
        <f t="shared" si="39"/>
        <v>277012296</v>
      </c>
      <c r="Q510" t="s">
        <v>3355</v>
      </c>
      <c r="R510" t="s">
        <v>2960</v>
      </c>
      <c r="S510" t="s">
        <v>2961</v>
      </c>
      <c r="T510" t="s">
        <v>2962</v>
      </c>
      <c r="U510" t="s">
        <v>2963</v>
      </c>
      <c r="V510" t="s">
        <v>2964</v>
      </c>
      <c r="W510" t="s">
        <v>4209</v>
      </c>
      <c r="X510" t="s">
        <v>4210</v>
      </c>
    </row>
    <row r="511" spans="1:24" x14ac:dyDescent="0.4">
      <c r="A511" t="s">
        <v>4211</v>
      </c>
      <c r="B511" t="s">
        <v>4212</v>
      </c>
      <c r="C511" t="s">
        <v>2990</v>
      </c>
      <c r="D511" s="2">
        <v>12999</v>
      </c>
      <c r="E511" s="2">
        <v>18999</v>
      </c>
      <c r="F511" s="5">
        <v>0.32</v>
      </c>
      <c r="G511" s="5">
        <f t="shared" si="35"/>
        <v>32</v>
      </c>
      <c r="H511" s="5" t="str">
        <f>IF( 'structured data'!G511&gt;=50, "YES", "NO")</f>
        <v>NO</v>
      </c>
      <c r="I511" s="8" t="str">
        <f t="shared" si="36"/>
        <v>&gt; ₦500</v>
      </c>
      <c r="J511">
        <v>4.0999999999999996</v>
      </c>
      <c r="K511" s="4">
        <v>50772</v>
      </c>
      <c r="L511" s="4">
        <f>Table1[[#This Row],[rating]]*LOG(Table1[[#This Row],[rating_count]]+1)</f>
        <v>19.293094582964777</v>
      </c>
      <c r="M511" s="4" t="str">
        <f>IF(Table1[[#This Row],[rating_count]]&lt;1000,"YES","NO")</f>
        <v>NO</v>
      </c>
      <c r="N511" s="4">
        <f t="shared" si="37"/>
        <v>-0.17199218861052995</v>
      </c>
      <c r="O511" s="4">
        <f t="shared" si="38"/>
        <v>19.293094582964777</v>
      </c>
      <c r="P511" s="7">
        <f t="shared" si="39"/>
        <v>964617228</v>
      </c>
      <c r="Q511" t="s">
        <v>4166</v>
      </c>
      <c r="R511" t="s">
        <v>3650</v>
      </c>
      <c r="S511" t="s">
        <v>3651</v>
      </c>
      <c r="T511" t="s">
        <v>3652</v>
      </c>
      <c r="U511" t="s">
        <v>3653</v>
      </c>
      <c r="V511" t="s">
        <v>3654</v>
      </c>
      <c r="W511" t="s">
        <v>3655</v>
      </c>
      <c r="X511" t="s">
        <v>4213</v>
      </c>
    </row>
    <row r="512" spans="1:24" x14ac:dyDescent="0.4">
      <c r="A512" t="s">
        <v>4214</v>
      </c>
      <c r="B512" t="s">
        <v>4215</v>
      </c>
      <c r="C512" t="s">
        <v>2948</v>
      </c>
      <c r="D512" s="2">
        <v>1499</v>
      </c>
      <c r="E512" s="2">
        <v>4999</v>
      </c>
      <c r="F512" s="5">
        <v>0.7</v>
      </c>
      <c r="G512" s="5">
        <f t="shared" si="35"/>
        <v>70</v>
      </c>
      <c r="H512" s="5" t="str">
        <f>IF( 'structured data'!G512&gt;=50, "YES", "NO")</f>
        <v>YES</v>
      </c>
      <c r="I512" s="8" t="str">
        <f t="shared" si="36"/>
        <v>&gt; ₦500</v>
      </c>
      <c r="J512">
        <v>4</v>
      </c>
      <c r="K512" s="4">
        <v>92588</v>
      </c>
      <c r="L512" s="4">
        <f>Table1[[#This Row],[rating]]*LOG(Table1[[#This Row],[rating_count]]+1)</f>
        <v>19.866237574240966</v>
      </c>
      <c r="M512" s="4" t="str">
        <f>IF(Table1[[#This Row],[rating_count]]&lt;1000,"YES","NO")</f>
        <v>NO</v>
      </c>
      <c r="N512" s="4">
        <f t="shared" si="37"/>
        <v>-0.17200485989597147</v>
      </c>
      <c r="O512" s="4">
        <f t="shared" si="38"/>
        <v>19.866237574240966</v>
      </c>
      <c r="P512" s="7">
        <f t="shared" si="39"/>
        <v>462847412</v>
      </c>
      <c r="Q512" t="s">
        <v>4216</v>
      </c>
      <c r="R512" t="s">
        <v>4217</v>
      </c>
      <c r="S512" t="s">
        <v>4218</v>
      </c>
      <c r="T512" t="s">
        <v>4219</v>
      </c>
      <c r="U512" t="s">
        <v>4220</v>
      </c>
      <c r="V512" t="s">
        <v>4221</v>
      </c>
      <c r="W512" t="s">
        <v>4222</v>
      </c>
      <c r="X512" t="s">
        <v>4223</v>
      </c>
    </row>
    <row r="513" spans="1:24" x14ac:dyDescent="0.4">
      <c r="A513" t="s">
        <v>4224</v>
      </c>
      <c r="B513" t="s">
        <v>4225</v>
      </c>
      <c r="C513" t="s">
        <v>2990</v>
      </c>
      <c r="D513" s="2">
        <v>16999</v>
      </c>
      <c r="E513" s="2">
        <v>20999</v>
      </c>
      <c r="F513" s="5">
        <v>0.19</v>
      </c>
      <c r="G513" s="5">
        <f t="shared" si="35"/>
        <v>19</v>
      </c>
      <c r="H513" s="5" t="str">
        <f>IF( 'structured data'!G513&gt;=50, "YES", "NO")</f>
        <v>NO</v>
      </c>
      <c r="I513" s="8" t="str">
        <f t="shared" si="36"/>
        <v>&gt; ₦500</v>
      </c>
      <c r="J513">
        <v>4.0999999999999996</v>
      </c>
      <c r="K513" s="4">
        <v>31822</v>
      </c>
      <c r="L513" s="4">
        <f>Table1[[#This Row],[rating]]*LOG(Table1[[#This Row],[rating_count]]+1)</f>
        <v>18.461238587105452</v>
      </c>
      <c r="M513" s="4" t="str">
        <f>IF(Table1[[#This Row],[rating_count]]&lt;1000,"YES","NO")</f>
        <v>NO</v>
      </c>
      <c r="N513" s="4">
        <f t="shared" si="37"/>
        <v>-0.17177869860927517</v>
      </c>
      <c r="O513" s="4">
        <f t="shared" si="38"/>
        <v>18.461238587105452</v>
      </c>
      <c r="P513" s="7">
        <f t="shared" si="39"/>
        <v>668230178</v>
      </c>
      <c r="Q513" t="s">
        <v>4226</v>
      </c>
      <c r="R513" t="s">
        <v>4153</v>
      </c>
      <c r="S513" t="s">
        <v>4154</v>
      </c>
      <c r="T513" t="s">
        <v>4155</v>
      </c>
      <c r="U513" t="s">
        <v>4156</v>
      </c>
      <c r="V513" t="s">
        <v>4157</v>
      </c>
      <c r="W513" t="s">
        <v>4227</v>
      </c>
      <c r="X513" t="s">
        <v>4228</v>
      </c>
    </row>
    <row r="514" spans="1:24" x14ac:dyDescent="0.4">
      <c r="A514" t="s">
        <v>4229</v>
      </c>
      <c r="B514" t="s">
        <v>4230</v>
      </c>
      <c r="C514" t="s">
        <v>2948</v>
      </c>
      <c r="D514" s="2">
        <v>1999</v>
      </c>
      <c r="E514" s="2">
        <v>8499</v>
      </c>
      <c r="F514" s="5">
        <v>0.76</v>
      </c>
      <c r="G514" s="5">
        <f t="shared" ref="G514:G577" si="40">F514*100</f>
        <v>76</v>
      </c>
      <c r="H514" s="5" t="str">
        <f>IF( 'structured data'!G514&gt;=50, "YES", "NO")</f>
        <v>YES</v>
      </c>
      <c r="I514" s="8" t="str">
        <f t="shared" ref="I514:I577" si="41">IF(C513&lt;200, "&lt; ₦200", IF(C513&lt;=500, "₦200–₦500", "&gt; ₦500"))</f>
        <v>&gt; ₦500</v>
      </c>
      <c r="J514">
        <v>4.3</v>
      </c>
      <c r="K514" s="4">
        <v>240</v>
      </c>
      <c r="L514" s="4">
        <f>Table1[[#This Row],[rating]]*LOG(Table1[[#This Row],[rating_count]]+1)</f>
        <v>10.242673283071934</v>
      </c>
      <c r="M514" s="4" t="str">
        <f>IF(Table1[[#This Row],[rating_count]]&lt;1000,"YES","NO")</f>
        <v>YES</v>
      </c>
      <c r="N514" s="4">
        <f t="shared" ref="N514:N577" si="42">CORREL(J514:J1978,G514:G1978)</f>
        <v>-0.17186832407560804</v>
      </c>
      <c r="O514" s="4">
        <f t="shared" ref="O514:O577" si="43">J514*LOG(K514+1)</f>
        <v>10.242673283071934</v>
      </c>
      <c r="P514" s="7">
        <f t="shared" ref="P514:P577" si="44">E514*K514</f>
        <v>2039760</v>
      </c>
      <c r="Q514" t="s">
        <v>4231</v>
      </c>
      <c r="R514" t="s">
        <v>4232</v>
      </c>
      <c r="S514" t="s">
        <v>4233</v>
      </c>
      <c r="T514" t="s">
        <v>4234</v>
      </c>
      <c r="U514" t="s">
        <v>4235</v>
      </c>
      <c r="V514" t="s">
        <v>4236</v>
      </c>
      <c r="W514" t="s">
        <v>4237</v>
      </c>
      <c r="X514" t="s">
        <v>4238</v>
      </c>
    </row>
    <row r="515" spans="1:24" x14ac:dyDescent="0.4">
      <c r="A515" t="s">
        <v>4239</v>
      </c>
      <c r="B515" t="s">
        <v>4240</v>
      </c>
      <c r="C515" t="s">
        <v>2948</v>
      </c>
      <c r="D515" s="2">
        <v>4999</v>
      </c>
      <c r="E515" s="2">
        <v>6999</v>
      </c>
      <c r="F515" s="5">
        <v>0.28999999999999998</v>
      </c>
      <c r="G515" s="5">
        <f t="shared" si="40"/>
        <v>28.999999999999996</v>
      </c>
      <c r="H515" s="5" t="str">
        <f>IF( 'structured data'!G515&gt;=50, "YES", "NO")</f>
        <v>NO</v>
      </c>
      <c r="I515" s="8" t="str">
        <f t="shared" si="41"/>
        <v>&gt; ₦500</v>
      </c>
      <c r="J515">
        <v>3.8</v>
      </c>
      <c r="K515" s="4">
        <v>758</v>
      </c>
      <c r="L515" s="4">
        <f>Table1[[#This Row],[rating]]*LOG(Table1[[#This Row],[rating_count]]+1)</f>
        <v>10.944918748402824</v>
      </c>
      <c r="M515" s="4" t="str">
        <f>IF(Table1[[#This Row],[rating_count]]&lt;1000,"YES","NO")</f>
        <v>YES</v>
      </c>
      <c r="N515" s="4">
        <f t="shared" si="42"/>
        <v>-0.17310235638978386</v>
      </c>
      <c r="O515" s="4">
        <f t="shared" si="43"/>
        <v>10.944918748402824</v>
      </c>
      <c r="P515" s="7">
        <f t="shared" si="44"/>
        <v>5305242</v>
      </c>
      <c r="Q515" t="s">
        <v>4241</v>
      </c>
      <c r="R515" t="s">
        <v>4242</v>
      </c>
      <c r="S515" t="s">
        <v>4243</v>
      </c>
      <c r="T515" t="s">
        <v>4244</v>
      </c>
      <c r="U515" t="s">
        <v>4245</v>
      </c>
      <c r="V515" t="s">
        <v>4246</v>
      </c>
      <c r="W515" t="s">
        <v>4247</v>
      </c>
      <c r="X515" t="s">
        <v>4248</v>
      </c>
    </row>
    <row r="516" spans="1:24" x14ac:dyDescent="0.4">
      <c r="A516" t="s">
        <v>350</v>
      </c>
      <c r="B516" t="s">
        <v>351</v>
      </c>
      <c r="C516" t="s">
        <v>18</v>
      </c>
      <c r="D516">
        <v>99</v>
      </c>
      <c r="E516">
        <v>666.66</v>
      </c>
      <c r="F516" s="5">
        <v>0.85</v>
      </c>
      <c r="G516" s="5">
        <f t="shared" si="40"/>
        <v>85</v>
      </c>
      <c r="H516" s="5" t="str">
        <f>IF( 'structured data'!G516&gt;=50, "YES", "NO")</f>
        <v>YES</v>
      </c>
      <c r="I516" s="8" t="str">
        <f t="shared" si="41"/>
        <v>&gt; ₦500</v>
      </c>
      <c r="J516">
        <v>3.9</v>
      </c>
      <c r="K516" s="4">
        <v>24870</v>
      </c>
      <c r="L516" s="4">
        <f>Table1[[#This Row],[rating]]*LOG(Table1[[#This Row],[rating_count]]+1)</f>
        <v>17.143203665263979</v>
      </c>
      <c r="M516" s="4" t="str">
        <f>IF(Table1[[#This Row],[rating_count]]&lt;1000,"YES","NO")</f>
        <v>NO</v>
      </c>
      <c r="N516" s="4">
        <f t="shared" si="42"/>
        <v>-0.17397231703958088</v>
      </c>
      <c r="O516" s="4">
        <f t="shared" si="43"/>
        <v>17.143203665263979</v>
      </c>
      <c r="P516" s="7">
        <f t="shared" si="44"/>
        <v>16579834.199999999</v>
      </c>
      <c r="Q516" t="s">
        <v>352</v>
      </c>
      <c r="R516" t="s">
        <v>3486</v>
      </c>
      <c r="S516" t="s">
        <v>3487</v>
      </c>
      <c r="T516" t="s">
        <v>3488</v>
      </c>
      <c r="U516" t="s">
        <v>3489</v>
      </c>
      <c r="V516" t="s">
        <v>3490</v>
      </c>
      <c r="W516" t="s">
        <v>4249</v>
      </c>
      <c r="X516" t="s">
        <v>4250</v>
      </c>
    </row>
    <row r="517" spans="1:24" x14ac:dyDescent="0.4">
      <c r="A517" t="s">
        <v>4251</v>
      </c>
      <c r="B517" t="s">
        <v>4252</v>
      </c>
      <c r="C517" t="s">
        <v>2948</v>
      </c>
      <c r="D517" s="2">
        <v>2499</v>
      </c>
      <c r="E517" s="2">
        <v>5999</v>
      </c>
      <c r="F517" s="5">
        <v>0.57999999999999996</v>
      </c>
      <c r="G517" s="5">
        <f t="shared" si="40"/>
        <v>57.999999999999993</v>
      </c>
      <c r="H517" s="5" t="str">
        <f>IF( 'structured data'!G517&gt;=50, "YES", "NO")</f>
        <v>YES</v>
      </c>
      <c r="I517" s="8" t="str">
        <f t="shared" si="41"/>
        <v>&gt; ₦500</v>
      </c>
      <c r="J517">
        <v>3.7</v>
      </c>
      <c r="K517" s="4">
        <v>828</v>
      </c>
      <c r="L517" s="4">
        <f>Table1[[#This Row],[rating]]*LOG(Table1[[#This Row],[rating_count]]+1)</f>
        <v>10.798651763036013</v>
      </c>
      <c r="M517" s="4" t="str">
        <f>IF(Table1[[#This Row],[rating_count]]&lt;1000,"YES","NO")</f>
        <v>YES</v>
      </c>
      <c r="N517" s="4">
        <f t="shared" si="42"/>
        <v>-0.17312031025098054</v>
      </c>
      <c r="O517" s="4">
        <f t="shared" si="43"/>
        <v>10.798651763036013</v>
      </c>
      <c r="P517" s="7">
        <f t="shared" si="44"/>
        <v>4967172</v>
      </c>
      <c r="Q517" t="s">
        <v>4253</v>
      </c>
      <c r="R517" t="s">
        <v>4254</v>
      </c>
      <c r="S517" t="s">
        <v>4255</v>
      </c>
      <c r="T517" t="s">
        <v>4256</v>
      </c>
      <c r="U517" t="s">
        <v>4257</v>
      </c>
      <c r="V517" t="s">
        <v>4258</v>
      </c>
      <c r="W517" t="s">
        <v>4259</v>
      </c>
      <c r="X517" t="s">
        <v>4260</v>
      </c>
    </row>
    <row r="518" spans="1:24" x14ac:dyDescent="0.4">
      <c r="A518" t="s">
        <v>4261</v>
      </c>
      <c r="B518" t="s">
        <v>4262</v>
      </c>
      <c r="C518" t="s">
        <v>3045</v>
      </c>
      <c r="D518" s="2">
        <v>1399</v>
      </c>
      <c r="E518" s="2">
        <v>1630</v>
      </c>
      <c r="F518" s="5">
        <v>0.14000000000000001</v>
      </c>
      <c r="G518" s="5">
        <f t="shared" si="40"/>
        <v>14.000000000000002</v>
      </c>
      <c r="H518" s="5" t="str">
        <f>IF( 'structured data'!G518&gt;=50, "YES", "NO")</f>
        <v>NO</v>
      </c>
      <c r="I518" s="8" t="str">
        <f t="shared" si="41"/>
        <v>&gt; ₦500</v>
      </c>
      <c r="J518">
        <v>4</v>
      </c>
      <c r="K518" s="4">
        <v>9378</v>
      </c>
      <c r="L518" s="4">
        <f>Table1[[#This Row],[rating]]*LOG(Table1[[#This Row],[rating_count]]+1)</f>
        <v>15.888626143437975</v>
      </c>
      <c r="M518" s="4" t="str">
        <f>IF(Table1[[#This Row],[rating_count]]&lt;1000,"YES","NO")</f>
        <v>NO</v>
      </c>
      <c r="N518" s="4">
        <f t="shared" si="42"/>
        <v>-0.1725113228805531</v>
      </c>
      <c r="O518" s="4">
        <f t="shared" si="43"/>
        <v>15.888626143437975</v>
      </c>
      <c r="P518" s="7">
        <f t="shared" si="44"/>
        <v>15286140</v>
      </c>
      <c r="Q518" t="s">
        <v>4263</v>
      </c>
      <c r="R518" t="s">
        <v>3838</v>
      </c>
      <c r="S518" t="s">
        <v>3839</v>
      </c>
      <c r="T518" t="s">
        <v>3840</v>
      </c>
      <c r="U518" t="s">
        <v>3841</v>
      </c>
      <c r="V518" t="s">
        <v>3842</v>
      </c>
      <c r="W518" t="s">
        <v>4264</v>
      </c>
      <c r="X518" t="s">
        <v>4265</v>
      </c>
    </row>
    <row r="519" spans="1:24" x14ac:dyDescent="0.4">
      <c r="A519" t="s">
        <v>4266</v>
      </c>
      <c r="B519" t="s">
        <v>4267</v>
      </c>
      <c r="C519" t="s">
        <v>2948</v>
      </c>
      <c r="D519" s="2">
        <v>1499</v>
      </c>
      <c r="E519" s="2">
        <v>9999</v>
      </c>
      <c r="F519" s="5">
        <v>0.85</v>
      </c>
      <c r="G519" s="5">
        <f t="shared" si="40"/>
        <v>85</v>
      </c>
      <c r="H519" s="5" t="str">
        <f>IF( 'structured data'!G519&gt;=50, "YES", "NO")</f>
        <v>YES</v>
      </c>
      <c r="I519" s="8" t="str">
        <f t="shared" si="41"/>
        <v>&gt; ₦500</v>
      </c>
      <c r="J519">
        <v>4.2</v>
      </c>
      <c r="K519" s="4">
        <v>22638</v>
      </c>
      <c r="L519" s="4">
        <f>Table1[[#This Row],[rating]]*LOG(Table1[[#This Row],[rating_count]]+1)</f>
        <v>18.290400405791299</v>
      </c>
      <c r="M519" s="4" t="str">
        <f>IF(Table1[[#This Row],[rating_count]]&lt;1000,"YES","NO")</f>
        <v>NO</v>
      </c>
      <c r="N519" s="4">
        <f t="shared" si="42"/>
        <v>-0.17315200873073738</v>
      </c>
      <c r="O519" s="4">
        <f t="shared" si="43"/>
        <v>18.290400405791299</v>
      </c>
      <c r="P519" s="7">
        <f t="shared" si="44"/>
        <v>226357362</v>
      </c>
      <c r="Q519" t="s">
        <v>4268</v>
      </c>
      <c r="R519" t="s">
        <v>3184</v>
      </c>
      <c r="S519" t="s">
        <v>3185</v>
      </c>
      <c r="T519" t="s">
        <v>3186</v>
      </c>
      <c r="U519" t="s">
        <v>3187</v>
      </c>
      <c r="V519" t="s">
        <v>3188</v>
      </c>
      <c r="W519" t="s">
        <v>4269</v>
      </c>
      <c r="X519" t="s">
        <v>4270</v>
      </c>
    </row>
    <row r="520" spans="1:24" x14ac:dyDescent="0.4">
      <c r="A520" t="s">
        <v>356</v>
      </c>
      <c r="B520" t="s">
        <v>357</v>
      </c>
      <c r="C520" t="s">
        <v>18</v>
      </c>
      <c r="D520">
        <v>899</v>
      </c>
      <c r="E520" s="2">
        <v>1900</v>
      </c>
      <c r="F520" s="5">
        <v>0.53</v>
      </c>
      <c r="G520" s="5">
        <f t="shared" si="40"/>
        <v>53</v>
      </c>
      <c r="H520" s="5" t="str">
        <f>IF( 'structured data'!G520&gt;=50, "YES", "NO")</f>
        <v>YES</v>
      </c>
      <c r="I520" s="8" t="str">
        <f t="shared" si="41"/>
        <v>&gt; ₦500</v>
      </c>
      <c r="J520">
        <v>4.4000000000000004</v>
      </c>
      <c r="K520" s="4">
        <v>13552</v>
      </c>
      <c r="L520" s="4">
        <f>Table1[[#This Row],[rating]]*LOG(Table1[[#This Row],[rating_count]]+1)</f>
        <v>18.180955928640998</v>
      </c>
      <c r="M520" s="4" t="str">
        <f>IF(Table1[[#This Row],[rating_count]]&lt;1000,"YES","NO")</f>
        <v>NO</v>
      </c>
      <c r="N520" s="4">
        <f t="shared" si="42"/>
        <v>-0.17415359141477305</v>
      </c>
      <c r="O520" s="4">
        <f t="shared" si="43"/>
        <v>18.180955928640998</v>
      </c>
      <c r="P520" s="7">
        <f t="shared" si="44"/>
        <v>25748800</v>
      </c>
      <c r="Q520" t="s">
        <v>358</v>
      </c>
      <c r="R520" t="s">
        <v>359</v>
      </c>
      <c r="S520" t="s">
        <v>360</v>
      </c>
      <c r="T520" t="s">
        <v>361</v>
      </c>
      <c r="U520" t="s">
        <v>362</v>
      </c>
      <c r="V520" t="s">
        <v>363</v>
      </c>
      <c r="W520" t="s">
        <v>4271</v>
      </c>
      <c r="X520" t="s">
        <v>4272</v>
      </c>
    </row>
    <row r="521" spans="1:24" x14ac:dyDescent="0.4">
      <c r="A521" t="s">
        <v>4273</v>
      </c>
      <c r="B521" t="s">
        <v>4274</v>
      </c>
      <c r="C521" t="s">
        <v>3162</v>
      </c>
      <c r="D521">
        <v>249</v>
      </c>
      <c r="E521">
        <v>599</v>
      </c>
      <c r="F521" s="5">
        <v>0.57999999999999996</v>
      </c>
      <c r="G521" s="5">
        <f t="shared" si="40"/>
        <v>57.999999999999993</v>
      </c>
      <c r="H521" s="5" t="str">
        <f>IF( 'structured data'!G521&gt;=50, "YES", "NO")</f>
        <v>YES</v>
      </c>
      <c r="I521" s="8" t="str">
        <f t="shared" si="41"/>
        <v>&gt; ₦500</v>
      </c>
      <c r="J521">
        <v>3.9</v>
      </c>
      <c r="K521" s="4">
        <v>2147</v>
      </c>
      <c r="L521" s="4">
        <f>Table1[[#This Row],[rating]]*LOG(Table1[[#This Row],[rating_count]]+1)</f>
        <v>12.994933680407319</v>
      </c>
      <c r="M521" s="4" t="str">
        <f>IF(Table1[[#This Row],[rating_count]]&lt;1000,"YES","NO")</f>
        <v>NO</v>
      </c>
      <c r="N521" s="4">
        <f t="shared" si="42"/>
        <v>-0.174642063708246</v>
      </c>
      <c r="O521" s="4">
        <f t="shared" si="43"/>
        <v>12.994933680407319</v>
      </c>
      <c r="P521" s="7">
        <f t="shared" si="44"/>
        <v>1286053</v>
      </c>
      <c r="Q521" t="s">
        <v>4275</v>
      </c>
      <c r="R521" t="s">
        <v>4276</v>
      </c>
      <c r="S521" t="s">
        <v>4277</v>
      </c>
      <c r="T521" t="s">
        <v>4278</v>
      </c>
      <c r="U521" t="s">
        <v>4279</v>
      </c>
      <c r="V521" t="s">
        <v>4280</v>
      </c>
      <c r="W521" t="s">
        <v>4281</v>
      </c>
      <c r="X521" t="s">
        <v>4282</v>
      </c>
    </row>
    <row r="522" spans="1:24" x14ac:dyDescent="0.4">
      <c r="A522" t="s">
        <v>4283</v>
      </c>
      <c r="B522" t="s">
        <v>4284</v>
      </c>
      <c r="C522" t="s">
        <v>3777</v>
      </c>
      <c r="D522">
        <v>299</v>
      </c>
      <c r="E522" s="2">
        <v>1199</v>
      </c>
      <c r="F522" s="5">
        <v>0.75</v>
      </c>
      <c r="G522" s="5">
        <f t="shared" si="40"/>
        <v>75</v>
      </c>
      <c r="H522" s="5" t="str">
        <f>IF( 'structured data'!G522&gt;=50, "YES", "NO")</f>
        <v>YES</v>
      </c>
      <c r="I522" s="8" t="str">
        <f t="shared" si="41"/>
        <v>&gt; ₦500</v>
      </c>
      <c r="J522">
        <v>4.5</v>
      </c>
      <c r="K522" s="4">
        <v>596</v>
      </c>
      <c r="L522" s="4">
        <f>Table1[[#This Row],[rating]]*LOG(Table1[[#This Row],[rating_count]]+1)</f>
        <v>12.49188449008216</v>
      </c>
      <c r="M522" s="4" t="str">
        <f>IF(Table1[[#This Row],[rating_count]]&lt;1000,"YES","NO")</f>
        <v>YES</v>
      </c>
      <c r="N522" s="4">
        <f t="shared" si="42"/>
        <v>-0.17432251212283062</v>
      </c>
      <c r="O522" s="4">
        <f t="shared" si="43"/>
        <v>12.49188449008216</v>
      </c>
      <c r="P522" s="7">
        <f t="shared" si="44"/>
        <v>714604</v>
      </c>
      <c r="Q522" t="s">
        <v>4285</v>
      </c>
      <c r="R522" t="s">
        <v>4286</v>
      </c>
      <c r="S522" t="s">
        <v>4287</v>
      </c>
      <c r="T522" t="s">
        <v>4288</v>
      </c>
      <c r="U522" t="s">
        <v>4289</v>
      </c>
      <c r="V522" t="s">
        <v>4290</v>
      </c>
      <c r="W522" t="s">
        <v>4291</v>
      </c>
      <c r="X522" t="s">
        <v>4292</v>
      </c>
    </row>
    <row r="523" spans="1:24" x14ac:dyDescent="0.4">
      <c r="A523" t="s">
        <v>4293</v>
      </c>
      <c r="B523" t="s">
        <v>4294</v>
      </c>
      <c r="C523" t="s">
        <v>3638</v>
      </c>
      <c r="D523">
        <v>79</v>
      </c>
      <c r="E523">
        <v>499</v>
      </c>
      <c r="F523" s="5">
        <v>0.84</v>
      </c>
      <c r="G523" s="5">
        <f t="shared" si="40"/>
        <v>84</v>
      </c>
      <c r="H523" s="5" t="str">
        <f>IF( 'structured data'!G523&gt;=50, "YES", "NO")</f>
        <v>YES</v>
      </c>
      <c r="I523" s="8" t="str">
        <f t="shared" si="41"/>
        <v>&gt; ₦500</v>
      </c>
      <c r="J523">
        <v>4.2</v>
      </c>
      <c r="K523" s="4">
        <v>1949</v>
      </c>
      <c r="L523" s="4">
        <f>Table1[[#This Row],[rating]]*LOG(Table1[[#This Row],[rating_count]]+1)</f>
        <v>13.818145367722575</v>
      </c>
      <c r="M523" s="4" t="str">
        <f>IF(Table1[[#This Row],[rating_count]]&lt;1000,"YES","NO")</f>
        <v>NO</v>
      </c>
      <c r="N523" s="4">
        <f t="shared" si="42"/>
        <v>-0.1765967388952952</v>
      </c>
      <c r="O523" s="4">
        <f t="shared" si="43"/>
        <v>13.818145367722575</v>
      </c>
      <c r="P523" s="7">
        <f t="shared" si="44"/>
        <v>972551</v>
      </c>
      <c r="Q523" t="s">
        <v>4295</v>
      </c>
      <c r="R523" t="s">
        <v>4043</v>
      </c>
      <c r="S523" t="s">
        <v>4044</v>
      </c>
      <c r="T523" t="s">
        <v>4045</v>
      </c>
      <c r="U523" t="s">
        <v>4046</v>
      </c>
      <c r="V523" t="s">
        <v>4047</v>
      </c>
      <c r="W523" t="s">
        <v>4296</v>
      </c>
      <c r="X523" t="s">
        <v>4297</v>
      </c>
    </row>
    <row r="524" spans="1:24" x14ac:dyDescent="0.4">
      <c r="A524" t="s">
        <v>4298</v>
      </c>
      <c r="B524" t="s">
        <v>4299</v>
      </c>
      <c r="C524" t="s">
        <v>2990</v>
      </c>
      <c r="D524" s="2">
        <v>13999</v>
      </c>
      <c r="E524" s="2">
        <v>15999</v>
      </c>
      <c r="F524" s="5">
        <v>0.13</v>
      </c>
      <c r="G524" s="5">
        <f t="shared" si="40"/>
        <v>13</v>
      </c>
      <c r="H524" s="5" t="str">
        <f>IF( 'structured data'!G524&gt;=50, "YES", "NO")</f>
        <v>NO</v>
      </c>
      <c r="I524" s="8" t="str">
        <f t="shared" si="41"/>
        <v>&gt; ₦500</v>
      </c>
      <c r="J524">
        <v>3.9</v>
      </c>
      <c r="K524" s="4">
        <v>2180</v>
      </c>
      <c r="L524" s="4">
        <f>Table1[[#This Row],[rating]]*LOG(Table1[[#This Row],[rating_count]]+1)</f>
        <v>13.020757095756931</v>
      </c>
      <c r="M524" s="4" t="str">
        <f>IF(Table1[[#This Row],[rating_count]]&lt;1000,"YES","NO")</f>
        <v>NO</v>
      </c>
      <c r="N524" s="4">
        <f t="shared" si="42"/>
        <v>-0.17758433478234073</v>
      </c>
      <c r="O524" s="4">
        <f t="shared" si="43"/>
        <v>13.020757095756931</v>
      </c>
      <c r="P524" s="7">
        <f t="shared" si="44"/>
        <v>34877820</v>
      </c>
      <c r="Q524" t="s">
        <v>4079</v>
      </c>
      <c r="R524" t="s">
        <v>4300</v>
      </c>
      <c r="S524" t="s">
        <v>4301</v>
      </c>
      <c r="T524" t="s">
        <v>4302</v>
      </c>
      <c r="U524" t="s">
        <v>4303</v>
      </c>
      <c r="V524" t="s">
        <v>4304</v>
      </c>
      <c r="W524" t="s">
        <v>4305</v>
      </c>
      <c r="X524" t="s">
        <v>4306</v>
      </c>
    </row>
    <row r="525" spans="1:24" x14ac:dyDescent="0.4">
      <c r="A525" t="s">
        <v>4307</v>
      </c>
      <c r="B525" t="s">
        <v>4308</v>
      </c>
      <c r="C525" t="s">
        <v>3066</v>
      </c>
      <c r="D525">
        <v>949</v>
      </c>
      <c r="E525">
        <v>999</v>
      </c>
      <c r="F525" s="5">
        <v>0.05</v>
      </c>
      <c r="G525" s="5">
        <f t="shared" si="40"/>
        <v>5</v>
      </c>
      <c r="H525" s="5" t="str">
        <f>IF( 'structured data'!G525&gt;=50, "YES", "NO")</f>
        <v>NO</v>
      </c>
      <c r="I525" s="8" t="str">
        <f t="shared" si="41"/>
        <v>&gt; ₦500</v>
      </c>
      <c r="J525">
        <v>4.2</v>
      </c>
      <c r="K525" s="4">
        <v>31539</v>
      </c>
      <c r="L525" s="4">
        <f>Table1[[#This Row],[rating]]*LOG(Table1[[#This Row],[rating_count]]+1)</f>
        <v>18.895219093770113</v>
      </c>
      <c r="M525" s="4" t="str">
        <f>IF(Table1[[#This Row],[rating_count]]&lt;1000,"YES","NO")</f>
        <v>NO</v>
      </c>
      <c r="N525" s="4">
        <f t="shared" si="42"/>
        <v>-0.17879492685895293</v>
      </c>
      <c r="O525" s="4">
        <f t="shared" si="43"/>
        <v>18.895219093770113</v>
      </c>
      <c r="P525" s="7">
        <f t="shared" si="44"/>
        <v>31507461</v>
      </c>
      <c r="Q525" t="s">
        <v>4309</v>
      </c>
      <c r="R525" t="s">
        <v>3915</v>
      </c>
      <c r="S525" t="s">
        <v>3916</v>
      </c>
      <c r="T525" t="s">
        <v>3917</v>
      </c>
      <c r="U525" t="s">
        <v>3918</v>
      </c>
      <c r="V525" t="s">
        <v>3919</v>
      </c>
      <c r="W525" t="s">
        <v>4310</v>
      </c>
      <c r="X525" t="s">
        <v>4311</v>
      </c>
    </row>
    <row r="526" spans="1:24" x14ac:dyDescent="0.4">
      <c r="A526" t="s">
        <v>4312</v>
      </c>
      <c r="B526" t="s">
        <v>4313</v>
      </c>
      <c r="C526" t="s">
        <v>3495</v>
      </c>
      <c r="D526">
        <v>99</v>
      </c>
      <c r="E526">
        <v>499</v>
      </c>
      <c r="F526" s="5">
        <v>0.8</v>
      </c>
      <c r="G526" s="5">
        <f t="shared" si="40"/>
        <v>80</v>
      </c>
      <c r="H526" s="5" t="str">
        <f>IF( 'structured data'!G526&gt;=50, "YES", "NO")</f>
        <v>YES</v>
      </c>
      <c r="I526" s="8" t="str">
        <f t="shared" si="41"/>
        <v>&gt; ₦500</v>
      </c>
      <c r="J526">
        <v>4.0999999999999996</v>
      </c>
      <c r="K526" s="4">
        <v>2451</v>
      </c>
      <c r="L526" s="4">
        <f>Table1[[#This Row],[rating]]*LOG(Table1[[#This Row],[rating_count]]+1)</f>
        <v>13.897033909970148</v>
      </c>
      <c r="M526" s="4" t="str">
        <f>IF(Table1[[#This Row],[rating_count]]&lt;1000,"YES","NO")</f>
        <v>NO</v>
      </c>
      <c r="N526" s="4">
        <f t="shared" si="42"/>
        <v>-0.1784305435111421</v>
      </c>
      <c r="O526" s="4">
        <f t="shared" si="43"/>
        <v>13.897033909970148</v>
      </c>
      <c r="P526" s="7">
        <f t="shared" si="44"/>
        <v>1223049</v>
      </c>
      <c r="Q526" t="s">
        <v>4314</v>
      </c>
      <c r="R526" t="s">
        <v>4315</v>
      </c>
      <c r="S526" t="s">
        <v>4316</v>
      </c>
      <c r="T526" t="s">
        <v>4317</v>
      </c>
      <c r="U526" t="s">
        <v>4318</v>
      </c>
      <c r="V526" t="s">
        <v>4319</v>
      </c>
      <c r="W526" t="s">
        <v>4320</v>
      </c>
      <c r="X526" t="s">
        <v>4321</v>
      </c>
    </row>
    <row r="527" spans="1:24" x14ac:dyDescent="0.4">
      <c r="A527" t="s">
        <v>4322</v>
      </c>
      <c r="B527" t="s">
        <v>4323</v>
      </c>
      <c r="C527" t="s">
        <v>2948</v>
      </c>
      <c r="D527" s="2">
        <v>2499</v>
      </c>
      <c r="E527" s="2">
        <v>7990</v>
      </c>
      <c r="F527" s="5">
        <v>0.69</v>
      </c>
      <c r="G527" s="5">
        <f t="shared" si="40"/>
        <v>69</v>
      </c>
      <c r="H527" s="5" t="str">
        <f>IF( 'structured data'!G527&gt;=50, "YES", "NO")</f>
        <v>YES</v>
      </c>
      <c r="I527" s="8" t="str">
        <f t="shared" si="41"/>
        <v>&gt; ₦500</v>
      </c>
      <c r="J527">
        <v>4.0999999999999996</v>
      </c>
      <c r="K527" s="4">
        <v>154</v>
      </c>
      <c r="L527" s="4">
        <f>Table1[[#This Row],[rating]]*LOG(Table1[[#This Row],[rating_count]]+1)</f>
        <v>8.9803599624981931</v>
      </c>
      <c r="M527" s="4" t="str">
        <f>IF(Table1[[#This Row],[rating_count]]&lt;1000,"YES","NO")</f>
        <v>YES</v>
      </c>
      <c r="N527" s="4">
        <f t="shared" si="42"/>
        <v>-0.17872893620310934</v>
      </c>
      <c r="O527" s="4">
        <f t="shared" si="43"/>
        <v>8.9803599624981931</v>
      </c>
      <c r="P527" s="7">
        <f t="shared" si="44"/>
        <v>1230460</v>
      </c>
      <c r="Q527" t="s">
        <v>4324</v>
      </c>
      <c r="R527" t="s">
        <v>3889</v>
      </c>
      <c r="S527" t="s">
        <v>3890</v>
      </c>
      <c r="T527" t="s">
        <v>3891</v>
      </c>
      <c r="U527" t="s">
        <v>13040</v>
      </c>
      <c r="V527" t="s">
        <v>3892</v>
      </c>
      <c r="W527" t="s">
        <v>4325</v>
      </c>
      <c r="X527" t="s">
        <v>4326</v>
      </c>
    </row>
    <row r="528" spans="1:24" x14ac:dyDescent="0.4">
      <c r="A528" t="s">
        <v>4327</v>
      </c>
      <c r="B528" t="s">
        <v>4328</v>
      </c>
      <c r="C528" t="s">
        <v>4329</v>
      </c>
      <c r="D528">
        <v>689</v>
      </c>
      <c r="E528" s="2">
        <v>1999</v>
      </c>
      <c r="F528" s="5">
        <v>0.66</v>
      </c>
      <c r="G528" s="5">
        <f t="shared" si="40"/>
        <v>66</v>
      </c>
      <c r="H528" s="5" t="str">
        <f>IF( 'structured data'!G528&gt;=50, "YES", "NO")</f>
        <v>YES</v>
      </c>
      <c r="I528" s="8" t="str">
        <f t="shared" si="41"/>
        <v>&gt; ₦500</v>
      </c>
      <c r="J528">
        <v>4.3</v>
      </c>
      <c r="K528" s="4">
        <v>1193</v>
      </c>
      <c r="L528" s="4">
        <f>Table1[[#This Row],[rating]]*LOG(Table1[[#This Row],[rating_count]]+1)</f>
        <v>13.231118605211405</v>
      </c>
      <c r="M528" s="4" t="str">
        <f>IF(Table1[[#This Row],[rating_count]]&lt;1000,"YES","NO")</f>
        <v>NO</v>
      </c>
      <c r="N528" s="4">
        <f t="shared" si="42"/>
        <v>-0.17888125041259542</v>
      </c>
      <c r="O528" s="4">
        <f t="shared" si="43"/>
        <v>13.231118605211405</v>
      </c>
      <c r="P528" s="7">
        <f t="shared" si="44"/>
        <v>2384807</v>
      </c>
      <c r="Q528" t="s">
        <v>4330</v>
      </c>
      <c r="R528" t="s">
        <v>4331</v>
      </c>
      <c r="S528" t="s">
        <v>4332</v>
      </c>
      <c r="T528" t="s">
        <v>4333</v>
      </c>
      <c r="U528" t="s">
        <v>4334</v>
      </c>
      <c r="V528" t="s">
        <v>4335</v>
      </c>
      <c r="W528" t="s">
        <v>4336</v>
      </c>
      <c r="X528" t="s">
        <v>4337</v>
      </c>
    </row>
    <row r="529" spans="1:24" x14ac:dyDescent="0.4">
      <c r="A529" t="s">
        <v>4338</v>
      </c>
      <c r="B529" t="s">
        <v>4339</v>
      </c>
      <c r="C529" t="s">
        <v>3940</v>
      </c>
      <c r="D529">
        <v>499</v>
      </c>
      <c r="E529" s="2">
        <v>1899</v>
      </c>
      <c r="F529" s="5">
        <v>0.74</v>
      </c>
      <c r="G529" s="5">
        <f t="shared" si="40"/>
        <v>74</v>
      </c>
      <c r="H529" s="5" t="str">
        <f>IF( 'structured data'!G529&gt;=50, "YES", "NO")</f>
        <v>YES</v>
      </c>
      <c r="I529" s="8" t="str">
        <f t="shared" si="41"/>
        <v>&gt; ₦500</v>
      </c>
      <c r="J529">
        <v>4.0999999999999996</v>
      </c>
      <c r="K529" s="4">
        <v>1475</v>
      </c>
      <c r="L529" s="4">
        <f>Table1[[#This Row],[rating]]*LOG(Table1[[#This Row],[rating_count]]+1)</f>
        <v>12.993254065696792</v>
      </c>
      <c r="M529" s="4" t="str">
        <f>IF(Table1[[#This Row],[rating_count]]&lt;1000,"YES","NO")</f>
        <v>NO</v>
      </c>
      <c r="N529" s="4">
        <f t="shared" si="42"/>
        <v>-0.17971477767290564</v>
      </c>
      <c r="O529" s="4">
        <f t="shared" si="43"/>
        <v>12.993254065696792</v>
      </c>
      <c r="P529" s="7">
        <f t="shared" si="44"/>
        <v>2801025</v>
      </c>
      <c r="Q529" t="s">
        <v>4340</v>
      </c>
      <c r="R529" t="s">
        <v>4341</v>
      </c>
      <c r="S529" t="s">
        <v>4342</v>
      </c>
      <c r="T529" t="s">
        <v>4343</v>
      </c>
      <c r="U529" t="s">
        <v>4344</v>
      </c>
      <c r="V529" t="s">
        <v>4345</v>
      </c>
      <c r="W529" t="s">
        <v>4346</v>
      </c>
      <c r="X529" t="s">
        <v>4347</v>
      </c>
    </row>
    <row r="530" spans="1:24" x14ac:dyDescent="0.4">
      <c r="A530" t="s">
        <v>4348</v>
      </c>
      <c r="B530" t="s">
        <v>4349</v>
      </c>
      <c r="C530" t="s">
        <v>3777</v>
      </c>
      <c r="D530">
        <v>299</v>
      </c>
      <c r="E530">
        <v>999</v>
      </c>
      <c r="F530" s="5">
        <v>0.7</v>
      </c>
      <c r="G530" s="5">
        <f t="shared" si="40"/>
        <v>70</v>
      </c>
      <c r="H530" s="5" t="str">
        <f>IF( 'structured data'!G530&gt;=50, "YES", "NO")</f>
        <v>YES</v>
      </c>
      <c r="I530" s="8" t="str">
        <f t="shared" si="41"/>
        <v>&gt; ₦500</v>
      </c>
      <c r="J530">
        <v>4.3</v>
      </c>
      <c r="K530" s="4">
        <v>8891</v>
      </c>
      <c r="L530" s="4">
        <f>Table1[[#This Row],[rating]]*LOG(Table1[[#This Row],[rating_count]]+1)</f>
        <v>16.980697652315897</v>
      </c>
      <c r="M530" s="4" t="str">
        <f>IF(Table1[[#This Row],[rating_count]]&lt;1000,"YES","NO")</f>
        <v>NO</v>
      </c>
      <c r="N530" s="4">
        <f t="shared" si="42"/>
        <v>-0.17993130568067175</v>
      </c>
      <c r="O530" s="4">
        <f t="shared" si="43"/>
        <v>16.980697652315897</v>
      </c>
      <c r="P530" s="7">
        <f t="shared" si="44"/>
        <v>8882109</v>
      </c>
      <c r="Q530" t="s">
        <v>4350</v>
      </c>
      <c r="R530" t="s">
        <v>4351</v>
      </c>
      <c r="S530" t="s">
        <v>4352</v>
      </c>
      <c r="T530" t="s">
        <v>4353</v>
      </c>
      <c r="U530" t="s">
        <v>4354</v>
      </c>
      <c r="V530" t="s">
        <v>4355</v>
      </c>
      <c r="W530" t="s">
        <v>4356</v>
      </c>
      <c r="X530" t="s">
        <v>4357</v>
      </c>
    </row>
    <row r="531" spans="1:24" x14ac:dyDescent="0.4">
      <c r="A531" t="s">
        <v>4358</v>
      </c>
      <c r="B531" t="s">
        <v>4359</v>
      </c>
      <c r="C531" t="s">
        <v>3495</v>
      </c>
      <c r="D531">
        <v>209</v>
      </c>
      <c r="E531">
        <v>499</v>
      </c>
      <c r="F531" s="5">
        <v>0.57999999999999996</v>
      </c>
      <c r="G531" s="5">
        <f t="shared" si="40"/>
        <v>57.999999999999993</v>
      </c>
      <c r="H531" s="5" t="str">
        <f>IF( 'structured data'!G531&gt;=50, "YES", "NO")</f>
        <v>YES</v>
      </c>
      <c r="I531" s="8" t="str">
        <f t="shared" si="41"/>
        <v>&gt; ₦500</v>
      </c>
      <c r="J531">
        <v>3.6</v>
      </c>
      <c r="K531" s="4">
        <v>104</v>
      </c>
      <c r="L531" s="4">
        <f>Table1[[#This Row],[rating]]*LOG(Table1[[#This Row],[rating_count]]+1)</f>
        <v>7.2762814766517776</v>
      </c>
      <c r="M531" s="4" t="str">
        <f>IF(Table1[[#This Row],[rating_count]]&lt;1000,"YES","NO")</f>
        <v>YES</v>
      </c>
      <c r="N531" s="4">
        <f t="shared" si="42"/>
        <v>-0.18094227994030687</v>
      </c>
      <c r="O531" s="4">
        <f t="shared" si="43"/>
        <v>7.2762814766517776</v>
      </c>
      <c r="P531" s="7">
        <f t="shared" si="44"/>
        <v>51896</v>
      </c>
      <c r="Q531" t="s">
        <v>4360</v>
      </c>
      <c r="R531" t="s">
        <v>4361</v>
      </c>
      <c r="S531" t="s">
        <v>4362</v>
      </c>
      <c r="T531" t="s">
        <v>4363</v>
      </c>
      <c r="U531" t="s">
        <v>4364</v>
      </c>
      <c r="V531" t="s">
        <v>4365</v>
      </c>
      <c r="W531" t="s">
        <v>4366</v>
      </c>
      <c r="X531" t="s">
        <v>4367</v>
      </c>
    </row>
    <row r="532" spans="1:24" x14ac:dyDescent="0.4">
      <c r="A532" t="s">
        <v>4368</v>
      </c>
      <c r="B532" t="s">
        <v>4369</v>
      </c>
      <c r="C532" t="s">
        <v>2990</v>
      </c>
      <c r="D532" s="2">
        <v>8499</v>
      </c>
      <c r="E532" s="2">
        <v>12999</v>
      </c>
      <c r="F532" s="5">
        <v>0.35</v>
      </c>
      <c r="G532" s="5">
        <f t="shared" si="40"/>
        <v>35</v>
      </c>
      <c r="H532" s="5" t="str">
        <f>IF( 'structured data'!G532&gt;=50, "YES", "NO")</f>
        <v>NO</v>
      </c>
      <c r="I532" s="8" t="str">
        <f t="shared" si="41"/>
        <v>&gt; ₦500</v>
      </c>
      <c r="J532">
        <v>4.0999999999999996</v>
      </c>
      <c r="K532" s="4">
        <v>6662</v>
      </c>
      <c r="L532" s="4">
        <f>Table1[[#This Row],[rating]]*LOG(Table1[[#This Row],[rating_count]]+1)</f>
        <v>15.677046234399359</v>
      </c>
      <c r="M532" s="4" t="str">
        <f>IF(Table1[[#This Row],[rating_count]]&lt;1000,"YES","NO")</f>
        <v>NO</v>
      </c>
      <c r="N532" s="4">
        <f t="shared" si="42"/>
        <v>-0.18020190535554098</v>
      </c>
      <c r="O532" s="4">
        <f t="shared" si="43"/>
        <v>15.677046234399359</v>
      </c>
      <c r="P532" s="7">
        <f t="shared" si="44"/>
        <v>86599338</v>
      </c>
      <c r="Q532" t="s">
        <v>4370</v>
      </c>
      <c r="R532" t="s">
        <v>4371</v>
      </c>
      <c r="S532" t="s">
        <v>4372</v>
      </c>
      <c r="T532" t="s">
        <v>4373</v>
      </c>
      <c r="U532" t="s">
        <v>4374</v>
      </c>
      <c r="V532" t="s">
        <v>4375</v>
      </c>
      <c r="W532" t="s">
        <v>4376</v>
      </c>
      <c r="X532" t="s">
        <v>4377</v>
      </c>
    </row>
    <row r="533" spans="1:24" x14ac:dyDescent="0.4">
      <c r="A533" t="s">
        <v>4378</v>
      </c>
      <c r="B533" t="s">
        <v>4379</v>
      </c>
      <c r="C533" t="s">
        <v>2979</v>
      </c>
      <c r="D533" s="2">
        <v>2179</v>
      </c>
      <c r="E533" s="2">
        <v>3999</v>
      </c>
      <c r="F533" s="5">
        <v>0.46</v>
      </c>
      <c r="G533" s="5">
        <f t="shared" si="40"/>
        <v>46</v>
      </c>
      <c r="H533" s="5" t="str">
        <f>IF( 'structured data'!G533&gt;=50, "YES", "NO")</f>
        <v>NO</v>
      </c>
      <c r="I533" s="8" t="str">
        <f t="shared" si="41"/>
        <v>&gt; ₦500</v>
      </c>
      <c r="J533">
        <v>4</v>
      </c>
      <c r="K533" s="4">
        <v>8380</v>
      </c>
      <c r="L533" s="4">
        <f>Table1[[#This Row],[rating]]*LOG(Table1[[#This Row],[rating_count]]+1)</f>
        <v>15.693183362622015</v>
      </c>
      <c r="M533" s="4" t="str">
        <f>IF(Table1[[#This Row],[rating_count]]&lt;1000,"YES","NO")</f>
        <v>NO</v>
      </c>
      <c r="N533" s="4">
        <f t="shared" si="42"/>
        <v>-0.18020698021113862</v>
      </c>
      <c r="O533" s="4">
        <f t="shared" si="43"/>
        <v>15.693183362622015</v>
      </c>
      <c r="P533" s="7">
        <f t="shared" si="44"/>
        <v>33511620</v>
      </c>
      <c r="Q533" t="s">
        <v>4380</v>
      </c>
      <c r="R533" t="s">
        <v>4381</v>
      </c>
      <c r="S533" t="s">
        <v>4382</v>
      </c>
      <c r="T533" t="s">
        <v>4383</v>
      </c>
      <c r="U533" t="s">
        <v>4384</v>
      </c>
      <c r="V533" t="s">
        <v>4385</v>
      </c>
      <c r="W533" t="s">
        <v>4386</v>
      </c>
      <c r="X533" t="s">
        <v>4387</v>
      </c>
    </row>
    <row r="534" spans="1:24" x14ac:dyDescent="0.4">
      <c r="A534" t="s">
        <v>4388</v>
      </c>
      <c r="B534" t="s">
        <v>4389</v>
      </c>
      <c r="C534" t="s">
        <v>2990</v>
      </c>
      <c r="D534" s="2">
        <v>16999</v>
      </c>
      <c r="E534" s="2">
        <v>20999</v>
      </c>
      <c r="F534" s="5">
        <v>0.19</v>
      </c>
      <c r="G534" s="5">
        <f t="shared" si="40"/>
        <v>19</v>
      </c>
      <c r="H534" s="5" t="str">
        <f>IF( 'structured data'!G534&gt;=50, "YES", "NO")</f>
        <v>NO</v>
      </c>
      <c r="I534" s="8" t="str">
        <f t="shared" si="41"/>
        <v>&gt; ₦500</v>
      </c>
      <c r="J534">
        <v>4.0999999999999996</v>
      </c>
      <c r="K534" s="4">
        <v>31822</v>
      </c>
      <c r="L534" s="4">
        <f>Table1[[#This Row],[rating]]*LOG(Table1[[#This Row],[rating_count]]+1)</f>
        <v>18.461238587105452</v>
      </c>
      <c r="M534" s="4" t="str">
        <f>IF(Table1[[#This Row],[rating_count]]&lt;1000,"YES","NO")</f>
        <v>NO</v>
      </c>
      <c r="N534" s="4">
        <f t="shared" si="42"/>
        <v>-0.18020097881199165</v>
      </c>
      <c r="O534" s="4">
        <f t="shared" si="43"/>
        <v>18.461238587105452</v>
      </c>
      <c r="P534" s="7">
        <f t="shared" si="44"/>
        <v>668230178</v>
      </c>
      <c r="Q534" t="s">
        <v>4390</v>
      </c>
      <c r="R534" t="s">
        <v>4153</v>
      </c>
      <c r="S534" t="s">
        <v>4154</v>
      </c>
      <c r="T534" t="s">
        <v>4155</v>
      </c>
      <c r="U534" t="s">
        <v>4156</v>
      </c>
      <c r="V534" t="s">
        <v>4157</v>
      </c>
      <c r="W534" t="s">
        <v>4391</v>
      </c>
      <c r="X534" t="s">
        <v>4392</v>
      </c>
    </row>
    <row r="535" spans="1:24" x14ac:dyDescent="0.4">
      <c r="A535" t="s">
        <v>4393</v>
      </c>
      <c r="B535" t="s">
        <v>4394</v>
      </c>
      <c r="C535" t="s">
        <v>2990</v>
      </c>
      <c r="D535" s="2">
        <v>44999</v>
      </c>
      <c r="E535" s="2">
        <v>49999</v>
      </c>
      <c r="F535" s="5">
        <v>0.1</v>
      </c>
      <c r="G535" s="5">
        <f t="shared" si="40"/>
        <v>10</v>
      </c>
      <c r="H535" s="5" t="str">
        <f>IF( 'structured data'!G535&gt;=50, "YES", "NO")</f>
        <v>NO</v>
      </c>
      <c r="I535" s="8" t="str">
        <f t="shared" si="41"/>
        <v>&gt; ₦500</v>
      </c>
      <c r="J535">
        <v>4.3</v>
      </c>
      <c r="K535" s="4">
        <v>3075</v>
      </c>
      <c r="L535" s="4">
        <f>Table1[[#This Row],[rating]]*LOG(Table1[[#This Row],[rating_count]]+1)</f>
        <v>14.998341223856391</v>
      </c>
      <c r="M535" s="4" t="str">
        <f>IF(Table1[[#This Row],[rating_count]]&lt;1000,"YES","NO")</f>
        <v>NO</v>
      </c>
      <c r="N535" s="4">
        <f t="shared" si="42"/>
        <v>-0.18029968328067814</v>
      </c>
      <c r="O535" s="4">
        <f t="shared" si="43"/>
        <v>14.998341223856391</v>
      </c>
      <c r="P535" s="7">
        <f t="shared" si="44"/>
        <v>153746925</v>
      </c>
      <c r="Q535" t="s">
        <v>4395</v>
      </c>
      <c r="R535" t="s">
        <v>4396</v>
      </c>
      <c r="S535" t="s">
        <v>4397</v>
      </c>
      <c r="T535" t="s">
        <v>4398</v>
      </c>
      <c r="U535" t="s">
        <v>4399</v>
      </c>
      <c r="V535" t="s">
        <v>4400</v>
      </c>
      <c r="W535" t="s">
        <v>4401</v>
      </c>
      <c r="X535" t="s">
        <v>4402</v>
      </c>
    </row>
    <row r="536" spans="1:24" x14ac:dyDescent="0.4">
      <c r="A536" t="s">
        <v>4403</v>
      </c>
      <c r="B536" t="s">
        <v>4404</v>
      </c>
      <c r="C536" t="s">
        <v>3045</v>
      </c>
      <c r="D536" s="2">
        <v>2599</v>
      </c>
      <c r="E536" s="2">
        <v>2999</v>
      </c>
      <c r="F536" s="5">
        <v>0.13</v>
      </c>
      <c r="G536" s="5">
        <f t="shared" si="40"/>
        <v>13</v>
      </c>
      <c r="H536" s="5" t="str">
        <f>IF( 'structured data'!G536&gt;=50, "YES", "NO")</f>
        <v>NO</v>
      </c>
      <c r="I536" s="8" t="str">
        <f t="shared" si="41"/>
        <v>&gt; ₦500</v>
      </c>
      <c r="J536">
        <v>3.9</v>
      </c>
      <c r="K536" s="4">
        <v>14266</v>
      </c>
      <c r="L536" s="4">
        <f>Table1[[#This Row],[rating]]*LOG(Table1[[#This Row],[rating_count]]+1)</f>
        <v>16.20189737884499</v>
      </c>
      <c r="M536" s="4" t="str">
        <f>IF(Table1[[#This Row],[rating_count]]&lt;1000,"YES","NO")</f>
        <v>NO</v>
      </c>
      <c r="N536" s="4">
        <f t="shared" si="42"/>
        <v>-0.17941730710273282</v>
      </c>
      <c r="O536" s="4">
        <f t="shared" si="43"/>
        <v>16.20189737884499</v>
      </c>
      <c r="P536" s="7">
        <f t="shared" si="44"/>
        <v>42783734</v>
      </c>
      <c r="Q536" t="s">
        <v>4405</v>
      </c>
      <c r="R536" t="s">
        <v>4406</v>
      </c>
      <c r="S536" t="s">
        <v>4407</v>
      </c>
      <c r="T536" t="s">
        <v>4408</v>
      </c>
      <c r="U536" t="s">
        <v>4409</v>
      </c>
      <c r="V536" t="s">
        <v>4410</v>
      </c>
      <c r="W536" t="s">
        <v>4411</v>
      </c>
      <c r="X536" t="s">
        <v>4412</v>
      </c>
    </row>
    <row r="537" spans="1:24" x14ac:dyDescent="0.4">
      <c r="A537" t="s">
        <v>4413</v>
      </c>
      <c r="B537" t="s">
        <v>4414</v>
      </c>
      <c r="C537" t="s">
        <v>2948</v>
      </c>
      <c r="D537" s="2">
        <v>2799</v>
      </c>
      <c r="E537" s="2">
        <v>6499</v>
      </c>
      <c r="F537" s="5">
        <v>0.56999999999999995</v>
      </c>
      <c r="G537" s="5">
        <f t="shared" si="40"/>
        <v>56.999999999999993</v>
      </c>
      <c r="H537" s="5" t="str">
        <f>IF( 'structured data'!G537&gt;=50, "YES", "NO")</f>
        <v>YES</v>
      </c>
      <c r="I537" s="8" t="str">
        <f t="shared" si="41"/>
        <v>&gt; ₦500</v>
      </c>
      <c r="J537">
        <v>4.0999999999999996</v>
      </c>
      <c r="K537" s="4">
        <v>38879</v>
      </c>
      <c r="L537" s="4">
        <f>Table1[[#This Row],[rating]]*LOG(Table1[[#This Row],[rating_count]]+1)</f>
        <v>18.81787765064237</v>
      </c>
      <c r="M537" s="4" t="str">
        <f>IF(Table1[[#This Row],[rating_count]]&lt;1000,"YES","NO")</f>
        <v>NO</v>
      </c>
      <c r="N537" s="4">
        <f t="shared" si="42"/>
        <v>-0.18064603470383392</v>
      </c>
      <c r="O537" s="4">
        <f t="shared" si="43"/>
        <v>18.81787765064237</v>
      </c>
      <c r="P537" s="7">
        <f t="shared" si="44"/>
        <v>252674621</v>
      </c>
      <c r="Q537" t="s">
        <v>4415</v>
      </c>
      <c r="R537" t="s">
        <v>4416</v>
      </c>
      <c r="S537" t="s">
        <v>4417</v>
      </c>
      <c r="T537" t="s">
        <v>4418</v>
      </c>
      <c r="U537" t="s">
        <v>4419</v>
      </c>
      <c r="V537" t="s">
        <v>4420</v>
      </c>
      <c r="W537" t="s">
        <v>4421</v>
      </c>
      <c r="X537" t="s">
        <v>4422</v>
      </c>
    </row>
    <row r="538" spans="1:24" x14ac:dyDescent="0.4">
      <c r="A538" t="s">
        <v>4423</v>
      </c>
      <c r="B538" t="s">
        <v>4424</v>
      </c>
      <c r="C538" t="s">
        <v>4425</v>
      </c>
      <c r="D538" s="2">
        <v>1399</v>
      </c>
      <c r="E538" s="2">
        <v>2990</v>
      </c>
      <c r="F538" s="5">
        <v>0.53</v>
      </c>
      <c r="G538" s="5">
        <f t="shared" si="40"/>
        <v>53</v>
      </c>
      <c r="H538" s="5" t="str">
        <f>IF( 'structured data'!G538&gt;=50, "YES", "NO")</f>
        <v>YES</v>
      </c>
      <c r="I538" s="8" t="str">
        <f t="shared" si="41"/>
        <v>&gt; ₦500</v>
      </c>
      <c r="J538">
        <v>4.0999999999999996</v>
      </c>
      <c r="K538" s="4">
        <v>97175</v>
      </c>
      <c r="L538" s="4">
        <f>Table1[[#This Row],[rating]]*LOG(Table1[[#This Row],[rating_count]]+1)</f>
        <v>20.448991975768077</v>
      </c>
      <c r="M538" s="4" t="str">
        <f>IF(Table1[[#This Row],[rating_count]]&lt;1000,"YES","NO")</f>
        <v>NO</v>
      </c>
      <c r="N538" s="4">
        <f t="shared" si="42"/>
        <v>-0.18069375039949714</v>
      </c>
      <c r="O538" s="4">
        <f t="shared" si="43"/>
        <v>20.448991975768077</v>
      </c>
      <c r="P538" s="7">
        <f t="shared" si="44"/>
        <v>290553250</v>
      </c>
      <c r="Q538" t="s">
        <v>4426</v>
      </c>
      <c r="R538" t="s">
        <v>4427</v>
      </c>
      <c r="S538" t="s">
        <v>4428</v>
      </c>
      <c r="T538" t="s">
        <v>4429</v>
      </c>
      <c r="U538" t="s">
        <v>4430</v>
      </c>
      <c r="V538" t="s">
        <v>4431</v>
      </c>
      <c r="W538" t="s">
        <v>4432</v>
      </c>
      <c r="X538" t="s">
        <v>4433</v>
      </c>
    </row>
    <row r="539" spans="1:24" x14ac:dyDescent="0.4">
      <c r="A539" t="s">
        <v>4434</v>
      </c>
      <c r="B539" t="s">
        <v>4435</v>
      </c>
      <c r="C539" t="s">
        <v>3024</v>
      </c>
      <c r="D539">
        <v>649</v>
      </c>
      <c r="E539" s="2">
        <v>2400</v>
      </c>
      <c r="F539" s="5">
        <v>0.73</v>
      </c>
      <c r="G539" s="5">
        <f t="shared" si="40"/>
        <v>73</v>
      </c>
      <c r="H539" s="5" t="str">
        <f>IF( 'structured data'!G539&gt;=50, "YES", "NO")</f>
        <v>YES</v>
      </c>
      <c r="I539" s="8" t="str">
        <f t="shared" si="41"/>
        <v>&gt; ₦500</v>
      </c>
      <c r="J539">
        <v>4.4000000000000004</v>
      </c>
      <c r="K539" s="4">
        <v>67260</v>
      </c>
      <c r="L539" s="4">
        <f>Table1[[#This Row],[rating]]*LOG(Table1[[#This Row],[rating_count]]+1)</f>
        <v>21.242158607476348</v>
      </c>
      <c r="M539" s="4" t="str">
        <f>IF(Table1[[#This Row],[rating_count]]&lt;1000,"YES","NO")</f>
        <v>NO</v>
      </c>
      <c r="N539" s="4">
        <f t="shared" si="42"/>
        <v>-0.1807190159961588</v>
      </c>
      <c r="O539" s="4">
        <f t="shared" si="43"/>
        <v>21.242158607476348</v>
      </c>
      <c r="P539" s="7">
        <f t="shared" si="44"/>
        <v>161424000</v>
      </c>
      <c r="Q539" t="s">
        <v>4436</v>
      </c>
      <c r="R539" t="s">
        <v>3026</v>
      </c>
      <c r="S539" t="s">
        <v>3027</v>
      </c>
      <c r="T539" t="s">
        <v>3028</v>
      </c>
      <c r="U539" t="s">
        <v>3029</v>
      </c>
      <c r="V539" t="s">
        <v>3030</v>
      </c>
      <c r="W539" t="s">
        <v>3031</v>
      </c>
      <c r="X539" t="s">
        <v>4437</v>
      </c>
    </row>
    <row r="540" spans="1:24" x14ac:dyDescent="0.4">
      <c r="A540" t="s">
        <v>4438</v>
      </c>
      <c r="B540" t="s">
        <v>4439</v>
      </c>
      <c r="C540" t="s">
        <v>3162</v>
      </c>
      <c r="D540">
        <v>799</v>
      </c>
      <c r="E540" s="2">
        <v>3990</v>
      </c>
      <c r="F540" s="5">
        <v>0.8</v>
      </c>
      <c r="G540" s="5">
        <f t="shared" si="40"/>
        <v>80</v>
      </c>
      <c r="H540" s="5" t="str">
        <f>IF( 'structured data'!G540&gt;=50, "YES", "NO")</f>
        <v>YES</v>
      </c>
      <c r="I540" s="8" t="str">
        <f t="shared" si="41"/>
        <v>&gt; ₦500</v>
      </c>
      <c r="J540">
        <v>3.8</v>
      </c>
      <c r="K540" s="4">
        <v>119</v>
      </c>
      <c r="L540" s="4">
        <f>Table1[[#This Row],[rating]]*LOG(Table1[[#This Row],[rating_count]]+1)</f>
        <v>7.9008887349809731</v>
      </c>
      <c r="M540" s="4" t="str">
        <f>IF(Table1[[#This Row],[rating_count]]&lt;1000,"YES","NO")</f>
        <v>YES</v>
      </c>
      <c r="N540" s="4">
        <f t="shared" si="42"/>
        <v>-0.18237206581117549</v>
      </c>
      <c r="O540" s="4">
        <f t="shared" si="43"/>
        <v>7.9008887349809731</v>
      </c>
      <c r="P540" s="7">
        <f t="shared" si="44"/>
        <v>474810</v>
      </c>
      <c r="Q540" t="s">
        <v>4440</v>
      </c>
      <c r="R540" t="s">
        <v>4441</v>
      </c>
      <c r="S540" t="s">
        <v>4442</v>
      </c>
      <c r="T540" t="s">
        <v>4443</v>
      </c>
      <c r="U540" t="s">
        <v>4444</v>
      </c>
      <c r="V540" t="s">
        <v>4445</v>
      </c>
      <c r="W540" t="s">
        <v>4446</v>
      </c>
      <c r="X540" t="s">
        <v>4447</v>
      </c>
    </row>
    <row r="541" spans="1:24" x14ac:dyDescent="0.4">
      <c r="A541" t="s">
        <v>4448</v>
      </c>
      <c r="B541" t="s">
        <v>4449</v>
      </c>
      <c r="C541" t="s">
        <v>4450</v>
      </c>
      <c r="D541">
        <v>149</v>
      </c>
      <c r="E541">
        <v>149</v>
      </c>
      <c r="F541" s="5">
        <v>0</v>
      </c>
      <c r="G541" s="5">
        <f t="shared" si="40"/>
        <v>0</v>
      </c>
      <c r="H541" s="5" t="str">
        <f>IF( 'structured data'!G541&gt;=50, "YES", "NO")</f>
        <v>NO</v>
      </c>
      <c r="I541" s="8" t="str">
        <f t="shared" si="41"/>
        <v>&gt; ₦500</v>
      </c>
      <c r="J541">
        <v>4.3</v>
      </c>
      <c r="K541" s="4">
        <v>10833</v>
      </c>
      <c r="L541" s="4">
        <f>Table1[[#This Row],[rating]]*LOG(Table1[[#This Row],[rating_count]]+1)</f>
        <v>17.34959197438009</v>
      </c>
      <c r="M541" s="4" t="str">
        <f>IF(Table1[[#This Row],[rating_count]]&lt;1000,"YES","NO")</f>
        <v>NO</v>
      </c>
      <c r="N541" s="4">
        <f t="shared" si="42"/>
        <v>-0.18107784385833262</v>
      </c>
      <c r="O541" s="4">
        <f t="shared" si="43"/>
        <v>17.34959197438009</v>
      </c>
      <c r="P541" s="7">
        <f t="shared" si="44"/>
        <v>1614117</v>
      </c>
      <c r="Q541" t="s">
        <v>4451</v>
      </c>
      <c r="R541" t="s">
        <v>4452</v>
      </c>
      <c r="S541" t="s">
        <v>4453</v>
      </c>
      <c r="T541" t="s">
        <v>4454</v>
      </c>
      <c r="U541" t="s">
        <v>4455</v>
      </c>
      <c r="V541" t="s">
        <v>4456</v>
      </c>
      <c r="W541" t="s">
        <v>4457</v>
      </c>
      <c r="X541" t="s">
        <v>4458</v>
      </c>
    </row>
    <row r="542" spans="1:24" x14ac:dyDescent="0.4">
      <c r="A542" t="s">
        <v>496</v>
      </c>
      <c r="B542" t="s">
        <v>497</v>
      </c>
      <c r="C542" t="s">
        <v>18</v>
      </c>
      <c r="D542">
        <v>799</v>
      </c>
      <c r="E542" s="2">
        <v>2100</v>
      </c>
      <c r="F542" s="5">
        <v>0.62</v>
      </c>
      <c r="G542" s="5">
        <f t="shared" si="40"/>
        <v>62</v>
      </c>
      <c r="H542" s="5" t="str">
        <f>IF( 'structured data'!G542&gt;=50, "YES", "NO")</f>
        <v>YES</v>
      </c>
      <c r="I542" s="8" t="str">
        <f t="shared" si="41"/>
        <v>&gt; ₦500</v>
      </c>
      <c r="J542">
        <v>4.3</v>
      </c>
      <c r="K542" s="4">
        <v>8188</v>
      </c>
      <c r="L542" s="4">
        <f>Table1[[#This Row],[rating]]*LOG(Table1[[#This Row],[rating_count]]+1)</f>
        <v>16.82689274578831</v>
      </c>
      <c r="M542" s="4" t="str">
        <f>IF(Table1[[#This Row],[rating_count]]&lt;1000,"YES","NO")</f>
        <v>NO</v>
      </c>
      <c r="N542" s="4">
        <f t="shared" si="42"/>
        <v>-0.1800186764960876</v>
      </c>
      <c r="O542" s="4">
        <f t="shared" si="43"/>
        <v>16.82689274578831</v>
      </c>
      <c r="P542" s="7">
        <f t="shared" si="44"/>
        <v>17194800</v>
      </c>
      <c r="Q542" t="s">
        <v>498</v>
      </c>
      <c r="R542" t="s">
        <v>499</v>
      </c>
      <c r="S542" t="s">
        <v>500</v>
      </c>
      <c r="T542" t="s">
        <v>501</v>
      </c>
      <c r="U542" t="s">
        <v>502</v>
      </c>
      <c r="V542" t="s">
        <v>503</v>
      </c>
      <c r="W542" t="s">
        <v>4459</v>
      </c>
      <c r="X542" t="s">
        <v>4460</v>
      </c>
    </row>
    <row r="543" spans="1:24" x14ac:dyDescent="0.4">
      <c r="A543" t="s">
        <v>4461</v>
      </c>
      <c r="B543" t="s">
        <v>4462</v>
      </c>
      <c r="C543" t="s">
        <v>3045</v>
      </c>
      <c r="D543" s="2">
        <v>3799</v>
      </c>
      <c r="E543" s="2">
        <v>5299</v>
      </c>
      <c r="F543" s="5">
        <v>0.28000000000000003</v>
      </c>
      <c r="G543" s="5">
        <f t="shared" si="40"/>
        <v>28.000000000000004</v>
      </c>
      <c r="H543" s="5" t="str">
        <f>IF( 'structured data'!G543&gt;=50, "YES", "NO")</f>
        <v>NO</v>
      </c>
      <c r="I543" s="8" t="str">
        <f t="shared" si="41"/>
        <v>&gt; ₦500</v>
      </c>
      <c r="J543">
        <v>3.5</v>
      </c>
      <c r="K543" s="4">
        <v>1641</v>
      </c>
      <c r="L543" s="4">
        <f>Table1[[#This Row],[rating]]*LOG(Table1[[#This Row],[rating_count]]+1)</f>
        <v>11.253806034741977</v>
      </c>
      <c r="M543" s="4" t="str">
        <f>IF(Table1[[#This Row],[rating_count]]&lt;1000,"YES","NO")</f>
        <v>NO</v>
      </c>
      <c r="N543" s="4">
        <f t="shared" si="42"/>
        <v>-0.18069938194852569</v>
      </c>
      <c r="O543" s="4">
        <f t="shared" si="43"/>
        <v>11.253806034741977</v>
      </c>
      <c r="P543" s="7">
        <f t="shared" si="44"/>
        <v>8695659</v>
      </c>
      <c r="Q543" t="s">
        <v>4463</v>
      </c>
      <c r="R543" t="s">
        <v>4464</v>
      </c>
      <c r="S543" t="s">
        <v>4465</v>
      </c>
      <c r="T543" t="s">
        <v>4466</v>
      </c>
      <c r="U543" t="s">
        <v>4467</v>
      </c>
      <c r="V543" t="s">
        <v>4468</v>
      </c>
      <c r="W543" t="s">
        <v>4469</v>
      </c>
      <c r="X543" t="s">
        <v>4470</v>
      </c>
    </row>
    <row r="544" spans="1:24" x14ac:dyDescent="0.4">
      <c r="A544" t="s">
        <v>4471</v>
      </c>
      <c r="B544" t="s">
        <v>4472</v>
      </c>
      <c r="C544" t="s">
        <v>3973</v>
      </c>
      <c r="D544">
        <v>199</v>
      </c>
      <c r="E544" s="2">
        <v>1899</v>
      </c>
      <c r="F544" s="5">
        <v>0.9</v>
      </c>
      <c r="G544" s="5">
        <f t="shared" si="40"/>
        <v>90</v>
      </c>
      <c r="H544" s="5" t="str">
        <f>IF( 'structured data'!G544&gt;=50, "YES", "NO")</f>
        <v>YES</v>
      </c>
      <c r="I544" s="8" t="str">
        <f t="shared" si="41"/>
        <v>&gt; ₦500</v>
      </c>
      <c r="J544">
        <v>4</v>
      </c>
      <c r="K544" s="4">
        <v>4740</v>
      </c>
      <c r="L544" s="4">
        <f>Table1[[#This Row],[rating]]*LOG(Table1[[#This Row],[rating_count]]+1)</f>
        <v>14.703479821275826</v>
      </c>
      <c r="M544" s="4" t="str">
        <f>IF(Table1[[#This Row],[rating_count]]&lt;1000,"YES","NO")</f>
        <v>NO</v>
      </c>
      <c r="N544" s="4">
        <f t="shared" si="42"/>
        <v>-0.18275008334131923</v>
      </c>
      <c r="O544" s="4">
        <f t="shared" si="43"/>
        <v>14.703479821275826</v>
      </c>
      <c r="P544" s="7">
        <f t="shared" si="44"/>
        <v>9001260</v>
      </c>
      <c r="Q544" t="s">
        <v>4473</v>
      </c>
      <c r="R544" t="s">
        <v>4474</v>
      </c>
      <c r="S544" t="s">
        <v>4475</v>
      </c>
      <c r="T544" t="s">
        <v>4476</v>
      </c>
      <c r="U544" t="s">
        <v>4477</v>
      </c>
      <c r="V544" t="s">
        <v>4478</v>
      </c>
      <c r="W544" t="s">
        <v>4479</v>
      </c>
      <c r="X544" t="s">
        <v>4480</v>
      </c>
    </row>
    <row r="545" spans="1:24" x14ac:dyDescent="0.4">
      <c r="A545" t="s">
        <v>4481</v>
      </c>
      <c r="B545" t="s">
        <v>4482</v>
      </c>
      <c r="C545" t="s">
        <v>2990</v>
      </c>
      <c r="D545" s="2">
        <v>23999</v>
      </c>
      <c r="E545" s="2">
        <v>32999</v>
      </c>
      <c r="F545" s="5">
        <v>0.27</v>
      </c>
      <c r="G545" s="5">
        <f t="shared" si="40"/>
        <v>27</v>
      </c>
      <c r="H545" s="5" t="str">
        <f>IF( 'structured data'!G545&gt;=50, "YES", "NO")</f>
        <v>NO</v>
      </c>
      <c r="I545" s="8" t="str">
        <f t="shared" si="41"/>
        <v>&gt; ₦500</v>
      </c>
      <c r="J545">
        <v>3.9</v>
      </c>
      <c r="K545" s="4">
        <v>8866</v>
      </c>
      <c r="L545" s="4">
        <f>Table1[[#This Row],[rating]]*LOG(Table1[[#This Row],[rating_count]]+1)</f>
        <v>15.396329163012478</v>
      </c>
      <c r="M545" s="4" t="str">
        <f>IF(Table1[[#This Row],[rating_count]]&lt;1000,"YES","NO")</f>
        <v>NO</v>
      </c>
      <c r="N545" s="4">
        <f t="shared" si="42"/>
        <v>-0.18252438722435269</v>
      </c>
      <c r="O545" s="4">
        <f t="shared" si="43"/>
        <v>15.396329163012478</v>
      </c>
      <c r="P545" s="7">
        <f t="shared" si="44"/>
        <v>292569134</v>
      </c>
      <c r="Q545" t="s">
        <v>4483</v>
      </c>
      <c r="R545" t="s">
        <v>4484</v>
      </c>
      <c r="S545" t="s">
        <v>4485</v>
      </c>
      <c r="T545" t="s">
        <v>4486</v>
      </c>
      <c r="U545" t="s">
        <v>4487</v>
      </c>
      <c r="V545" t="s">
        <v>4488</v>
      </c>
      <c r="W545" t="s">
        <v>4489</v>
      </c>
      <c r="X545" t="s">
        <v>4490</v>
      </c>
    </row>
    <row r="546" spans="1:24" x14ac:dyDescent="0.4">
      <c r="A546" t="s">
        <v>4491</v>
      </c>
      <c r="B546" t="s">
        <v>4492</v>
      </c>
      <c r="C546" t="s">
        <v>2990</v>
      </c>
      <c r="D546" s="2">
        <v>29990</v>
      </c>
      <c r="E546" s="2">
        <v>39990</v>
      </c>
      <c r="F546" s="5">
        <v>0.25</v>
      </c>
      <c r="G546" s="5">
        <f t="shared" si="40"/>
        <v>25</v>
      </c>
      <c r="H546" s="5" t="str">
        <f>IF( 'structured data'!G546&gt;=50, "YES", "NO")</f>
        <v>NO</v>
      </c>
      <c r="I546" s="8" t="str">
        <f t="shared" si="41"/>
        <v>&gt; ₦500</v>
      </c>
      <c r="J546">
        <v>4.3</v>
      </c>
      <c r="K546" s="4">
        <v>8399</v>
      </c>
      <c r="L546" s="4">
        <f>Table1[[#This Row],[rating]]*LOG(Table1[[#This Row],[rating_count]]+1)</f>
        <v>16.874400930066091</v>
      </c>
      <c r="M546" s="4" t="str">
        <f>IF(Table1[[#This Row],[rating_count]]&lt;1000,"YES","NO")</f>
        <v>NO</v>
      </c>
      <c r="N546" s="4">
        <f t="shared" si="42"/>
        <v>-0.18319007179502933</v>
      </c>
      <c r="O546" s="4">
        <f t="shared" si="43"/>
        <v>16.874400930066091</v>
      </c>
      <c r="P546" s="7">
        <f t="shared" si="44"/>
        <v>335876010</v>
      </c>
      <c r="Q546" t="s">
        <v>4493</v>
      </c>
      <c r="R546" t="s">
        <v>4494</v>
      </c>
      <c r="S546" t="s">
        <v>4495</v>
      </c>
      <c r="T546" t="s">
        <v>4496</v>
      </c>
      <c r="U546" t="s">
        <v>4497</v>
      </c>
      <c r="V546" t="s">
        <v>4498</v>
      </c>
      <c r="W546" t="s">
        <v>4499</v>
      </c>
      <c r="X546" t="s">
        <v>4500</v>
      </c>
    </row>
    <row r="547" spans="1:24" x14ac:dyDescent="0.4">
      <c r="A547" t="s">
        <v>4501</v>
      </c>
      <c r="B547" t="s">
        <v>4502</v>
      </c>
      <c r="C547" t="s">
        <v>2948</v>
      </c>
      <c r="D547">
        <v>281</v>
      </c>
      <c r="E547" s="2">
        <v>1999</v>
      </c>
      <c r="F547" s="5">
        <v>0.86</v>
      </c>
      <c r="G547" s="5">
        <f t="shared" si="40"/>
        <v>86</v>
      </c>
      <c r="H547" s="5" t="str">
        <f>IF( 'structured data'!G547&gt;=50, "YES", "NO")</f>
        <v>YES</v>
      </c>
      <c r="I547" s="8" t="str">
        <f t="shared" si="41"/>
        <v>&gt; ₦500</v>
      </c>
      <c r="J547">
        <v>2.8</v>
      </c>
      <c r="K547" s="4">
        <v>87</v>
      </c>
      <c r="L547" s="4">
        <f>Table1[[#This Row],[rating]]*LOG(Table1[[#This Row],[rating_count]]+1)</f>
        <v>5.4445514820204721</v>
      </c>
      <c r="M547" s="4" t="str">
        <f>IF(Table1[[#This Row],[rating_count]]&lt;1000,"YES","NO")</f>
        <v>YES</v>
      </c>
      <c r="N547" s="4">
        <f t="shared" si="42"/>
        <v>-0.18263877088752287</v>
      </c>
      <c r="O547" s="4">
        <f t="shared" si="43"/>
        <v>5.4445514820204721</v>
      </c>
      <c r="P547" s="7">
        <f t="shared" si="44"/>
        <v>173913</v>
      </c>
      <c r="Q547" t="s">
        <v>4503</v>
      </c>
      <c r="R547" t="s">
        <v>4504</v>
      </c>
      <c r="S547" t="s">
        <v>4505</v>
      </c>
      <c r="T547" t="s">
        <v>4506</v>
      </c>
      <c r="U547" t="s">
        <v>4507</v>
      </c>
      <c r="V547" t="s">
        <v>4508</v>
      </c>
      <c r="W547" t="s">
        <v>4509</v>
      </c>
      <c r="X547" t="s">
        <v>4510</v>
      </c>
    </row>
    <row r="548" spans="1:24" x14ac:dyDescent="0.4">
      <c r="A548" t="s">
        <v>4511</v>
      </c>
      <c r="B548" t="s">
        <v>4512</v>
      </c>
      <c r="C548" t="s">
        <v>2990</v>
      </c>
      <c r="D548" s="2">
        <v>7998</v>
      </c>
      <c r="E548" s="2">
        <v>11999</v>
      </c>
      <c r="F548" s="5">
        <v>0.33</v>
      </c>
      <c r="G548" s="5">
        <f t="shared" si="40"/>
        <v>33</v>
      </c>
      <c r="H548" s="5" t="str">
        <f>IF( 'structured data'!G548&gt;=50, "YES", "NO")</f>
        <v>NO</v>
      </c>
      <c r="I548" s="8" t="str">
        <f t="shared" si="41"/>
        <v>&gt; ₦500</v>
      </c>
      <c r="J548">
        <v>3.8</v>
      </c>
      <c r="K548" s="4">
        <v>125</v>
      </c>
      <c r="L548" s="4">
        <f>Table1[[#This Row],[rating]]*LOG(Table1[[#This Row],[rating_count]]+1)</f>
        <v>7.9814080714467384</v>
      </c>
      <c r="M548" s="4" t="str">
        <f>IF(Table1[[#This Row],[rating_count]]&lt;1000,"YES","NO")</f>
        <v>YES</v>
      </c>
      <c r="N548" s="4">
        <f t="shared" si="42"/>
        <v>-0.17604791763446001</v>
      </c>
      <c r="O548" s="4">
        <f t="shared" si="43"/>
        <v>7.9814080714467384</v>
      </c>
      <c r="P548" s="7">
        <f t="shared" si="44"/>
        <v>1499875</v>
      </c>
      <c r="Q548" t="s">
        <v>4513</v>
      </c>
      <c r="R548" t="s">
        <v>4514</v>
      </c>
      <c r="S548" t="s">
        <v>4515</v>
      </c>
      <c r="T548" t="s">
        <v>4516</v>
      </c>
      <c r="U548" t="s">
        <v>4517</v>
      </c>
      <c r="V548" t="s">
        <v>4518</v>
      </c>
      <c r="W548" t="s">
        <v>4519</v>
      </c>
      <c r="X548" t="s">
        <v>4520</v>
      </c>
    </row>
    <row r="549" spans="1:24" x14ac:dyDescent="0.4">
      <c r="A549" t="s">
        <v>4521</v>
      </c>
      <c r="B549" t="s">
        <v>4522</v>
      </c>
      <c r="C549" t="s">
        <v>2948</v>
      </c>
      <c r="D549">
        <v>249</v>
      </c>
      <c r="E549">
        <v>999</v>
      </c>
      <c r="F549" s="5">
        <v>0.75</v>
      </c>
      <c r="G549" s="5">
        <f t="shared" si="40"/>
        <v>75</v>
      </c>
      <c r="H549" s="5" t="str">
        <f>IF( 'structured data'!G549&gt;=50, "YES", "NO")</f>
        <v>YES</v>
      </c>
      <c r="I549" s="8" t="str">
        <f t="shared" si="41"/>
        <v>&gt; ₦500</v>
      </c>
      <c r="J549">
        <v>4.5</v>
      </c>
      <c r="K549" s="4">
        <v>38</v>
      </c>
      <c r="L549" s="4">
        <f>Table1[[#This Row],[rating]]*LOG(Table1[[#This Row],[rating_count]]+1)</f>
        <v>7.1597907316192462</v>
      </c>
      <c r="M549" s="4" t="str">
        <f>IF(Table1[[#This Row],[rating_count]]&lt;1000,"YES","NO")</f>
        <v>YES</v>
      </c>
      <c r="N549" s="4">
        <f t="shared" si="42"/>
        <v>-0.17674326611427946</v>
      </c>
      <c r="O549" s="4">
        <f t="shared" si="43"/>
        <v>7.1597907316192462</v>
      </c>
      <c r="P549" s="7">
        <f t="shared" si="44"/>
        <v>37962</v>
      </c>
      <c r="Q549" t="s">
        <v>4523</v>
      </c>
      <c r="R549" t="s">
        <v>4524</v>
      </c>
      <c r="S549" t="s">
        <v>4525</v>
      </c>
      <c r="T549" t="s">
        <v>4526</v>
      </c>
      <c r="U549" t="s">
        <v>4527</v>
      </c>
      <c r="V549" t="s">
        <v>4528</v>
      </c>
      <c r="W549" t="s">
        <v>4529</v>
      </c>
      <c r="X549" t="s">
        <v>4530</v>
      </c>
    </row>
    <row r="550" spans="1:24" x14ac:dyDescent="0.4">
      <c r="A550" t="s">
        <v>4531</v>
      </c>
      <c r="B550" t="s">
        <v>4532</v>
      </c>
      <c r="C550" t="s">
        <v>3777</v>
      </c>
      <c r="D550">
        <v>299</v>
      </c>
      <c r="E550">
        <v>599</v>
      </c>
      <c r="F550" s="5">
        <v>0.5</v>
      </c>
      <c r="G550" s="5">
        <f t="shared" si="40"/>
        <v>50</v>
      </c>
      <c r="H550" s="5" t="str">
        <f>IF( 'structured data'!G550&gt;=50, "YES", "NO")</f>
        <v>YES</v>
      </c>
      <c r="I550" s="8" t="str">
        <f t="shared" si="41"/>
        <v>&gt; ₦500</v>
      </c>
      <c r="J550">
        <v>4.3</v>
      </c>
      <c r="K550" s="4">
        <v>4674</v>
      </c>
      <c r="L550" s="4">
        <f>Table1[[#This Row],[rating]]*LOG(Table1[[#This Row],[rating_count]]+1)</f>
        <v>15.780060945396706</v>
      </c>
      <c r="M550" s="4" t="str">
        <f>IF(Table1[[#This Row],[rating_count]]&lt;1000,"YES","NO")</f>
        <v>NO</v>
      </c>
      <c r="N550" s="4">
        <f t="shared" si="42"/>
        <v>-0.17912094260233194</v>
      </c>
      <c r="O550" s="4">
        <f t="shared" si="43"/>
        <v>15.780060945396706</v>
      </c>
      <c r="P550" s="7">
        <f t="shared" si="44"/>
        <v>2799726</v>
      </c>
      <c r="Q550" t="s">
        <v>4533</v>
      </c>
      <c r="R550" t="s">
        <v>4534</v>
      </c>
      <c r="S550" t="s">
        <v>4535</v>
      </c>
      <c r="T550" t="s">
        <v>4536</v>
      </c>
      <c r="U550" t="s">
        <v>4537</v>
      </c>
      <c r="V550" t="s">
        <v>4538</v>
      </c>
      <c r="W550" t="s">
        <v>4539</v>
      </c>
      <c r="X550" t="s">
        <v>4540</v>
      </c>
    </row>
    <row r="551" spans="1:24" x14ac:dyDescent="0.4">
      <c r="A551" t="s">
        <v>4541</v>
      </c>
      <c r="B551" t="s">
        <v>4542</v>
      </c>
      <c r="C551" t="s">
        <v>2948</v>
      </c>
      <c r="D551">
        <v>499</v>
      </c>
      <c r="E551" s="2">
        <v>1899</v>
      </c>
      <c r="F551" s="5">
        <v>0.74</v>
      </c>
      <c r="G551" s="5">
        <f t="shared" si="40"/>
        <v>74</v>
      </c>
      <c r="H551" s="5" t="str">
        <f>IF( 'structured data'!G551&gt;=50, "YES", "NO")</f>
        <v>YES</v>
      </c>
      <c r="I551" s="8" t="str">
        <f t="shared" si="41"/>
        <v>&gt; ₦500</v>
      </c>
      <c r="J551">
        <v>4.0999999999999996</v>
      </c>
      <c r="K551" s="4">
        <v>412</v>
      </c>
      <c r="L551" s="4">
        <f>Table1[[#This Row],[rating]]*LOG(Table1[[#This Row],[rating_count]]+1)</f>
        <v>10.725395211791243</v>
      </c>
      <c r="M551" s="4" t="str">
        <f>IF(Table1[[#This Row],[rating_count]]&lt;1000,"YES","NO")</f>
        <v>YES</v>
      </c>
      <c r="N551" s="4">
        <f t="shared" si="42"/>
        <v>-0.17934407666165794</v>
      </c>
      <c r="O551" s="4">
        <f t="shared" si="43"/>
        <v>10.725395211791243</v>
      </c>
      <c r="P551" s="7">
        <f t="shared" si="44"/>
        <v>782388</v>
      </c>
      <c r="Q551" t="s">
        <v>4543</v>
      </c>
      <c r="R551" t="s">
        <v>4544</v>
      </c>
      <c r="S551" t="s">
        <v>4545</v>
      </c>
      <c r="T551" t="s">
        <v>4546</v>
      </c>
      <c r="U551" t="s">
        <v>4547</v>
      </c>
      <c r="V551" t="s">
        <v>4548</v>
      </c>
      <c r="W551" t="s">
        <v>4549</v>
      </c>
      <c r="X551" t="s">
        <v>4550</v>
      </c>
    </row>
    <row r="552" spans="1:24" x14ac:dyDescent="0.4">
      <c r="A552" t="s">
        <v>4551</v>
      </c>
      <c r="B552" t="s">
        <v>4552</v>
      </c>
      <c r="C552" t="s">
        <v>2948</v>
      </c>
      <c r="D552">
        <v>899</v>
      </c>
      <c r="E552" s="2">
        <v>3499</v>
      </c>
      <c r="F552" s="5">
        <v>0.74</v>
      </c>
      <c r="G552" s="5">
        <f t="shared" si="40"/>
        <v>74</v>
      </c>
      <c r="H552" s="5" t="str">
        <f>IF( 'structured data'!G552&gt;=50, "YES", "NO")</f>
        <v>YES</v>
      </c>
      <c r="I552" s="8" t="str">
        <f t="shared" si="41"/>
        <v>&gt; ₦500</v>
      </c>
      <c r="J552">
        <v>3</v>
      </c>
      <c r="K552" s="4">
        <v>681</v>
      </c>
      <c r="L552" s="4">
        <f>Table1[[#This Row],[rating]]*LOG(Table1[[#This Row],[rating_count]]+1)</f>
        <v>8.5013531239694373</v>
      </c>
      <c r="M552" s="4" t="str">
        <f>IF(Table1[[#This Row],[rating_count]]&lt;1000,"YES","NO")</f>
        <v>YES</v>
      </c>
      <c r="N552" s="4">
        <f t="shared" si="42"/>
        <v>-0.17956114354453634</v>
      </c>
      <c r="O552" s="4">
        <f t="shared" si="43"/>
        <v>8.5013531239694373</v>
      </c>
      <c r="P552" s="7">
        <f t="shared" si="44"/>
        <v>2382819</v>
      </c>
      <c r="Q552" t="s">
        <v>4553</v>
      </c>
      <c r="R552" t="s">
        <v>4554</v>
      </c>
      <c r="S552" t="s">
        <v>4555</v>
      </c>
      <c r="T552" t="s">
        <v>4556</v>
      </c>
      <c r="U552" t="s">
        <v>4557</v>
      </c>
      <c r="V552" t="s">
        <v>4558</v>
      </c>
      <c r="W552" t="s">
        <v>4559</v>
      </c>
      <c r="X552" t="s">
        <v>4560</v>
      </c>
    </row>
    <row r="553" spans="1:24" x14ac:dyDescent="0.4">
      <c r="A553" t="s">
        <v>4561</v>
      </c>
      <c r="B553" t="s">
        <v>4562</v>
      </c>
      <c r="C553" t="s">
        <v>2979</v>
      </c>
      <c r="D553" s="2">
        <v>1599</v>
      </c>
      <c r="E553" s="2">
        <v>3499</v>
      </c>
      <c r="F553" s="5">
        <v>0.54</v>
      </c>
      <c r="G553" s="5">
        <f t="shared" si="40"/>
        <v>54</v>
      </c>
      <c r="H553" s="5" t="str">
        <f>IF( 'structured data'!G553&gt;=50, "YES", "NO")</f>
        <v>YES</v>
      </c>
      <c r="I553" s="8" t="str">
        <f t="shared" si="41"/>
        <v>&gt; ₦500</v>
      </c>
      <c r="J553">
        <v>4</v>
      </c>
      <c r="K553" s="4">
        <v>36384</v>
      </c>
      <c r="L553" s="4">
        <f>Table1[[#This Row],[rating]]*LOG(Table1[[#This Row],[rating_count]]+1)</f>
        <v>18.243689517029882</v>
      </c>
      <c r="M553" s="4" t="str">
        <f>IF(Table1[[#This Row],[rating_count]]&lt;1000,"YES","NO")</f>
        <v>NO</v>
      </c>
      <c r="N553" s="4">
        <f t="shared" si="42"/>
        <v>-0.17571140851144992</v>
      </c>
      <c r="O553" s="4">
        <f t="shared" si="43"/>
        <v>18.243689517029882</v>
      </c>
      <c r="P553" s="7">
        <f t="shared" si="44"/>
        <v>127307616</v>
      </c>
      <c r="Q553" t="s">
        <v>4563</v>
      </c>
      <c r="R553" t="s">
        <v>4564</v>
      </c>
      <c r="S553" t="s">
        <v>4565</v>
      </c>
      <c r="T553" t="s">
        <v>4566</v>
      </c>
      <c r="U553" t="s">
        <v>4567</v>
      </c>
      <c r="V553" t="s">
        <v>4568</v>
      </c>
      <c r="W553" t="s">
        <v>4569</v>
      </c>
      <c r="X553" t="s">
        <v>4570</v>
      </c>
    </row>
    <row r="554" spans="1:24" x14ac:dyDescent="0.4">
      <c r="A554" t="s">
        <v>4571</v>
      </c>
      <c r="B554" t="s">
        <v>4572</v>
      </c>
      <c r="C554" t="s">
        <v>4573</v>
      </c>
      <c r="D554">
        <v>120</v>
      </c>
      <c r="E554">
        <v>999</v>
      </c>
      <c r="F554" s="5">
        <v>0.88</v>
      </c>
      <c r="G554" s="5">
        <f t="shared" si="40"/>
        <v>88</v>
      </c>
      <c r="H554" s="5" t="str">
        <f>IF( 'structured data'!G554&gt;=50, "YES", "NO")</f>
        <v>YES</v>
      </c>
      <c r="I554" s="8" t="str">
        <f t="shared" si="41"/>
        <v>&gt; ₦500</v>
      </c>
      <c r="J554">
        <v>3.9</v>
      </c>
      <c r="K554" s="4">
        <v>6491</v>
      </c>
      <c r="L554" s="4">
        <f>Table1[[#This Row],[rating]]*LOG(Table1[[#This Row],[rating_count]]+1)</f>
        <v>14.868276193501357</v>
      </c>
      <c r="M554" s="4" t="str">
        <f>IF(Table1[[#This Row],[rating_count]]&lt;1000,"YES","NO")</f>
        <v>NO</v>
      </c>
      <c r="N554" s="4">
        <f t="shared" si="42"/>
        <v>-0.17559662711075902</v>
      </c>
      <c r="O554" s="4">
        <f t="shared" si="43"/>
        <v>14.868276193501357</v>
      </c>
      <c r="P554" s="7">
        <f t="shared" si="44"/>
        <v>6484509</v>
      </c>
      <c r="Q554" t="s">
        <v>4574</v>
      </c>
      <c r="R554" t="s">
        <v>4575</v>
      </c>
      <c r="S554" t="s">
        <v>4576</v>
      </c>
      <c r="T554" t="s">
        <v>4577</v>
      </c>
      <c r="U554" t="s">
        <v>4578</v>
      </c>
      <c r="V554" t="s">
        <v>4579</v>
      </c>
      <c r="W554" t="s">
        <v>4580</v>
      </c>
      <c r="X554" t="s">
        <v>4581</v>
      </c>
    </row>
    <row r="555" spans="1:24" x14ac:dyDescent="0.4">
      <c r="A555" t="s">
        <v>4582</v>
      </c>
      <c r="B555" t="s">
        <v>4583</v>
      </c>
      <c r="C555" t="s">
        <v>2948</v>
      </c>
      <c r="D555" s="2">
        <v>3999</v>
      </c>
      <c r="E555" s="2">
        <v>6999</v>
      </c>
      <c r="F555" s="5">
        <v>0.43</v>
      </c>
      <c r="G555" s="5">
        <f t="shared" si="40"/>
        <v>43</v>
      </c>
      <c r="H555" s="5" t="str">
        <f>IF( 'structured data'!G555&gt;=50, "YES", "NO")</f>
        <v>NO</v>
      </c>
      <c r="I555" s="8" t="str">
        <f t="shared" si="41"/>
        <v>&gt; ₦500</v>
      </c>
      <c r="J555">
        <v>4.0999999999999996</v>
      </c>
      <c r="K555" s="4">
        <v>10229</v>
      </c>
      <c r="L555" s="4">
        <f>Table1[[#This Row],[rating]]*LOG(Table1[[#This Row],[rating_count]]+1)</f>
        <v>16.440490098219854</v>
      </c>
      <c r="M555" s="4" t="str">
        <f>IF(Table1[[#This Row],[rating_count]]&lt;1000,"YES","NO")</f>
        <v>NO</v>
      </c>
      <c r="N555" s="4">
        <f t="shared" si="42"/>
        <v>-0.17462900684654811</v>
      </c>
      <c r="O555" s="4">
        <f t="shared" si="43"/>
        <v>16.440490098219854</v>
      </c>
      <c r="P555" s="7">
        <f t="shared" si="44"/>
        <v>71592771</v>
      </c>
      <c r="Q555" t="s">
        <v>4584</v>
      </c>
      <c r="R555" t="s">
        <v>4585</v>
      </c>
      <c r="S555" t="s">
        <v>4586</v>
      </c>
      <c r="T555" t="s">
        <v>4587</v>
      </c>
      <c r="U555" t="s">
        <v>4588</v>
      </c>
      <c r="V555" t="s">
        <v>4589</v>
      </c>
      <c r="W555" t="s">
        <v>4590</v>
      </c>
      <c r="X555" t="s">
        <v>4591</v>
      </c>
    </row>
    <row r="556" spans="1:24" x14ac:dyDescent="0.4">
      <c r="A556" t="s">
        <v>4592</v>
      </c>
      <c r="B556" t="s">
        <v>4165</v>
      </c>
      <c r="C556" t="s">
        <v>2990</v>
      </c>
      <c r="D556" s="2">
        <v>12999</v>
      </c>
      <c r="E556" s="2">
        <v>18999</v>
      </c>
      <c r="F556" s="5">
        <v>0.32</v>
      </c>
      <c r="G556" s="5">
        <f t="shared" si="40"/>
        <v>32</v>
      </c>
      <c r="H556" s="5" t="str">
        <f>IF( 'structured data'!G556&gt;=50, "YES", "NO")</f>
        <v>NO</v>
      </c>
      <c r="I556" s="8" t="str">
        <f t="shared" si="41"/>
        <v>&gt; ₦500</v>
      </c>
      <c r="J556">
        <v>4.0999999999999996</v>
      </c>
      <c r="K556" s="4">
        <v>50772</v>
      </c>
      <c r="L556" s="4">
        <f>Table1[[#This Row],[rating]]*LOG(Table1[[#This Row],[rating_count]]+1)</f>
        <v>19.293094582964777</v>
      </c>
      <c r="M556" s="4" t="str">
        <f>IF(Table1[[#This Row],[rating_count]]&lt;1000,"YES","NO")</f>
        <v>NO</v>
      </c>
      <c r="N556" s="4">
        <f t="shared" si="42"/>
        <v>-0.17462765175504041</v>
      </c>
      <c r="O556" s="4">
        <f t="shared" si="43"/>
        <v>19.293094582964777</v>
      </c>
      <c r="P556" s="7">
        <f t="shared" si="44"/>
        <v>964617228</v>
      </c>
      <c r="Q556" t="s">
        <v>4166</v>
      </c>
      <c r="R556" t="s">
        <v>3650</v>
      </c>
      <c r="S556" t="s">
        <v>3651</v>
      </c>
      <c r="T556" t="s">
        <v>3652</v>
      </c>
      <c r="U556" t="s">
        <v>3653</v>
      </c>
      <c r="V556" t="s">
        <v>3654</v>
      </c>
      <c r="W556" t="s">
        <v>4167</v>
      </c>
      <c r="X556" t="s">
        <v>4593</v>
      </c>
    </row>
    <row r="557" spans="1:24" x14ac:dyDescent="0.4">
      <c r="A557" t="s">
        <v>4594</v>
      </c>
      <c r="B557" t="s">
        <v>4595</v>
      </c>
      <c r="C557" t="s">
        <v>3973</v>
      </c>
      <c r="D557" s="2">
        <v>1599</v>
      </c>
      <c r="E557" s="2">
        <v>2599</v>
      </c>
      <c r="F557" s="5">
        <v>0.38</v>
      </c>
      <c r="G557" s="5">
        <f t="shared" si="40"/>
        <v>38</v>
      </c>
      <c r="H557" s="5" t="str">
        <f>IF( 'structured data'!G557&gt;=50, "YES", "NO")</f>
        <v>NO</v>
      </c>
      <c r="I557" s="8" t="str">
        <f t="shared" si="41"/>
        <v>&gt; ₦500</v>
      </c>
      <c r="J557">
        <v>4.3</v>
      </c>
      <c r="K557" s="4">
        <v>1801</v>
      </c>
      <c r="L557" s="4">
        <f>Table1[[#This Row],[rating]]*LOG(Table1[[#This Row],[rating_count]]+1)</f>
        <v>13.999745582565088</v>
      </c>
      <c r="M557" s="4" t="str">
        <f>IF(Table1[[#This Row],[rating_count]]&lt;1000,"YES","NO")</f>
        <v>NO</v>
      </c>
      <c r="N557" s="4">
        <f t="shared" si="42"/>
        <v>-0.17464714760554997</v>
      </c>
      <c r="O557" s="4">
        <f t="shared" si="43"/>
        <v>13.999745582565088</v>
      </c>
      <c r="P557" s="7">
        <f t="shared" si="44"/>
        <v>4680799</v>
      </c>
      <c r="Q557" t="s">
        <v>4596</v>
      </c>
      <c r="R557" t="s">
        <v>4597</v>
      </c>
      <c r="S557" t="s">
        <v>4598</v>
      </c>
      <c r="T557" t="s">
        <v>4599</v>
      </c>
      <c r="U557" t="s">
        <v>4600</v>
      </c>
      <c r="V557" t="s">
        <v>4601</v>
      </c>
      <c r="W557" t="s">
        <v>4602</v>
      </c>
      <c r="X557" t="s">
        <v>4603</v>
      </c>
    </row>
    <row r="558" spans="1:24" x14ac:dyDescent="0.4">
      <c r="A558" t="s">
        <v>4604</v>
      </c>
      <c r="B558" t="s">
        <v>4605</v>
      </c>
      <c r="C558" t="s">
        <v>3162</v>
      </c>
      <c r="D558">
        <v>699</v>
      </c>
      <c r="E558" s="2">
        <v>1199</v>
      </c>
      <c r="F558" s="5">
        <v>0.42</v>
      </c>
      <c r="G558" s="5">
        <f t="shared" si="40"/>
        <v>42</v>
      </c>
      <c r="H558" s="5" t="str">
        <f>IF( 'structured data'!G558&gt;=50, "YES", "NO")</f>
        <v>NO</v>
      </c>
      <c r="I558" s="8" t="str">
        <f t="shared" si="41"/>
        <v>&gt; ₦500</v>
      </c>
      <c r="J558">
        <v>4</v>
      </c>
      <c r="K558" s="4">
        <v>14404</v>
      </c>
      <c r="L558" s="4">
        <f>Table1[[#This Row],[rating]]*LOG(Table1[[#This Row],[rating_count]]+1)</f>
        <v>16.634053050465727</v>
      </c>
      <c r="M558" s="4" t="str">
        <f>IF(Table1[[#This Row],[rating_count]]&lt;1000,"YES","NO")</f>
        <v>NO</v>
      </c>
      <c r="N558" s="4">
        <f t="shared" si="42"/>
        <v>-0.17446326824409236</v>
      </c>
      <c r="O558" s="4">
        <f t="shared" si="43"/>
        <v>16.634053050465727</v>
      </c>
      <c r="P558" s="7">
        <f t="shared" si="44"/>
        <v>17270396</v>
      </c>
      <c r="Q558" t="s">
        <v>4606</v>
      </c>
      <c r="R558" t="s">
        <v>3666</v>
      </c>
      <c r="S558" t="s">
        <v>3667</v>
      </c>
      <c r="T558" t="s">
        <v>3668</v>
      </c>
      <c r="U558" t="s">
        <v>3669</v>
      </c>
      <c r="V558" t="s">
        <v>3670</v>
      </c>
      <c r="W558" t="s">
        <v>4607</v>
      </c>
      <c r="X558" t="s">
        <v>4608</v>
      </c>
    </row>
    <row r="559" spans="1:24" x14ac:dyDescent="0.4">
      <c r="A559" t="s">
        <v>4609</v>
      </c>
      <c r="B559" t="s">
        <v>4610</v>
      </c>
      <c r="C559" t="s">
        <v>4611</v>
      </c>
      <c r="D559">
        <v>99</v>
      </c>
      <c r="E559">
        <v>999</v>
      </c>
      <c r="F559" s="5">
        <v>0.9</v>
      </c>
      <c r="G559" s="5">
        <f t="shared" si="40"/>
        <v>90</v>
      </c>
      <c r="H559" s="5" t="str">
        <f>IF( 'structured data'!G559&gt;=50, "YES", "NO")</f>
        <v>YES</v>
      </c>
      <c r="I559" s="8" t="str">
        <f t="shared" si="41"/>
        <v>&gt; ₦500</v>
      </c>
      <c r="J559">
        <v>4.4000000000000004</v>
      </c>
      <c r="K559" s="4">
        <v>305</v>
      </c>
      <c r="L559" s="4">
        <f>Table1[[#This Row],[rating]]*LOG(Table1[[#This Row],[rating_count]]+1)</f>
        <v>10.937174276518954</v>
      </c>
      <c r="M559" s="4" t="str">
        <f>IF(Table1[[#This Row],[rating_count]]&lt;1000,"YES","NO")</f>
        <v>YES</v>
      </c>
      <c r="N559" s="4">
        <f t="shared" si="42"/>
        <v>-0.17451873219630146</v>
      </c>
      <c r="O559" s="4">
        <f t="shared" si="43"/>
        <v>10.937174276518954</v>
      </c>
      <c r="P559" s="7">
        <f t="shared" si="44"/>
        <v>304695</v>
      </c>
      <c r="Q559" t="s">
        <v>4612</v>
      </c>
      <c r="R559" t="s">
        <v>4613</v>
      </c>
      <c r="S559" t="s">
        <v>4614</v>
      </c>
      <c r="T559" t="s">
        <v>4615</v>
      </c>
      <c r="U559" t="s">
        <v>4616</v>
      </c>
      <c r="V559" t="s">
        <v>4617</v>
      </c>
      <c r="W559" t="s">
        <v>4618</v>
      </c>
      <c r="X559" t="s">
        <v>4619</v>
      </c>
    </row>
    <row r="560" spans="1:24" x14ac:dyDescent="0.4">
      <c r="A560" t="s">
        <v>4620</v>
      </c>
      <c r="B560" t="s">
        <v>4621</v>
      </c>
      <c r="C560" t="s">
        <v>2990</v>
      </c>
      <c r="D560" s="2">
        <v>7915</v>
      </c>
      <c r="E560" s="2">
        <v>9999</v>
      </c>
      <c r="F560" s="5">
        <v>0.21</v>
      </c>
      <c r="G560" s="5">
        <f t="shared" si="40"/>
        <v>21</v>
      </c>
      <c r="H560" s="5" t="str">
        <f>IF( 'structured data'!G560&gt;=50, "YES", "NO")</f>
        <v>NO</v>
      </c>
      <c r="I560" s="8" t="str">
        <f t="shared" si="41"/>
        <v>&gt; ₦500</v>
      </c>
      <c r="J560">
        <v>4.3</v>
      </c>
      <c r="K560" s="4">
        <v>1376</v>
      </c>
      <c r="L560" s="4">
        <f>Table1[[#This Row],[rating]]*LOG(Table1[[#This Row],[rating_count]]+1)</f>
        <v>13.497415943104771</v>
      </c>
      <c r="M560" s="4" t="str">
        <f>IF(Table1[[#This Row],[rating_count]]&lt;1000,"YES","NO")</f>
        <v>NO</v>
      </c>
      <c r="N560" s="4">
        <f t="shared" si="42"/>
        <v>-0.17736216541919936</v>
      </c>
      <c r="O560" s="4">
        <f t="shared" si="43"/>
        <v>13.497415943104771</v>
      </c>
      <c r="P560" s="7">
        <f t="shared" si="44"/>
        <v>13758624</v>
      </c>
      <c r="Q560" t="s">
        <v>4622</v>
      </c>
      <c r="R560" t="s">
        <v>4623</v>
      </c>
      <c r="S560" t="s">
        <v>4624</v>
      </c>
      <c r="T560" t="s">
        <v>4625</v>
      </c>
      <c r="U560" t="s">
        <v>4626</v>
      </c>
      <c r="V560" t="s">
        <v>4627</v>
      </c>
      <c r="W560" t="s">
        <v>4628</v>
      </c>
      <c r="X560" t="s">
        <v>4629</v>
      </c>
    </row>
    <row r="561" spans="1:24" x14ac:dyDescent="0.4">
      <c r="A561" t="s">
        <v>4630</v>
      </c>
      <c r="B561" t="s">
        <v>4631</v>
      </c>
      <c r="C561" t="s">
        <v>2948</v>
      </c>
      <c r="D561" s="2">
        <v>1499</v>
      </c>
      <c r="E561" s="2">
        <v>7999</v>
      </c>
      <c r="F561" s="5">
        <v>0.81</v>
      </c>
      <c r="G561" s="5">
        <f t="shared" si="40"/>
        <v>81</v>
      </c>
      <c r="H561" s="5" t="str">
        <f>IF( 'structured data'!G561&gt;=50, "YES", "NO")</f>
        <v>YES</v>
      </c>
      <c r="I561" s="8" t="str">
        <f t="shared" si="41"/>
        <v>&gt; ₦500</v>
      </c>
      <c r="J561">
        <v>4.2</v>
      </c>
      <c r="K561" s="4">
        <v>22638</v>
      </c>
      <c r="L561" s="4">
        <f>Table1[[#This Row],[rating]]*LOG(Table1[[#This Row],[rating_count]]+1)</f>
        <v>18.290400405791299</v>
      </c>
      <c r="M561" s="4" t="str">
        <f>IF(Table1[[#This Row],[rating_count]]&lt;1000,"YES","NO")</f>
        <v>NO</v>
      </c>
      <c r="N561" s="4">
        <f t="shared" si="42"/>
        <v>-0.17669708511131882</v>
      </c>
      <c r="O561" s="4">
        <f t="shared" si="43"/>
        <v>18.290400405791299</v>
      </c>
      <c r="P561" s="7">
        <f t="shared" si="44"/>
        <v>181081362</v>
      </c>
      <c r="Q561" t="s">
        <v>4632</v>
      </c>
      <c r="R561" t="s">
        <v>3184</v>
      </c>
      <c r="S561" t="s">
        <v>3185</v>
      </c>
      <c r="T561" t="s">
        <v>3186</v>
      </c>
      <c r="U561" t="s">
        <v>3187</v>
      </c>
      <c r="V561" t="s">
        <v>3188</v>
      </c>
      <c r="W561" t="s">
        <v>4633</v>
      </c>
      <c r="X561" t="s">
        <v>4634</v>
      </c>
    </row>
    <row r="562" spans="1:24" x14ac:dyDescent="0.4">
      <c r="A562" t="s">
        <v>4635</v>
      </c>
      <c r="B562" t="s">
        <v>4636</v>
      </c>
      <c r="C562" t="s">
        <v>3045</v>
      </c>
      <c r="D562" s="2">
        <v>1055</v>
      </c>
      <c r="E562" s="2">
        <v>1249</v>
      </c>
      <c r="F562" s="5">
        <v>0.16</v>
      </c>
      <c r="G562" s="5">
        <f t="shared" si="40"/>
        <v>16</v>
      </c>
      <c r="H562" s="5" t="str">
        <f>IF( 'structured data'!G562&gt;=50, "YES", "NO")</f>
        <v>NO</v>
      </c>
      <c r="I562" s="8" t="str">
        <f t="shared" si="41"/>
        <v>&gt; ₦500</v>
      </c>
      <c r="J562">
        <v>3.8</v>
      </c>
      <c r="K562" s="4">
        <v>2352</v>
      </c>
      <c r="L562" s="4">
        <f>Table1[[#This Row],[rating]]*LOG(Table1[[#This Row],[rating_count]]+1)</f>
        <v>12.812163323268882</v>
      </c>
      <c r="M562" s="4" t="str">
        <f>IF(Table1[[#This Row],[rating_count]]&lt;1000,"YES","NO")</f>
        <v>NO</v>
      </c>
      <c r="N562" s="4">
        <f t="shared" si="42"/>
        <v>-0.17763805228009572</v>
      </c>
      <c r="O562" s="4">
        <f t="shared" si="43"/>
        <v>12.812163323268882</v>
      </c>
      <c r="P562" s="7">
        <f t="shared" si="44"/>
        <v>2937648</v>
      </c>
      <c r="Q562" t="s">
        <v>4637</v>
      </c>
      <c r="R562" t="s">
        <v>4638</v>
      </c>
      <c r="S562" t="s">
        <v>4639</v>
      </c>
      <c r="T562" t="s">
        <v>4640</v>
      </c>
      <c r="U562" t="s">
        <v>4641</v>
      </c>
      <c r="V562" t="s">
        <v>4642</v>
      </c>
      <c r="W562" t="s">
        <v>4643</v>
      </c>
      <c r="X562" t="s">
        <v>4644</v>
      </c>
    </row>
    <row r="563" spans="1:24" x14ac:dyDescent="0.4">
      <c r="A563" t="s">
        <v>4645</v>
      </c>
      <c r="B563" t="s">
        <v>4646</v>
      </c>
      <c r="C563" t="s">
        <v>3777</v>
      </c>
      <c r="D563">
        <v>150</v>
      </c>
      <c r="E563">
        <v>599</v>
      </c>
      <c r="F563" s="5">
        <v>0.75</v>
      </c>
      <c r="G563" s="5">
        <f t="shared" si="40"/>
        <v>75</v>
      </c>
      <c r="H563" s="5" t="str">
        <f>IF( 'structured data'!G563&gt;=50, "YES", "NO")</f>
        <v>YES</v>
      </c>
      <c r="I563" s="8" t="str">
        <f t="shared" si="41"/>
        <v>&gt; ₦500</v>
      </c>
      <c r="J563">
        <v>4.3</v>
      </c>
      <c r="K563" s="4">
        <v>714</v>
      </c>
      <c r="L563" s="4">
        <f>Table1[[#This Row],[rating]]*LOG(Table1[[#This Row],[rating_count]]+1)</f>
        <v>12.273515979744646</v>
      </c>
      <c r="M563" s="4" t="str">
        <f>IF(Table1[[#This Row],[rating_count]]&lt;1000,"YES","NO")</f>
        <v>YES</v>
      </c>
      <c r="N563" s="4">
        <f t="shared" si="42"/>
        <v>-0.17932472534394311</v>
      </c>
      <c r="O563" s="4">
        <f t="shared" si="43"/>
        <v>12.273515979744646</v>
      </c>
      <c r="P563" s="7">
        <f t="shared" si="44"/>
        <v>427686</v>
      </c>
      <c r="Q563" t="s">
        <v>4647</v>
      </c>
      <c r="R563" t="s">
        <v>4648</v>
      </c>
      <c r="S563" t="s">
        <v>4649</v>
      </c>
      <c r="T563" t="s">
        <v>4650</v>
      </c>
      <c r="U563" t="s">
        <v>4651</v>
      </c>
      <c r="V563" t="s">
        <v>4652</v>
      </c>
      <c r="W563" t="s">
        <v>4653</v>
      </c>
      <c r="X563" t="s">
        <v>4654</v>
      </c>
    </row>
    <row r="564" spans="1:24" x14ac:dyDescent="0.4">
      <c r="A564" t="s">
        <v>652</v>
      </c>
      <c r="B564" t="s">
        <v>653</v>
      </c>
      <c r="C564" t="s">
        <v>18</v>
      </c>
      <c r="D564">
        <v>219</v>
      </c>
      <c r="E564">
        <v>700</v>
      </c>
      <c r="F564" s="5">
        <v>0.69</v>
      </c>
      <c r="G564" s="5">
        <f t="shared" si="40"/>
        <v>69</v>
      </c>
      <c r="H564" s="5" t="str">
        <f>IF( 'structured data'!G564&gt;=50, "YES", "NO")</f>
        <v>YES</v>
      </c>
      <c r="I564" s="8" t="str">
        <f t="shared" si="41"/>
        <v>&gt; ₦500</v>
      </c>
      <c r="J564">
        <v>4.3</v>
      </c>
      <c r="K564" s="4">
        <v>20052</v>
      </c>
      <c r="L564" s="4">
        <f>Table1[[#This Row],[rating]]*LOG(Table1[[#This Row],[rating_count]]+1)</f>
        <v>18.499371221396768</v>
      </c>
      <c r="M564" s="4" t="str">
        <f>IF(Table1[[#This Row],[rating_count]]&lt;1000,"YES","NO")</f>
        <v>NO</v>
      </c>
      <c r="N564" s="4">
        <f t="shared" si="42"/>
        <v>-0.18062038930795898</v>
      </c>
      <c r="O564" s="4">
        <f t="shared" si="43"/>
        <v>18.499371221396768</v>
      </c>
      <c r="P564" s="7">
        <f t="shared" si="44"/>
        <v>14036400</v>
      </c>
      <c r="Q564" t="s">
        <v>654</v>
      </c>
      <c r="R564" t="s">
        <v>655</v>
      </c>
      <c r="S564" t="s">
        <v>656</v>
      </c>
      <c r="T564" t="s">
        <v>657</v>
      </c>
      <c r="U564" t="s">
        <v>658</v>
      </c>
      <c r="V564" t="s">
        <v>659</v>
      </c>
      <c r="W564" t="s">
        <v>4655</v>
      </c>
      <c r="X564" t="s">
        <v>4656</v>
      </c>
    </row>
    <row r="565" spans="1:24" x14ac:dyDescent="0.4">
      <c r="A565" t="s">
        <v>4657</v>
      </c>
      <c r="B565" t="s">
        <v>4658</v>
      </c>
      <c r="C565" t="s">
        <v>3973</v>
      </c>
      <c r="D565">
        <v>474</v>
      </c>
      <c r="E565" s="2">
        <v>1799</v>
      </c>
      <c r="F565" s="5">
        <v>0.74</v>
      </c>
      <c r="G565" s="5">
        <f t="shared" si="40"/>
        <v>74</v>
      </c>
      <c r="H565" s="5" t="str">
        <f>IF( 'structured data'!G565&gt;=50, "YES", "NO")</f>
        <v>YES</v>
      </c>
      <c r="I565" s="8" t="str">
        <f t="shared" si="41"/>
        <v>&gt; ₦500</v>
      </c>
      <c r="J565">
        <v>4.3</v>
      </c>
      <c r="K565" s="4">
        <v>1454</v>
      </c>
      <c r="L565" s="4">
        <f>Table1[[#This Row],[rating]]*LOG(Table1[[#This Row],[rating_count]]+1)</f>
        <v>13.600310871284282</v>
      </c>
      <c r="M565" s="4" t="str">
        <f>IF(Table1[[#This Row],[rating_count]]&lt;1000,"YES","NO")</f>
        <v>NO</v>
      </c>
      <c r="N565" s="4">
        <f t="shared" si="42"/>
        <v>-0.18164104010080995</v>
      </c>
      <c r="O565" s="4">
        <f t="shared" si="43"/>
        <v>13.600310871284282</v>
      </c>
      <c r="P565" s="7">
        <f t="shared" si="44"/>
        <v>2615746</v>
      </c>
      <c r="Q565" t="s">
        <v>4659</v>
      </c>
      <c r="R565" t="s">
        <v>4660</v>
      </c>
      <c r="S565" t="s">
        <v>4661</v>
      </c>
      <c r="T565" t="s">
        <v>4662</v>
      </c>
      <c r="U565" t="s">
        <v>4663</v>
      </c>
      <c r="V565" t="s">
        <v>13042</v>
      </c>
      <c r="W565" t="s">
        <v>4664</v>
      </c>
      <c r="X565" t="s">
        <v>4665</v>
      </c>
    </row>
    <row r="566" spans="1:24" x14ac:dyDescent="0.4">
      <c r="A566" t="s">
        <v>687</v>
      </c>
      <c r="B566" t="s">
        <v>688</v>
      </c>
      <c r="C566" t="s">
        <v>18</v>
      </c>
      <c r="D566">
        <v>115</v>
      </c>
      <c r="E566">
        <v>499</v>
      </c>
      <c r="F566" s="5">
        <v>0.77</v>
      </c>
      <c r="G566" s="5">
        <f t="shared" si="40"/>
        <v>77</v>
      </c>
      <c r="H566" s="5" t="str">
        <f>IF( 'structured data'!G566&gt;=50, "YES", "NO")</f>
        <v>YES</v>
      </c>
      <c r="I566" s="8" t="str">
        <f t="shared" si="41"/>
        <v>&gt; ₦500</v>
      </c>
      <c r="J566">
        <v>4</v>
      </c>
      <c r="K566" s="4">
        <v>7732</v>
      </c>
      <c r="L566" s="4">
        <f>Table1[[#This Row],[rating]]*LOG(Table1[[#This Row],[rating_count]]+1)</f>
        <v>15.553392040712197</v>
      </c>
      <c r="M566" s="4" t="str">
        <f>IF(Table1[[#This Row],[rating_count]]&lt;1000,"YES","NO")</f>
        <v>NO</v>
      </c>
      <c r="N566" s="4">
        <f t="shared" si="42"/>
        <v>-0.18290027696067004</v>
      </c>
      <c r="O566" s="4">
        <f t="shared" si="43"/>
        <v>15.553392040712197</v>
      </c>
      <c r="P566" s="7">
        <f t="shared" si="44"/>
        <v>3858268</v>
      </c>
      <c r="Q566" t="s">
        <v>689</v>
      </c>
      <c r="R566" t="s">
        <v>690</v>
      </c>
      <c r="S566" t="s">
        <v>691</v>
      </c>
      <c r="T566" t="s">
        <v>692</v>
      </c>
      <c r="U566" t="s">
        <v>693</v>
      </c>
      <c r="V566" t="s">
        <v>694</v>
      </c>
      <c r="W566" t="s">
        <v>4666</v>
      </c>
      <c r="X566" t="s">
        <v>4667</v>
      </c>
    </row>
    <row r="567" spans="1:24" x14ac:dyDescent="0.4">
      <c r="A567" t="s">
        <v>4668</v>
      </c>
      <c r="B567" t="s">
        <v>4669</v>
      </c>
      <c r="C567" t="s">
        <v>3162</v>
      </c>
      <c r="D567">
        <v>239</v>
      </c>
      <c r="E567">
        <v>599</v>
      </c>
      <c r="F567" s="5">
        <v>0.6</v>
      </c>
      <c r="G567" s="5">
        <f t="shared" si="40"/>
        <v>60</v>
      </c>
      <c r="H567" s="5" t="str">
        <f>IF( 'structured data'!G567&gt;=50, "YES", "NO")</f>
        <v>YES</v>
      </c>
      <c r="I567" s="8" t="str">
        <f t="shared" si="41"/>
        <v>&gt; ₦500</v>
      </c>
      <c r="J567">
        <v>3.9</v>
      </c>
      <c r="K567" s="4">
        <v>2147</v>
      </c>
      <c r="L567" s="4">
        <f>Table1[[#This Row],[rating]]*LOG(Table1[[#This Row],[rating_count]]+1)</f>
        <v>12.994933680407319</v>
      </c>
      <c r="M567" s="4" t="str">
        <f>IF(Table1[[#This Row],[rating_count]]&lt;1000,"YES","NO")</f>
        <v>NO</v>
      </c>
      <c r="N567" s="4">
        <f t="shared" si="42"/>
        <v>-0.18263599330423796</v>
      </c>
      <c r="O567" s="4">
        <f t="shared" si="43"/>
        <v>12.994933680407319</v>
      </c>
      <c r="P567" s="7">
        <f t="shared" si="44"/>
        <v>1286053</v>
      </c>
      <c r="Q567" t="s">
        <v>4670</v>
      </c>
      <c r="R567" t="s">
        <v>4276</v>
      </c>
      <c r="S567" t="s">
        <v>4277</v>
      </c>
      <c r="T567" t="s">
        <v>4278</v>
      </c>
      <c r="U567" t="s">
        <v>4279</v>
      </c>
      <c r="V567" t="s">
        <v>4280</v>
      </c>
      <c r="W567" t="s">
        <v>4671</v>
      </c>
      <c r="X567" t="s">
        <v>4672</v>
      </c>
    </row>
    <row r="568" spans="1:24" x14ac:dyDescent="0.4">
      <c r="A568" t="s">
        <v>4673</v>
      </c>
      <c r="B568" t="s">
        <v>4674</v>
      </c>
      <c r="C568" t="s">
        <v>2990</v>
      </c>
      <c r="D568" s="2">
        <v>7499</v>
      </c>
      <c r="E568" s="2">
        <v>9499</v>
      </c>
      <c r="F568" s="5">
        <v>0.21</v>
      </c>
      <c r="G568" s="5">
        <f t="shared" si="40"/>
        <v>21</v>
      </c>
      <c r="H568" s="5" t="str">
        <f>IF( 'structured data'!G568&gt;=50, "YES", "NO")</f>
        <v>NO</v>
      </c>
      <c r="I568" s="8" t="str">
        <f t="shared" si="41"/>
        <v>&gt; ₦500</v>
      </c>
      <c r="J568">
        <v>4.0999999999999996</v>
      </c>
      <c r="K568" s="4">
        <v>313832</v>
      </c>
      <c r="L568" s="4">
        <f>Table1[[#This Row],[rating]]*LOG(Table1[[#This Row],[rating_count]]+1)</f>
        <v>22.536464294249161</v>
      </c>
      <c r="M568" s="4" t="str">
        <f>IF(Table1[[#This Row],[rating_count]]&lt;1000,"YES","NO")</f>
        <v>NO</v>
      </c>
      <c r="N568" s="4">
        <f t="shared" si="42"/>
        <v>-0.18223024437593974</v>
      </c>
      <c r="O568" s="4">
        <f t="shared" si="43"/>
        <v>22.536464294249161</v>
      </c>
      <c r="P568" s="7">
        <f t="shared" si="44"/>
        <v>2981090168</v>
      </c>
      <c r="Q568" t="s">
        <v>4675</v>
      </c>
      <c r="R568" t="s">
        <v>3253</v>
      </c>
      <c r="S568" t="s">
        <v>3254</v>
      </c>
      <c r="T568" t="s">
        <v>3255</v>
      </c>
      <c r="U568" t="s">
        <v>3256</v>
      </c>
      <c r="V568" t="s">
        <v>3257</v>
      </c>
      <c r="W568" t="s">
        <v>3263</v>
      </c>
      <c r="X568" t="s">
        <v>4676</v>
      </c>
    </row>
    <row r="569" spans="1:24" x14ac:dyDescent="0.4">
      <c r="A569" t="s">
        <v>4677</v>
      </c>
      <c r="B569" t="s">
        <v>4678</v>
      </c>
      <c r="C569" t="s">
        <v>2948</v>
      </c>
      <c r="D569">
        <v>265</v>
      </c>
      <c r="E569">
        <v>999</v>
      </c>
      <c r="F569" s="5">
        <v>0.73</v>
      </c>
      <c r="G569" s="5">
        <f t="shared" si="40"/>
        <v>73</v>
      </c>
      <c r="H569" s="5" t="str">
        <f>IF( 'structured data'!G569&gt;=50, "YES", "NO")</f>
        <v>YES</v>
      </c>
      <c r="I569" s="8" t="str">
        <f t="shared" si="41"/>
        <v>&gt; ₦500</v>
      </c>
      <c r="J569">
        <v>3.7</v>
      </c>
      <c r="K569" s="4">
        <v>465</v>
      </c>
      <c r="L569" s="4">
        <f>Table1[[#This Row],[rating]]*LOG(Table1[[#This Row],[rating_count]]+1)</f>
        <v>9.8730278917530008</v>
      </c>
      <c r="M569" s="4" t="str">
        <f>IF(Table1[[#This Row],[rating_count]]&lt;1000,"YES","NO")</f>
        <v>YES</v>
      </c>
      <c r="N569" s="4">
        <f t="shared" si="42"/>
        <v>-0.18232297542122694</v>
      </c>
      <c r="O569" s="4">
        <f t="shared" si="43"/>
        <v>9.8730278917530008</v>
      </c>
      <c r="P569" s="7">
        <f t="shared" si="44"/>
        <v>464535</v>
      </c>
      <c r="Q569" t="s">
        <v>4679</v>
      </c>
      <c r="R569" t="s">
        <v>4680</v>
      </c>
      <c r="S569" t="s">
        <v>4681</v>
      </c>
      <c r="T569" t="s">
        <v>4682</v>
      </c>
      <c r="U569" t="s">
        <v>4683</v>
      </c>
      <c r="V569" t="s">
        <v>4684</v>
      </c>
      <c r="W569" t="s">
        <v>4685</v>
      </c>
      <c r="X569" t="s">
        <v>4686</v>
      </c>
    </row>
    <row r="570" spans="1:24" x14ac:dyDescent="0.4">
      <c r="A570" t="s">
        <v>4687</v>
      </c>
      <c r="B570" t="s">
        <v>4688</v>
      </c>
      <c r="C570" t="s">
        <v>2990</v>
      </c>
      <c r="D570" s="2">
        <v>37990</v>
      </c>
      <c r="E570" s="2">
        <v>74999</v>
      </c>
      <c r="F570" s="5">
        <v>0.49</v>
      </c>
      <c r="G570" s="5">
        <f t="shared" si="40"/>
        <v>49</v>
      </c>
      <c r="H570" s="5" t="str">
        <f>IF( 'structured data'!G570&gt;=50, "YES", "NO")</f>
        <v>NO</v>
      </c>
      <c r="I570" s="8" t="str">
        <f t="shared" si="41"/>
        <v>&gt; ₦500</v>
      </c>
      <c r="J570">
        <v>4.2</v>
      </c>
      <c r="K570" s="4">
        <v>27790</v>
      </c>
      <c r="L570" s="4">
        <f>Table1[[#This Row],[rating]]*LOG(Table1[[#This Row],[rating_count]]+1)</f>
        <v>18.664397531729684</v>
      </c>
      <c r="M570" s="4" t="str">
        <f>IF(Table1[[#This Row],[rating_count]]&lt;1000,"YES","NO")</f>
        <v>NO</v>
      </c>
      <c r="N570" s="4">
        <f t="shared" si="42"/>
        <v>-0.18078268317323551</v>
      </c>
      <c r="O570" s="4">
        <f t="shared" si="43"/>
        <v>18.664397531729684</v>
      </c>
      <c r="P570" s="7">
        <f t="shared" si="44"/>
        <v>2084222210</v>
      </c>
      <c r="Q570" t="s">
        <v>4689</v>
      </c>
      <c r="R570" t="s">
        <v>4690</v>
      </c>
      <c r="S570" t="s">
        <v>4691</v>
      </c>
      <c r="T570" t="s">
        <v>4692</v>
      </c>
      <c r="U570" t="s">
        <v>4693</v>
      </c>
      <c r="V570" t="s">
        <v>4694</v>
      </c>
      <c r="W570" t="s">
        <v>4695</v>
      </c>
      <c r="X570" t="s">
        <v>4696</v>
      </c>
    </row>
    <row r="571" spans="1:24" x14ac:dyDescent="0.4">
      <c r="A571" t="s">
        <v>707</v>
      </c>
      <c r="B571" t="s">
        <v>708</v>
      </c>
      <c r="C571" t="s">
        <v>18</v>
      </c>
      <c r="D571">
        <v>199</v>
      </c>
      <c r="E571">
        <v>499</v>
      </c>
      <c r="F571" s="5">
        <v>0.6</v>
      </c>
      <c r="G571" s="5">
        <f t="shared" si="40"/>
        <v>60</v>
      </c>
      <c r="H571" s="5" t="str">
        <f>IF( 'structured data'!G571&gt;=50, "YES", "NO")</f>
        <v>YES</v>
      </c>
      <c r="I571" s="8" t="str">
        <f t="shared" si="41"/>
        <v>&gt; ₦500</v>
      </c>
      <c r="J571">
        <v>4.0999999999999996</v>
      </c>
      <c r="K571" s="4">
        <v>602</v>
      </c>
      <c r="L571" s="4">
        <f>Table1[[#This Row],[rating]]*LOG(Table1[[#This Row],[rating_count]]+1)</f>
        <v>11.399300979774619</v>
      </c>
      <c r="M571" s="4" t="str">
        <f>IF(Table1[[#This Row],[rating_count]]&lt;1000,"YES","NO")</f>
        <v>YES</v>
      </c>
      <c r="N571" s="4">
        <f t="shared" si="42"/>
        <v>-0.18087745315455833</v>
      </c>
      <c r="O571" s="4">
        <f t="shared" si="43"/>
        <v>11.399300979774619</v>
      </c>
      <c r="P571" s="7">
        <f t="shared" si="44"/>
        <v>300398</v>
      </c>
      <c r="Q571" t="s">
        <v>709</v>
      </c>
      <c r="R571" t="s">
        <v>710</v>
      </c>
      <c r="S571" t="s">
        <v>711</v>
      </c>
      <c r="T571" t="s">
        <v>712</v>
      </c>
      <c r="U571" t="s">
        <v>713</v>
      </c>
      <c r="V571" t="s">
        <v>714</v>
      </c>
      <c r="W571" t="s">
        <v>4697</v>
      </c>
      <c r="X571" t="s">
        <v>4698</v>
      </c>
    </row>
    <row r="572" spans="1:24" x14ac:dyDescent="0.4">
      <c r="A572" t="s">
        <v>717</v>
      </c>
      <c r="B572" t="s">
        <v>718</v>
      </c>
      <c r="C572" t="s">
        <v>18</v>
      </c>
      <c r="D572">
        <v>179</v>
      </c>
      <c r="E572">
        <v>399</v>
      </c>
      <c r="F572" s="5">
        <v>0.55000000000000004</v>
      </c>
      <c r="G572" s="5">
        <f t="shared" si="40"/>
        <v>55.000000000000007</v>
      </c>
      <c r="H572" s="5" t="str">
        <f>IF( 'structured data'!G572&gt;=50, "YES", "NO")</f>
        <v>YES</v>
      </c>
      <c r="I572" s="8" t="str">
        <f t="shared" si="41"/>
        <v>&gt; ₦500</v>
      </c>
      <c r="J572">
        <v>4</v>
      </c>
      <c r="K572" s="4">
        <v>1423</v>
      </c>
      <c r="L572" s="4">
        <f>Table1[[#This Row],[rating]]*LOG(Table1[[#This Row],[rating_count]]+1)</f>
        <v>12.614039957203349</v>
      </c>
      <c r="M572" s="4" t="str">
        <f>IF(Table1[[#This Row],[rating_count]]&lt;1000,"YES","NO")</f>
        <v>NO</v>
      </c>
      <c r="N572" s="4">
        <f t="shared" si="42"/>
        <v>-0.18094792885734692</v>
      </c>
      <c r="O572" s="4">
        <f t="shared" si="43"/>
        <v>12.614039957203349</v>
      </c>
      <c r="P572" s="7">
        <f t="shared" si="44"/>
        <v>567777</v>
      </c>
      <c r="Q572" t="s">
        <v>719</v>
      </c>
      <c r="R572" t="s">
        <v>720</v>
      </c>
      <c r="S572" t="s">
        <v>721</v>
      </c>
      <c r="T572" t="s">
        <v>722</v>
      </c>
      <c r="U572" t="s">
        <v>723</v>
      </c>
      <c r="V572" t="s">
        <v>13029</v>
      </c>
      <c r="W572" t="s">
        <v>4699</v>
      </c>
      <c r="X572" t="s">
        <v>4700</v>
      </c>
    </row>
    <row r="573" spans="1:24" x14ac:dyDescent="0.4">
      <c r="A573" t="s">
        <v>4701</v>
      </c>
      <c r="B573" t="s">
        <v>4702</v>
      </c>
      <c r="C573" t="s">
        <v>3433</v>
      </c>
      <c r="D573" s="2">
        <v>1799</v>
      </c>
      <c r="E573" s="2">
        <v>3999</v>
      </c>
      <c r="F573" s="5">
        <v>0.55000000000000004</v>
      </c>
      <c r="G573" s="5">
        <f t="shared" si="40"/>
        <v>55.000000000000007</v>
      </c>
      <c r="H573" s="5" t="str">
        <f>IF( 'structured data'!G573&gt;=50, "YES", "NO")</f>
        <v>YES</v>
      </c>
      <c r="I573" s="8" t="str">
        <f t="shared" si="41"/>
        <v>&gt; ₦500</v>
      </c>
      <c r="J573">
        <v>4.5999999999999996</v>
      </c>
      <c r="K573" s="4">
        <v>245</v>
      </c>
      <c r="L573" s="4">
        <f>Table1[[#This Row],[rating]]*LOG(Table1[[#This Row],[rating_count]]+1)</f>
        <v>10.998301492675544</v>
      </c>
      <c r="M573" s="4" t="str">
        <f>IF(Table1[[#This Row],[rating_count]]&lt;1000,"YES","NO")</f>
        <v>YES</v>
      </c>
      <c r="N573" s="4">
        <f t="shared" si="42"/>
        <v>-0.18081804702093379</v>
      </c>
      <c r="O573" s="4">
        <f t="shared" si="43"/>
        <v>10.998301492675544</v>
      </c>
      <c r="P573" s="7">
        <f t="shared" si="44"/>
        <v>979755</v>
      </c>
      <c r="Q573" t="s">
        <v>4703</v>
      </c>
      <c r="R573" t="s">
        <v>4704</v>
      </c>
      <c r="S573" t="s">
        <v>4705</v>
      </c>
      <c r="T573" t="s">
        <v>4706</v>
      </c>
      <c r="U573" t="s">
        <v>4707</v>
      </c>
      <c r="V573" t="s">
        <v>4708</v>
      </c>
      <c r="W573" t="s">
        <v>4709</v>
      </c>
      <c r="X573" t="s">
        <v>4710</v>
      </c>
    </row>
    <row r="574" spans="1:24" x14ac:dyDescent="0.4">
      <c r="A574" t="s">
        <v>4711</v>
      </c>
      <c r="B574" t="s">
        <v>4712</v>
      </c>
      <c r="C574" t="s">
        <v>2990</v>
      </c>
      <c r="D574" s="2">
        <v>8499</v>
      </c>
      <c r="E574" s="2">
        <v>11999</v>
      </c>
      <c r="F574" s="5">
        <v>0.28999999999999998</v>
      </c>
      <c r="G574" s="5">
        <f t="shared" si="40"/>
        <v>28.999999999999996</v>
      </c>
      <c r="H574" s="5" t="str">
        <f>IF( 'structured data'!G574&gt;=50, "YES", "NO")</f>
        <v>NO</v>
      </c>
      <c r="I574" s="8" t="str">
        <f t="shared" si="41"/>
        <v>&gt; ₦500</v>
      </c>
      <c r="J574">
        <v>3.9</v>
      </c>
      <c r="K574" s="4">
        <v>276</v>
      </c>
      <c r="L574" s="4">
        <f>Table1[[#This Row],[rating]]*LOG(Table1[[#This Row],[rating_count]]+1)</f>
        <v>9.5256710993513494</v>
      </c>
      <c r="M574" s="4" t="str">
        <f>IF(Table1[[#This Row],[rating_count]]&lt;1000,"YES","NO")</f>
        <v>YES</v>
      </c>
      <c r="N574" s="4">
        <f t="shared" si="42"/>
        <v>-0.18201215573054053</v>
      </c>
      <c r="O574" s="4">
        <f t="shared" si="43"/>
        <v>9.5256710993513494</v>
      </c>
      <c r="P574" s="7">
        <f t="shared" si="44"/>
        <v>3311724</v>
      </c>
      <c r="Q574" t="s">
        <v>4713</v>
      </c>
      <c r="R574" t="s">
        <v>4714</v>
      </c>
      <c r="S574" t="s">
        <v>4715</v>
      </c>
      <c r="T574" t="s">
        <v>4716</v>
      </c>
      <c r="U574" t="s">
        <v>4717</v>
      </c>
      <c r="V574" t="s">
        <v>4718</v>
      </c>
      <c r="W574" t="s">
        <v>4719</v>
      </c>
      <c r="X574" t="s">
        <v>4720</v>
      </c>
    </row>
    <row r="575" spans="1:24" x14ac:dyDescent="0.4">
      <c r="A575" t="s">
        <v>4721</v>
      </c>
      <c r="B575" t="s">
        <v>4722</v>
      </c>
      <c r="C575" t="s">
        <v>2948</v>
      </c>
      <c r="D575" s="2">
        <v>1999</v>
      </c>
      <c r="E575" s="2">
        <v>3999</v>
      </c>
      <c r="F575" s="5">
        <v>0.5</v>
      </c>
      <c r="G575" s="5">
        <f t="shared" si="40"/>
        <v>50</v>
      </c>
      <c r="H575" s="5" t="str">
        <f>IF( 'structured data'!G575&gt;=50, "YES", "NO")</f>
        <v>YES</v>
      </c>
      <c r="I575" s="8" t="str">
        <f t="shared" si="41"/>
        <v>&gt; ₦500</v>
      </c>
      <c r="J575">
        <v>4</v>
      </c>
      <c r="K575" s="4">
        <v>30254</v>
      </c>
      <c r="L575" s="4">
        <f>Table1[[#This Row],[rating]]*LOG(Table1[[#This Row],[rating_count]]+1)</f>
        <v>17.923188629073788</v>
      </c>
      <c r="M575" s="4" t="str">
        <f>IF(Table1[[#This Row],[rating_count]]&lt;1000,"YES","NO")</f>
        <v>NO</v>
      </c>
      <c r="N575" s="4">
        <f t="shared" si="42"/>
        <v>-0.18261895868255423</v>
      </c>
      <c r="O575" s="4">
        <f t="shared" si="43"/>
        <v>17.923188629073788</v>
      </c>
      <c r="P575" s="7">
        <f t="shared" si="44"/>
        <v>120985746</v>
      </c>
      <c r="Q575" t="s">
        <v>4723</v>
      </c>
      <c r="R575" t="s">
        <v>4724</v>
      </c>
      <c r="S575" t="s">
        <v>4725</v>
      </c>
      <c r="T575" t="s">
        <v>4726</v>
      </c>
      <c r="U575" t="s">
        <v>4727</v>
      </c>
      <c r="V575" t="s">
        <v>4728</v>
      </c>
      <c r="W575" t="s">
        <v>4729</v>
      </c>
      <c r="X575" t="s">
        <v>4730</v>
      </c>
    </row>
    <row r="576" spans="1:24" x14ac:dyDescent="0.4">
      <c r="A576" t="s">
        <v>4731</v>
      </c>
      <c r="B576" t="s">
        <v>3281</v>
      </c>
      <c r="C576" t="s">
        <v>2948</v>
      </c>
      <c r="D576" s="2">
        <v>3999</v>
      </c>
      <c r="E576" s="2">
        <v>17999</v>
      </c>
      <c r="F576" s="5">
        <v>0.78</v>
      </c>
      <c r="G576" s="5">
        <f t="shared" si="40"/>
        <v>78</v>
      </c>
      <c r="H576" s="5" t="str">
        <f>IF( 'structured data'!G576&gt;=50, "YES", "NO")</f>
        <v>YES</v>
      </c>
      <c r="I576" s="8" t="str">
        <f t="shared" si="41"/>
        <v>&gt; ₦500</v>
      </c>
      <c r="J576">
        <v>4.3</v>
      </c>
      <c r="K576" s="4">
        <v>17161</v>
      </c>
      <c r="L576" s="4">
        <f>Table1[[#This Row],[rating]]*LOG(Table1[[#This Row],[rating_count]]+1)</f>
        <v>18.20864195983345</v>
      </c>
      <c r="M576" s="4" t="str">
        <f>IF(Table1[[#This Row],[rating_count]]&lt;1000,"YES","NO")</f>
        <v>NO</v>
      </c>
      <c r="N576" s="4">
        <f t="shared" si="42"/>
        <v>-0.18255076171574225</v>
      </c>
      <c r="O576" s="4">
        <f t="shared" si="43"/>
        <v>18.20864195983345</v>
      </c>
      <c r="P576" s="7">
        <f t="shared" si="44"/>
        <v>308880839</v>
      </c>
      <c r="Q576" t="s">
        <v>4732</v>
      </c>
      <c r="R576" t="s">
        <v>3283</v>
      </c>
      <c r="S576" t="s">
        <v>3284</v>
      </c>
      <c r="T576" t="s">
        <v>3285</v>
      </c>
      <c r="U576" t="s">
        <v>3286</v>
      </c>
      <c r="V576" t="s">
        <v>3287</v>
      </c>
      <c r="W576" t="s">
        <v>4733</v>
      </c>
      <c r="X576" t="s">
        <v>4734</v>
      </c>
    </row>
    <row r="577" spans="1:24" x14ac:dyDescent="0.4">
      <c r="A577" t="s">
        <v>4735</v>
      </c>
      <c r="B577" t="s">
        <v>4736</v>
      </c>
      <c r="C577" t="s">
        <v>3162</v>
      </c>
      <c r="D577">
        <v>219</v>
      </c>
      <c r="E577">
        <v>499</v>
      </c>
      <c r="F577" s="5">
        <v>0.56000000000000005</v>
      </c>
      <c r="G577" s="5">
        <f t="shared" si="40"/>
        <v>56.000000000000007</v>
      </c>
      <c r="H577" s="5" t="str">
        <f>IF( 'structured data'!G577&gt;=50, "YES", "NO")</f>
        <v>YES</v>
      </c>
      <c r="I577" s="8" t="str">
        <f t="shared" si="41"/>
        <v>&gt; ₦500</v>
      </c>
      <c r="J577">
        <v>4.4000000000000004</v>
      </c>
      <c r="K577" s="4">
        <v>14</v>
      </c>
      <c r="L577" s="4">
        <f>Table1[[#This Row],[rating]]*LOG(Table1[[#This Row],[rating_count]]+1)</f>
        <v>5.1748015398449985</v>
      </c>
      <c r="M577" s="4" t="str">
        <f>IF(Table1[[#This Row],[rating_count]]&lt;1000,"YES","NO")</f>
        <v>YES</v>
      </c>
      <c r="N577" s="4">
        <f t="shared" si="42"/>
        <v>-0.18402445966010561</v>
      </c>
      <c r="O577" s="4">
        <f t="shared" si="43"/>
        <v>5.1748015398449985</v>
      </c>
      <c r="P577" s="7">
        <f t="shared" si="44"/>
        <v>6986</v>
      </c>
      <c r="Q577" t="s">
        <v>4737</v>
      </c>
      <c r="R577" t="s">
        <v>4738</v>
      </c>
      <c r="S577" t="s">
        <v>4739</v>
      </c>
      <c r="T577" t="s">
        <v>4740</v>
      </c>
      <c r="U577" t="s">
        <v>4741</v>
      </c>
      <c r="V577" t="s">
        <v>4742</v>
      </c>
      <c r="W577" t="s">
        <v>4743</v>
      </c>
      <c r="X577" t="s">
        <v>4744</v>
      </c>
    </row>
    <row r="578" spans="1:24" x14ac:dyDescent="0.4">
      <c r="A578" t="s">
        <v>4745</v>
      </c>
      <c r="B578" t="s">
        <v>4746</v>
      </c>
      <c r="C578" t="s">
        <v>3433</v>
      </c>
      <c r="D578">
        <v>599</v>
      </c>
      <c r="E578" s="2">
        <v>1399</v>
      </c>
      <c r="F578" s="5">
        <v>0.56999999999999995</v>
      </c>
      <c r="G578" s="5">
        <f t="shared" ref="G578:G641" si="45">F578*100</f>
        <v>56.999999999999993</v>
      </c>
      <c r="H578" s="5" t="str">
        <f>IF( 'structured data'!G578&gt;=50, "YES", "NO")</f>
        <v>YES</v>
      </c>
      <c r="I578" s="8" t="str">
        <f t="shared" ref="I578:I641" si="46">IF(C577&lt;200, "&lt; ₦200", IF(C577&lt;=500, "₦200–₦500", "&gt; ₦500"))</f>
        <v>&gt; ₦500</v>
      </c>
      <c r="J578">
        <v>4.0999999999999996</v>
      </c>
      <c r="K578" s="4">
        <v>14560</v>
      </c>
      <c r="L578" s="4">
        <f>Table1[[#This Row],[rating]]*LOG(Table1[[#This Row],[rating_count]]+1)</f>
        <v>17.069083927668917</v>
      </c>
      <c r="M578" s="4" t="str">
        <f>IF(Table1[[#This Row],[rating_count]]&lt;1000,"YES","NO")</f>
        <v>NO</v>
      </c>
      <c r="N578" s="4">
        <f t="shared" ref="N578:N641" si="47">CORREL(J578:J2042,G578:G2042)</f>
        <v>-0.18475542393652652</v>
      </c>
      <c r="O578" s="4">
        <f t="shared" ref="O578:O641" si="48">J578*LOG(K578+1)</f>
        <v>17.069083927668917</v>
      </c>
      <c r="P578" s="7">
        <f t="shared" ref="P578:P641" si="49">E578*K578</f>
        <v>20369440</v>
      </c>
      <c r="Q578" t="s">
        <v>4747</v>
      </c>
      <c r="R578" t="s">
        <v>4748</v>
      </c>
      <c r="S578" t="s">
        <v>4749</v>
      </c>
      <c r="T578" t="s">
        <v>4750</v>
      </c>
      <c r="U578" t="s">
        <v>4751</v>
      </c>
      <c r="V578" t="s">
        <v>4752</v>
      </c>
      <c r="W578" t="s">
        <v>4753</v>
      </c>
      <c r="X578" t="s">
        <v>4754</v>
      </c>
    </row>
    <row r="579" spans="1:24" x14ac:dyDescent="0.4">
      <c r="A579" t="s">
        <v>4755</v>
      </c>
      <c r="B579" t="s">
        <v>4756</v>
      </c>
      <c r="C579" t="s">
        <v>2979</v>
      </c>
      <c r="D579" s="2">
        <v>2499</v>
      </c>
      <c r="E579" s="2">
        <v>2999</v>
      </c>
      <c r="F579" s="5">
        <v>0.17</v>
      </c>
      <c r="G579" s="5">
        <f t="shared" si="45"/>
        <v>17</v>
      </c>
      <c r="H579" s="5" t="str">
        <f>IF( 'structured data'!G579&gt;=50, "YES", "NO")</f>
        <v>NO</v>
      </c>
      <c r="I579" s="8" t="str">
        <f t="shared" si="46"/>
        <v>&gt; ₦500</v>
      </c>
      <c r="J579">
        <v>4.0999999999999996</v>
      </c>
      <c r="K579" s="4">
        <v>3156</v>
      </c>
      <c r="L579" s="4">
        <f>Table1[[#This Row],[rating]]*LOG(Table1[[#This Row],[rating_count]]+1)</f>
        <v>14.34702578575809</v>
      </c>
      <c r="M579" s="4" t="str">
        <f>IF(Table1[[#This Row],[rating_count]]&lt;1000,"YES","NO")</f>
        <v>NO</v>
      </c>
      <c r="N579" s="4">
        <f t="shared" si="47"/>
        <v>-0.18480706582020906</v>
      </c>
      <c r="O579" s="4">
        <f t="shared" si="48"/>
        <v>14.34702578575809</v>
      </c>
      <c r="P579" s="7">
        <f t="shared" si="49"/>
        <v>9464844</v>
      </c>
      <c r="Q579" t="s">
        <v>4757</v>
      </c>
      <c r="R579" t="s">
        <v>4758</v>
      </c>
      <c r="S579" t="s">
        <v>4759</v>
      </c>
      <c r="T579" t="s">
        <v>4760</v>
      </c>
      <c r="U579" t="s">
        <v>4761</v>
      </c>
      <c r="V579" t="s">
        <v>4762</v>
      </c>
      <c r="W579" t="s">
        <v>4763</v>
      </c>
      <c r="X579" t="s">
        <v>4764</v>
      </c>
    </row>
    <row r="580" spans="1:24" x14ac:dyDescent="0.4">
      <c r="A580" t="s">
        <v>4765</v>
      </c>
      <c r="B580" t="s">
        <v>4766</v>
      </c>
      <c r="C580" t="s">
        <v>4767</v>
      </c>
      <c r="D580">
        <v>89</v>
      </c>
      <c r="E580">
        <v>499</v>
      </c>
      <c r="F580" s="5">
        <v>0.82</v>
      </c>
      <c r="G580" s="5">
        <f t="shared" si="45"/>
        <v>82</v>
      </c>
      <c r="H580" s="5" t="str">
        <f>IF( 'structured data'!G580&gt;=50, "YES", "NO")</f>
        <v>YES</v>
      </c>
      <c r="I580" s="8" t="str">
        <f t="shared" si="46"/>
        <v>&gt; ₦500</v>
      </c>
      <c r="J580">
        <v>4.0999999999999996</v>
      </c>
      <c r="K580" s="4">
        <v>9340</v>
      </c>
      <c r="L580" s="4">
        <f>Table1[[#This Row],[rating]]*LOG(Table1[[#This Row],[rating_count]]+1)</f>
        <v>16.278612825526359</v>
      </c>
      <c r="M580" s="4" t="str">
        <f>IF(Table1[[#This Row],[rating_count]]&lt;1000,"YES","NO")</f>
        <v>NO</v>
      </c>
      <c r="N580" s="4">
        <f t="shared" si="47"/>
        <v>-0.18494022618904579</v>
      </c>
      <c r="O580" s="4">
        <f t="shared" si="48"/>
        <v>16.278612825526359</v>
      </c>
      <c r="P580" s="7">
        <f t="shared" si="49"/>
        <v>4660660</v>
      </c>
      <c r="Q580" t="s">
        <v>4768</v>
      </c>
      <c r="R580" t="s">
        <v>4769</v>
      </c>
      <c r="S580" t="s">
        <v>4770</v>
      </c>
      <c r="T580" t="s">
        <v>4771</v>
      </c>
      <c r="U580" t="s">
        <v>4772</v>
      </c>
      <c r="V580" t="s">
        <v>4773</v>
      </c>
      <c r="W580" t="s">
        <v>4774</v>
      </c>
      <c r="X580" t="s">
        <v>4775</v>
      </c>
    </row>
    <row r="581" spans="1:24" x14ac:dyDescent="0.4">
      <c r="A581" t="s">
        <v>4776</v>
      </c>
      <c r="B581" t="s">
        <v>4777</v>
      </c>
      <c r="C581" t="s">
        <v>2948</v>
      </c>
      <c r="D581" s="2">
        <v>2999</v>
      </c>
      <c r="E581" s="2">
        <v>11999</v>
      </c>
      <c r="F581" s="5">
        <v>0.75</v>
      </c>
      <c r="G581" s="5">
        <f t="shared" si="45"/>
        <v>75</v>
      </c>
      <c r="H581" s="5" t="str">
        <f>IF( 'structured data'!G581&gt;=50, "YES", "NO")</f>
        <v>YES</v>
      </c>
      <c r="I581" s="8" t="str">
        <f t="shared" si="46"/>
        <v>&gt; ₦500</v>
      </c>
      <c r="J581">
        <v>4.4000000000000004</v>
      </c>
      <c r="K581" s="4">
        <v>768</v>
      </c>
      <c r="L581" s="4">
        <f>Table1[[#This Row],[rating]]*LOG(Table1[[#This Row],[rating_count]]+1)</f>
        <v>12.698075895126298</v>
      </c>
      <c r="M581" s="4" t="str">
        <f>IF(Table1[[#This Row],[rating_count]]&lt;1000,"YES","NO")</f>
        <v>YES</v>
      </c>
      <c r="N581" s="4">
        <f t="shared" si="47"/>
        <v>-0.18530749587288853</v>
      </c>
      <c r="O581" s="4">
        <f t="shared" si="48"/>
        <v>12.698075895126298</v>
      </c>
      <c r="P581" s="7">
        <f t="shared" si="49"/>
        <v>9215232</v>
      </c>
      <c r="Q581" t="s">
        <v>4778</v>
      </c>
      <c r="R581" t="s">
        <v>4779</v>
      </c>
      <c r="S581" t="s">
        <v>4780</v>
      </c>
      <c r="T581" t="s">
        <v>4781</v>
      </c>
      <c r="U581" t="s">
        <v>4782</v>
      </c>
      <c r="V581" t="s">
        <v>13043</v>
      </c>
      <c r="W581" t="s">
        <v>4783</v>
      </c>
      <c r="X581" t="s">
        <v>4784</v>
      </c>
    </row>
    <row r="582" spans="1:24" x14ac:dyDescent="0.4">
      <c r="A582" t="s">
        <v>4785</v>
      </c>
      <c r="B582" t="s">
        <v>4786</v>
      </c>
      <c r="C582" t="s">
        <v>3495</v>
      </c>
      <c r="D582">
        <v>314</v>
      </c>
      <c r="E582" s="2">
        <v>1499</v>
      </c>
      <c r="F582" s="5">
        <v>0.79</v>
      </c>
      <c r="G582" s="5">
        <f t="shared" si="45"/>
        <v>79</v>
      </c>
      <c r="H582" s="5" t="str">
        <f>IF( 'structured data'!G582&gt;=50, "YES", "NO")</f>
        <v>YES</v>
      </c>
      <c r="I582" s="8" t="str">
        <f t="shared" si="46"/>
        <v>&gt; ₦500</v>
      </c>
      <c r="J582">
        <v>4.5</v>
      </c>
      <c r="K582" s="4">
        <v>28978</v>
      </c>
      <c r="L582" s="4">
        <f>Table1[[#This Row],[rating]]*LOG(Table1[[#This Row],[rating_count]]+1)</f>
        <v>20.079375276913311</v>
      </c>
      <c r="M582" s="4" t="str">
        <f>IF(Table1[[#This Row],[rating_count]]&lt;1000,"YES","NO")</f>
        <v>NO</v>
      </c>
      <c r="N582" s="4">
        <f t="shared" si="47"/>
        <v>-0.18723018671407804</v>
      </c>
      <c r="O582" s="4">
        <f t="shared" si="48"/>
        <v>20.079375276913311</v>
      </c>
      <c r="P582" s="7">
        <f t="shared" si="49"/>
        <v>43438022</v>
      </c>
      <c r="Q582" t="s">
        <v>4787</v>
      </c>
      <c r="R582" t="s">
        <v>3985</v>
      </c>
      <c r="S582" t="s">
        <v>3986</v>
      </c>
      <c r="T582" t="s">
        <v>3987</v>
      </c>
      <c r="U582" t="s">
        <v>3988</v>
      </c>
      <c r="V582" t="s">
        <v>3989</v>
      </c>
      <c r="W582" t="s">
        <v>4788</v>
      </c>
      <c r="X582" t="s">
        <v>4789</v>
      </c>
    </row>
    <row r="583" spans="1:24" x14ac:dyDescent="0.4">
      <c r="A583" t="s">
        <v>4790</v>
      </c>
      <c r="B583" t="s">
        <v>4791</v>
      </c>
      <c r="C583" t="s">
        <v>2990</v>
      </c>
      <c r="D583" s="2">
        <v>13999</v>
      </c>
      <c r="E583" s="2">
        <v>19499</v>
      </c>
      <c r="F583" s="5">
        <v>0.28000000000000003</v>
      </c>
      <c r="G583" s="5">
        <f t="shared" si="45"/>
        <v>28.000000000000004</v>
      </c>
      <c r="H583" s="5" t="str">
        <f>IF( 'structured data'!G583&gt;=50, "YES", "NO")</f>
        <v>NO</v>
      </c>
      <c r="I583" s="8" t="str">
        <f t="shared" si="46"/>
        <v>&gt; ₦500</v>
      </c>
      <c r="J583">
        <v>4.0999999999999996</v>
      </c>
      <c r="K583" s="4">
        <v>18998</v>
      </c>
      <c r="L583" s="4">
        <f>Table1[[#This Row],[rating]]*LOG(Table1[[#This Row],[rating_count]]+1)</f>
        <v>17.542796045262623</v>
      </c>
      <c r="M583" s="4" t="str">
        <f>IF(Table1[[#This Row],[rating_count]]&lt;1000,"YES","NO")</f>
        <v>NO</v>
      </c>
      <c r="N583" s="4">
        <f t="shared" si="47"/>
        <v>-0.19011024665346535</v>
      </c>
      <c r="O583" s="4">
        <f t="shared" si="48"/>
        <v>17.542796045262623</v>
      </c>
      <c r="P583" s="7">
        <f t="shared" si="49"/>
        <v>370442002</v>
      </c>
      <c r="Q583" t="s">
        <v>3463</v>
      </c>
      <c r="R583" t="s">
        <v>3209</v>
      </c>
      <c r="S583" t="s">
        <v>3210</v>
      </c>
      <c r="T583" t="s">
        <v>3211</v>
      </c>
      <c r="U583" t="s">
        <v>3212</v>
      </c>
      <c r="V583" t="s">
        <v>3213</v>
      </c>
      <c r="W583" t="s">
        <v>4792</v>
      </c>
      <c r="X583" t="s">
        <v>4793</v>
      </c>
    </row>
    <row r="584" spans="1:24" x14ac:dyDescent="0.4">
      <c r="A584" t="s">
        <v>4794</v>
      </c>
      <c r="B584" t="s">
        <v>4795</v>
      </c>
      <c r="C584" t="s">
        <v>3275</v>
      </c>
      <c r="D584">
        <v>139</v>
      </c>
      <c r="E584">
        <v>499</v>
      </c>
      <c r="F584" s="5">
        <v>0.72</v>
      </c>
      <c r="G584" s="5">
        <f t="shared" si="45"/>
        <v>72</v>
      </c>
      <c r="H584" s="5" t="str">
        <f>IF( 'structured data'!G584&gt;=50, "YES", "NO")</f>
        <v>YES</v>
      </c>
      <c r="I584" s="8" t="str">
        <f t="shared" si="46"/>
        <v>&gt; ₦500</v>
      </c>
      <c r="J584">
        <v>4.2</v>
      </c>
      <c r="K584" s="4">
        <v>4971</v>
      </c>
      <c r="L584" s="4">
        <f>Table1[[#This Row],[rating]]*LOG(Table1[[#This Row],[rating_count]]+1)</f>
        <v>15.525430703872352</v>
      </c>
      <c r="M584" s="4" t="str">
        <f>IF(Table1[[#This Row],[rating_count]]&lt;1000,"YES","NO")</f>
        <v>NO</v>
      </c>
      <c r="N584" s="4">
        <f t="shared" si="47"/>
        <v>-0.19014866478177506</v>
      </c>
      <c r="O584" s="4">
        <f t="shared" si="48"/>
        <v>15.525430703872352</v>
      </c>
      <c r="P584" s="7">
        <f t="shared" si="49"/>
        <v>2480529</v>
      </c>
      <c r="Q584" t="s">
        <v>4796</v>
      </c>
      <c r="R584" t="s">
        <v>4797</v>
      </c>
      <c r="S584" t="s">
        <v>4798</v>
      </c>
      <c r="T584" t="s">
        <v>4799</v>
      </c>
      <c r="U584" t="s">
        <v>4800</v>
      </c>
      <c r="V584" t="s">
        <v>4801</v>
      </c>
      <c r="W584" t="s">
        <v>4802</v>
      </c>
      <c r="X584" t="s">
        <v>4803</v>
      </c>
    </row>
    <row r="585" spans="1:24" x14ac:dyDescent="0.4">
      <c r="A585" t="s">
        <v>4804</v>
      </c>
      <c r="B585" t="s">
        <v>4805</v>
      </c>
      <c r="C585" t="s">
        <v>3867</v>
      </c>
      <c r="D585" s="2">
        <v>2599</v>
      </c>
      <c r="E585" s="2">
        <v>6999</v>
      </c>
      <c r="F585" s="5">
        <v>0.63</v>
      </c>
      <c r="G585" s="5">
        <f t="shared" si="45"/>
        <v>63</v>
      </c>
      <c r="H585" s="5" t="str">
        <f>IF( 'structured data'!G585&gt;=50, "YES", "NO")</f>
        <v>YES</v>
      </c>
      <c r="I585" s="8" t="str">
        <f t="shared" si="46"/>
        <v>&gt; ₦500</v>
      </c>
      <c r="J585">
        <v>4.5</v>
      </c>
      <c r="K585" s="4">
        <v>1526</v>
      </c>
      <c r="L585" s="4">
        <f>Table1[[#This Row],[rating]]*LOG(Table1[[#This Row],[rating_count]]+1)</f>
        <v>14.327275666753897</v>
      </c>
      <c r="M585" s="4" t="str">
        <f>IF(Table1[[#This Row],[rating_count]]&lt;1000,"YES","NO")</f>
        <v>NO</v>
      </c>
      <c r="N585" s="4">
        <f t="shared" si="47"/>
        <v>-0.1908539598597068</v>
      </c>
      <c r="O585" s="4">
        <f t="shared" si="48"/>
        <v>14.327275666753897</v>
      </c>
      <c r="P585" s="7">
        <f t="shared" si="49"/>
        <v>10680474</v>
      </c>
      <c r="Q585" t="s">
        <v>4806</v>
      </c>
      <c r="R585" t="s">
        <v>4807</v>
      </c>
      <c r="S585" t="s">
        <v>4808</v>
      </c>
      <c r="T585" t="s">
        <v>4809</v>
      </c>
      <c r="U585" t="s">
        <v>4810</v>
      </c>
      <c r="V585" t="s">
        <v>4811</v>
      </c>
      <c r="W585" t="s">
        <v>4812</v>
      </c>
      <c r="X585" t="s">
        <v>4813</v>
      </c>
    </row>
    <row r="586" spans="1:24" x14ac:dyDescent="0.4">
      <c r="A586" t="s">
        <v>4814</v>
      </c>
      <c r="B586" t="s">
        <v>4815</v>
      </c>
      <c r="C586" t="s">
        <v>3066</v>
      </c>
      <c r="D586">
        <v>365</v>
      </c>
      <c r="E586">
        <v>999</v>
      </c>
      <c r="F586" s="5">
        <v>0.63</v>
      </c>
      <c r="G586" s="5">
        <f t="shared" si="45"/>
        <v>63</v>
      </c>
      <c r="H586" s="5" t="str">
        <f>IF( 'structured data'!G586&gt;=50, "YES", "NO")</f>
        <v>YES</v>
      </c>
      <c r="I586" s="8" t="str">
        <f t="shared" si="46"/>
        <v>&gt; ₦500</v>
      </c>
      <c r="J586">
        <v>4.0999999999999996</v>
      </c>
      <c r="K586" s="4">
        <v>363711</v>
      </c>
      <c r="L586" s="4">
        <f>Table1[[#This Row],[rating]]*LOG(Table1[[#This Row],[rating_count]]+1)</f>
        <v>22.799106283117329</v>
      </c>
      <c r="M586" s="4" t="str">
        <f>IF(Table1[[#This Row],[rating_count]]&lt;1000,"YES","NO")</f>
        <v>NO</v>
      </c>
      <c r="N586" s="4">
        <f t="shared" si="47"/>
        <v>-0.19243151240708509</v>
      </c>
      <c r="O586" s="4">
        <f t="shared" si="48"/>
        <v>22.799106283117329</v>
      </c>
      <c r="P586" s="7">
        <f t="shared" si="49"/>
        <v>363347289</v>
      </c>
      <c r="Q586" t="s">
        <v>3468</v>
      </c>
      <c r="R586" t="s">
        <v>3119</v>
      </c>
      <c r="S586" t="s">
        <v>3120</v>
      </c>
      <c r="T586" t="s">
        <v>3121</v>
      </c>
      <c r="U586" t="s">
        <v>3122</v>
      </c>
      <c r="V586" t="s">
        <v>3123</v>
      </c>
      <c r="W586" t="s">
        <v>4816</v>
      </c>
      <c r="X586" t="s">
        <v>4817</v>
      </c>
    </row>
    <row r="587" spans="1:24" x14ac:dyDescent="0.4">
      <c r="A587" t="s">
        <v>4818</v>
      </c>
      <c r="B587" t="s">
        <v>4819</v>
      </c>
      <c r="C587" t="s">
        <v>3066</v>
      </c>
      <c r="D587" s="2">
        <v>1499</v>
      </c>
      <c r="E587" s="2">
        <v>4490</v>
      </c>
      <c r="F587" s="5">
        <v>0.67</v>
      </c>
      <c r="G587" s="5">
        <f t="shared" si="45"/>
        <v>67</v>
      </c>
      <c r="H587" s="5" t="str">
        <f>IF( 'structured data'!G587&gt;=50, "YES", "NO")</f>
        <v>YES</v>
      </c>
      <c r="I587" s="8" t="str">
        <f t="shared" si="46"/>
        <v>&gt; ₦500</v>
      </c>
      <c r="J587">
        <v>3.9</v>
      </c>
      <c r="K587" s="4">
        <v>136954</v>
      </c>
      <c r="L587" s="4">
        <f>Table1[[#This Row],[rating]]*LOG(Table1[[#This Row],[rating_count]]+1)</f>
        <v>20.032653779778727</v>
      </c>
      <c r="M587" s="4" t="str">
        <f>IF(Table1[[#This Row],[rating_count]]&lt;1000,"YES","NO")</f>
        <v>NO</v>
      </c>
      <c r="N587" s="4">
        <f t="shared" si="47"/>
        <v>-0.19254343450973102</v>
      </c>
      <c r="O587" s="4">
        <f t="shared" si="48"/>
        <v>20.032653779778727</v>
      </c>
      <c r="P587" s="7">
        <f t="shared" si="49"/>
        <v>614923460</v>
      </c>
      <c r="Q587" t="s">
        <v>4820</v>
      </c>
      <c r="R587" t="s">
        <v>4821</v>
      </c>
      <c r="S587" t="s">
        <v>4822</v>
      </c>
      <c r="T587" t="s">
        <v>4823</v>
      </c>
      <c r="U587" t="s">
        <v>4824</v>
      </c>
      <c r="V587" t="s">
        <v>4825</v>
      </c>
      <c r="W587" t="s">
        <v>4826</v>
      </c>
      <c r="X587" t="s">
        <v>4827</v>
      </c>
    </row>
    <row r="588" spans="1:24" x14ac:dyDescent="0.4">
      <c r="A588" t="s">
        <v>2957</v>
      </c>
      <c r="B588" t="s">
        <v>2958</v>
      </c>
      <c r="C588" t="s">
        <v>2948</v>
      </c>
      <c r="D588" s="2">
        <v>1998</v>
      </c>
      <c r="E588" s="2">
        <v>9999</v>
      </c>
      <c r="F588" s="5">
        <v>0.8</v>
      </c>
      <c r="G588" s="5">
        <f t="shared" si="45"/>
        <v>80</v>
      </c>
      <c r="H588" s="5" t="str">
        <f>IF( 'structured data'!G588&gt;=50, "YES", "NO")</f>
        <v>YES</v>
      </c>
      <c r="I588" s="8" t="str">
        <f t="shared" si="46"/>
        <v>&gt; ₦500</v>
      </c>
      <c r="J588">
        <v>4.3</v>
      </c>
      <c r="K588" s="4">
        <v>27709</v>
      </c>
      <c r="L588" s="4">
        <f>Table1[[#This Row],[rating]]*LOG(Table1[[#This Row],[rating_count]]+1)</f>
        <v>19.103337060863595</v>
      </c>
      <c r="M588" s="4" t="str">
        <f>IF(Table1[[#This Row],[rating_count]]&lt;1000,"YES","NO")</f>
        <v>NO</v>
      </c>
      <c r="N588" s="4">
        <f t="shared" si="47"/>
        <v>-0.19196533116582434</v>
      </c>
      <c r="O588" s="4">
        <f t="shared" si="48"/>
        <v>19.103337060863595</v>
      </c>
      <c r="P588" s="7">
        <f t="shared" si="49"/>
        <v>277062291</v>
      </c>
      <c r="Q588" t="s">
        <v>2959</v>
      </c>
      <c r="R588" t="s">
        <v>2960</v>
      </c>
      <c r="S588" t="s">
        <v>2961</v>
      </c>
      <c r="T588" t="s">
        <v>2962</v>
      </c>
      <c r="U588" t="s">
        <v>2963</v>
      </c>
      <c r="V588" t="s">
        <v>2964</v>
      </c>
      <c r="W588" t="s">
        <v>4828</v>
      </c>
      <c r="X588" t="s">
        <v>4829</v>
      </c>
    </row>
    <row r="589" spans="1:24" x14ac:dyDescent="0.4">
      <c r="A589" t="s">
        <v>2967</v>
      </c>
      <c r="B589" t="s">
        <v>2968</v>
      </c>
      <c r="C589" t="s">
        <v>2948</v>
      </c>
      <c r="D589" s="2">
        <v>1799</v>
      </c>
      <c r="E589" s="2">
        <v>7990</v>
      </c>
      <c r="F589" s="5">
        <v>0.77</v>
      </c>
      <c r="G589" s="5">
        <f t="shared" si="45"/>
        <v>77</v>
      </c>
      <c r="H589" s="5" t="str">
        <f>IF( 'structured data'!G589&gt;=50, "YES", "NO")</f>
        <v>YES</v>
      </c>
      <c r="I589" s="8" t="str">
        <f t="shared" si="46"/>
        <v>&gt; ₦500</v>
      </c>
      <c r="J589">
        <v>3.8</v>
      </c>
      <c r="K589" s="4">
        <v>17833</v>
      </c>
      <c r="L589" s="4">
        <f>Table1[[#This Row],[rating]]*LOG(Table1[[#This Row],[rating_count]]+1)</f>
        <v>16.154745296762208</v>
      </c>
      <c r="M589" s="4" t="str">
        <f>IF(Table1[[#This Row],[rating_count]]&lt;1000,"YES","NO")</f>
        <v>NO</v>
      </c>
      <c r="N589" s="4">
        <f t="shared" si="47"/>
        <v>-0.19360431846408951</v>
      </c>
      <c r="O589" s="4">
        <f t="shared" si="48"/>
        <v>16.154745296762208</v>
      </c>
      <c r="P589" s="7">
        <f t="shared" si="49"/>
        <v>142485670</v>
      </c>
      <c r="Q589" t="s">
        <v>2969</v>
      </c>
      <c r="R589" t="s">
        <v>2970</v>
      </c>
      <c r="S589" t="s">
        <v>2971</v>
      </c>
      <c r="T589" t="s">
        <v>2972</v>
      </c>
      <c r="U589" t="s">
        <v>2973</v>
      </c>
      <c r="V589" t="s">
        <v>2974</v>
      </c>
      <c r="W589" t="s">
        <v>4830</v>
      </c>
      <c r="X589" t="s">
        <v>4831</v>
      </c>
    </row>
    <row r="590" spans="1:24" x14ac:dyDescent="0.4">
      <c r="A590" t="s">
        <v>4832</v>
      </c>
      <c r="B590" t="s">
        <v>4833</v>
      </c>
      <c r="C590" t="s">
        <v>4834</v>
      </c>
      <c r="D590">
        <v>289</v>
      </c>
      <c r="E590">
        <v>650</v>
      </c>
      <c r="F590" s="5">
        <v>0.56000000000000005</v>
      </c>
      <c r="G590" s="5">
        <f t="shared" si="45"/>
        <v>56.000000000000007</v>
      </c>
      <c r="H590" s="5" t="str">
        <f>IF( 'structured data'!G590&gt;=50, "YES", "NO")</f>
        <v>YES</v>
      </c>
      <c r="I590" s="8" t="str">
        <f t="shared" si="46"/>
        <v>&gt; ₦500</v>
      </c>
      <c r="J590">
        <v>4.3</v>
      </c>
      <c r="K590" s="4">
        <v>253105</v>
      </c>
      <c r="L590" s="4">
        <f>Table1[[#This Row],[rating]]*LOG(Table1[[#This Row],[rating_count]]+1)</f>
        <v>23.234200493895326</v>
      </c>
      <c r="M590" s="4" t="str">
        <f>IF(Table1[[#This Row],[rating_count]]&lt;1000,"YES","NO")</f>
        <v>NO</v>
      </c>
      <c r="N590" s="4">
        <f t="shared" si="47"/>
        <v>-0.19231781105443554</v>
      </c>
      <c r="O590" s="4">
        <f t="shared" si="48"/>
        <v>23.234200493895326</v>
      </c>
      <c r="P590" s="7">
        <f t="shared" si="49"/>
        <v>164518250</v>
      </c>
      <c r="Q590" t="s">
        <v>4835</v>
      </c>
      <c r="R590" t="s">
        <v>4836</v>
      </c>
      <c r="S590" t="s">
        <v>4837</v>
      </c>
      <c r="T590" t="s">
        <v>4838</v>
      </c>
      <c r="U590" t="s">
        <v>4839</v>
      </c>
      <c r="V590" t="s">
        <v>4840</v>
      </c>
      <c r="W590" t="s">
        <v>4841</v>
      </c>
      <c r="X590" t="s">
        <v>4842</v>
      </c>
    </row>
    <row r="591" spans="1:24" x14ac:dyDescent="0.4">
      <c r="A591" t="s">
        <v>4843</v>
      </c>
      <c r="B591" t="s">
        <v>4844</v>
      </c>
      <c r="C591" t="s">
        <v>4845</v>
      </c>
      <c r="D591">
        <v>599</v>
      </c>
      <c r="E591">
        <v>895</v>
      </c>
      <c r="F591" s="5">
        <v>0.33</v>
      </c>
      <c r="G591" s="5">
        <f t="shared" si="45"/>
        <v>33</v>
      </c>
      <c r="H591" s="5" t="str">
        <f>IF( 'structured data'!G591&gt;=50, "YES", "NO")</f>
        <v>NO</v>
      </c>
      <c r="I591" s="8" t="str">
        <f t="shared" si="46"/>
        <v>&gt; ₦500</v>
      </c>
      <c r="J591">
        <v>4.4000000000000004</v>
      </c>
      <c r="K591" s="4">
        <v>61314</v>
      </c>
      <c r="L591" s="4">
        <f>Table1[[#This Row],[rating]]*LOG(Table1[[#This Row],[rating_count]]+1)</f>
        <v>21.065293623434567</v>
      </c>
      <c r="M591" s="4" t="str">
        <f>IF(Table1[[#This Row],[rating_count]]&lt;1000,"YES","NO")</f>
        <v>NO</v>
      </c>
      <c r="N591" s="4">
        <f t="shared" si="47"/>
        <v>-0.19282328463738455</v>
      </c>
      <c r="O591" s="4">
        <f t="shared" si="48"/>
        <v>21.065293623434567</v>
      </c>
      <c r="P591" s="7">
        <f t="shared" si="49"/>
        <v>54876030</v>
      </c>
      <c r="Q591" t="s">
        <v>4846</v>
      </c>
      <c r="R591" t="s">
        <v>4847</v>
      </c>
      <c r="S591" t="s">
        <v>4848</v>
      </c>
      <c r="T591" t="s">
        <v>4849</v>
      </c>
      <c r="U591" t="s">
        <v>4850</v>
      </c>
      <c r="V591" t="s">
        <v>4851</v>
      </c>
      <c r="W591" t="s">
        <v>4852</v>
      </c>
      <c r="X591" t="s">
        <v>4853</v>
      </c>
    </row>
    <row r="592" spans="1:24" x14ac:dyDescent="0.4">
      <c r="A592" t="s">
        <v>4854</v>
      </c>
      <c r="B592" t="s">
        <v>4855</v>
      </c>
      <c r="C592" t="s">
        <v>4856</v>
      </c>
      <c r="D592">
        <v>217</v>
      </c>
      <c r="E592">
        <v>237</v>
      </c>
      <c r="F592" s="5">
        <v>0.08</v>
      </c>
      <c r="G592" s="5">
        <f t="shared" si="45"/>
        <v>8</v>
      </c>
      <c r="H592" s="5" t="str">
        <f>IF( 'structured data'!G592&gt;=50, "YES", "NO")</f>
        <v>NO</v>
      </c>
      <c r="I592" s="8" t="str">
        <f t="shared" si="46"/>
        <v>&gt; ₦500</v>
      </c>
      <c r="J592">
        <v>3.8</v>
      </c>
      <c r="K592" s="4">
        <v>7354</v>
      </c>
      <c r="L592" s="4">
        <f>Table1[[#This Row],[rating]]*LOG(Table1[[#This Row],[rating_count]]+1)</f>
        <v>14.693014172841485</v>
      </c>
      <c r="M592" s="4" t="str">
        <f>IF(Table1[[#This Row],[rating_count]]&lt;1000,"YES","NO")</f>
        <v>NO</v>
      </c>
      <c r="N592" s="4">
        <f t="shared" si="47"/>
        <v>-0.19235660605922367</v>
      </c>
      <c r="O592" s="4">
        <f t="shared" si="48"/>
        <v>14.693014172841485</v>
      </c>
      <c r="P592" s="7">
        <f t="shared" si="49"/>
        <v>1742898</v>
      </c>
      <c r="Q592" t="s">
        <v>4857</v>
      </c>
      <c r="R592" t="s">
        <v>4858</v>
      </c>
      <c r="S592" t="s">
        <v>4859</v>
      </c>
      <c r="T592" t="s">
        <v>4860</v>
      </c>
      <c r="U592" t="s">
        <v>4861</v>
      </c>
      <c r="V592" t="s">
        <v>4862</v>
      </c>
      <c r="W592" t="s">
        <v>4863</v>
      </c>
      <c r="X592" t="s">
        <v>4864</v>
      </c>
    </row>
    <row r="593" spans="1:24" x14ac:dyDescent="0.4">
      <c r="A593" t="s">
        <v>4865</v>
      </c>
      <c r="B593" t="s">
        <v>4866</v>
      </c>
      <c r="C593" t="s">
        <v>3066</v>
      </c>
      <c r="D593" s="2">
        <v>1299</v>
      </c>
      <c r="E593" s="2">
        <v>2990</v>
      </c>
      <c r="F593" s="5">
        <v>0.56999999999999995</v>
      </c>
      <c r="G593" s="5">
        <f t="shared" si="45"/>
        <v>56.999999999999993</v>
      </c>
      <c r="H593" s="5" t="str">
        <f>IF( 'structured data'!G593&gt;=50, "YES", "NO")</f>
        <v>YES</v>
      </c>
      <c r="I593" s="8" t="str">
        <f t="shared" si="46"/>
        <v>&gt; ₦500</v>
      </c>
      <c r="J593">
        <v>3.8</v>
      </c>
      <c r="K593" s="4">
        <v>180998</v>
      </c>
      <c r="L593" s="4">
        <f>Table1[[#This Row],[rating]]*LOG(Table1[[#This Row],[rating_count]]+1)</f>
        <v>19.979169466693008</v>
      </c>
      <c r="M593" s="4" t="str">
        <f>IF(Table1[[#This Row],[rating_count]]&lt;1000,"YES","NO")</f>
        <v>NO</v>
      </c>
      <c r="N593" s="4">
        <f t="shared" si="47"/>
        <v>-0.1946062019943052</v>
      </c>
      <c r="O593" s="4">
        <f t="shared" si="48"/>
        <v>19.979169466693008</v>
      </c>
      <c r="P593" s="7">
        <f t="shared" si="49"/>
        <v>541184020</v>
      </c>
      <c r="Q593" t="s">
        <v>4867</v>
      </c>
      <c r="R593" t="s">
        <v>4868</v>
      </c>
      <c r="S593" t="s">
        <v>4869</v>
      </c>
      <c r="T593" t="s">
        <v>4870</v>
      </c>
      <c r="U593" t="s">
        <v>4871</v>
      </c>
      <c r="V593" t="s">
        <v>13044</v>
      </c>
      <c r="W593" t="s">
        <v>4872</v>
      </c>
      <c r="X593" t="s">
        <v>4873</v>
      </c>
    </row>
    <row r="594" spans="1:24" x14ac:dyDescent="0.4">
      <c r="A594" t="s">
        <v>4874</v>
      </c>
      <c r="B594" t="s">
        <v>4875</v>
      </c>
      <c r="C594" t="s">
        <v>4876</v>
      </c>
      <c r="D594">
        <v>263</v>
      </c>
      <c r="E594">
        <v>699</v>
      </c>
      <c r="F594" s="5">
        <v>0.62</v>
      </c>
      <c r="G594" s="5">
        <f t="shared" si="45"/>
        <v>62</v>
      </c>
      <c r="H594" s="5" t="str">
        <f>IF( 'structured data'!G594&gt;=50, "YES", "NO")</f>
        <v>YES</v>
      </c>
      <c r="I594" s="8" t="str">
        <f t="shared" si="46"/>
        <v>&gt; ₦500</v>
      </c>
      <c r="J594">
        <v>3.5</v>
      </c>
      <c r="K594" s="4">
        <v>690</v>
      </c>
      <c r="L594" s="4">
        <f>Table1[[#This Row],[rating]]*LOG(Table1[[#This Row],[rating_count]]+1)</f>
        <v>9.9381731658096939</v>
      </c>
      <c r="M594" s="4" t="str">
        <f>IF(Table1[[#This Row],[rating_count]]&lt;1000,"YES","NO")</f>
        <v>YES</v>
      </c>
      <c r="N594" s="4">
        <f t="shared" si="47"/>
        <v>-0.19410766135963828</v>
      </c>
      <c r="O594" s="4">
        <f t="shared" si="48"/>
        <v>9.9381731658096939</v>
      </c>
      <c r="P594" s="7">
        <f t="shared" si="49"/>
        <v>482310</v>
      </c>
      <c r="Q594" t="s">
        <v>4877</v>
      </c>
      <c r="R594" t="s">
        <v>4878</v>
      </c>
      <c r="S594" t="s">
        <v>4879</v>
      </c>
      <c r="T594" t="s">
        <v>4880</v>
      </c>
      <c r="U594" t="s">
        <v>4881</v>
      </c>
      <c r="V594" t="s">
        <v>4882</v>
      </c>
      <c r="W594" t="s">
        <v>4883</v>
      </c>
      <c r="X594" t="s">
        <v>4884</v>
      </c>
    </row>
    <row r="595" spans="1:24" x14ac:dyDescent="0.4">
      <c r="A595" t="s">
        <v>3022</v>
      </c>
      <c r="B595" t="s">
        <v>3023</v>
      </c>
      <c r="C595" t="s">
        <v>3024</v>
      </c>
      <c r="D595">
        <v>569</v>
      </c>
      <c r="E595" s="2">
        <v>1000</v>
      </c>
      <c r="F595" s="5">
        <v>0.43</v>
      </c>
      <c r="G595" s="5">
        <f t="shared" si="45"/>
        <v>43</v>
      </c>
      <c r="H595" s="5" t="str">
        <f>IF( 'structured data'!G595&gt;=50, "YES", "NO")</f>
        <v>NO</v>
      </c>
      <c r="I595" s="8" t="str">
        <f t="shared" si="46"/>
        <v>&gt; ₦500</v>
      </c>
      <c r="J595">
        <v>4.4000000000000004</v>
      </c>
      <c r="K595" s="4">
        <v>67262</v>
      </c>
      <c r="L595" s="4">
        <f>Table1[[#This Row],[rating]]*LOG(Table1[[#This Row],[rating_count]]+1)</f>
        <v>21.242215426950064</v>
      </c>
      <c r="M595" s="4" t="str">
        <f>IF(Table1[[#This Row],[rating_count]]&lt;1000,"YES","NO")</f>
        <v>NO</v>
      </c>
      <c r="N595" s="4">
        <f t="shared" si="47"/>
        <v>-0.19278039865693231</v>
      </c>
      <c r="O595" s="4">
        <f t="shared" si="48"/>
        <v>21.242215426950064</v>
      </c>
      <c r="P595" s="7">
        <f t="shared" si="49"/>
        <v>67262000</v>
      </c>
      <c r="Q595" t="s">
        <v>3025</v>
      </c>
      <c r="R595" t="s">
        <v>3026</v>
      </c>
      <c r="S595" t="s">
        <v>3027</v>
      </c>
      <c r="T595" t="s">
        <v>3028</v>
      </c>
      <c r="U595" t="s">
        <v>3029</v>
      </c>
      <c r="V595" t="s">
        <v>3030</v>
      </c>
      <c r="W595" t="s">
        <v>4885</v>
      </c>
      <c r="X595" t="s">
        <v>4886</v>
      </c>
    </row>
    <row r="596" spans="1:24" x14ac:dyDescent="0.4">
      <c r="A596" t="s">
        <v>3033</v>
      </c>
      <c r="B596" t="s">
        <v>3034</v>
      </c>
      <c r="C596" t="s">
        <v>2948</v>
      </c>
      <c r="D596" s="2">
        <v>1999</v>
      </c>
      <c r="E596" s="2">
        <v>4999</v>
      </c>
      <c r="F596" s="5">
        <v>0.6</v>
      </c>
      <c r="G596" s="5">
        <f t="shared" si="45"/>
        <v>60</v>
      </c>
      <c r="H596" s="5" t="str">
        <f>IF( 'structured data'!G596&gt;=50, "YES", "NO")</f>
        <v>YES</v>
      </c>
      <c r="I596" s="8" t="str">
        <f t="shared" si="46"/>
        <v>&gt; ₦500</v>
      </c>
      <c r="J596">
        <v>4.0999999999999996</v>
      </c>
      <c r="K596" s="4">
        <v>10689</v>
      </c>
      <c r="L596" s="4">
        <f>Table1[[#This Row],[rating]]*LOG(Table1[[#This Row],[rating_count]]+1)</f>
        <v>16.518808591355988</v>
      </c>
      <c r="M596" s="4" t="str">
        <f>IF(Table1[[#This Row],[rating_count]]&lt;1000,"YES","NO")</f>
        <v>NO</v>
      </c>
      <c r="N596" s="4">
        <f t="shared" si="47"/>
        <v>-0.19281904708107062</v>
      </c>
      <c r="O596" s="4">
        <f t="shared" si="48"/>
        <v>16.518808591355988</v>
      </c>
      <c r="P596" s="7">
        <f t="shared" si="49"/>
        <v>53434311</v>
      </c>
      <c r="Q596" t="s">
        <v>3035</v>
      </c>
      <c r="R596" t="s">
        <v>3036</v>
      </c>
      <c r="S596" t="s">
        <v>3037</v>
      </c>
      <c r="T596" t="s">
        <v>3038</v>
      </c>
      <c r="U596" t="s">
        <v>3039</v>
      </c>
      <c r="V596" t="s">
        <v>3040</v>
      </c>
      <c r="W596" t="s">
        <v>4887</v>
      </c>
      <c r="X596" t="s">
        <v>4888</v>
      </c>
    </row>
    <row r="597" spans="1:24" x14ac:dyDescent="0.4">
      <c r="A597" t="s">
        <v>4889</v>
      </c>
      <c r="B597" t="s">
        <v>4890</v>
      </c>
      <c r="C597" t="s">
        <v>3066</v>
      </c>
      <c r="D597" s="2">
        <v>1399</v>
      </c>
      <c r="E597" s="2">
        <v>3990</v>
      </c>
      <c r="F597" s="5">
        <v>0.65</v>
      </c>
      <c r="G597" s="5">
        <f t="shared" si="45"/>
        <v>65</v>
      </c>
      <c r="H597" s="5" t="str">
        <f>IF( 'structured data'!G597&gt;=50, "YES", "NO")</f>
        <v>YES</v>
      </c>
      <c r="I597" s="8" t="str">
        <f t="shared" si="46"/>
        <v>&gt; ₦500</v>
      </c>
      <c r="J597">
        <v>4.0999999999999996</v>
      </c>
      <c r="K597" s="4">
        <v>141841</v>
      </c>
      <c r="L597" s="4">
        <f>Table1[[#This Row],[rating]]*LOG(Table1[[#This Row],[rating_count]]+1)</f>
        <v>21.122399869720724</v>
      </c>
      <c r="M597" s="4" t="str">
        <f>IF(Table1[[#This Row],[rating_count]]&lt;1000,"YES","NO")</f>
        <v>NO</v>
      </c>
      <c r="N597" s="4">
        <f t="shared" si="47"/>
        <v>-0.19290212325037531</v>
      </c>
      <c r="O597" s="4">
        <f t="shared" si="48"/>
        <v>21.122399869720724</v>
      </c>
      <c r="P597" s="7">
        <f t="shared" si="49"/>
        <v>565945590</v>
      </c>
      <c r="Q597" t="s">
        <v>4891</v>
      </c>
      <c r="R597" t="s">
        <v>4892</v>
      </c>
      <c r="S597" t="s">
        <v>4893</v>
      </c>
      <c r="T597" t="s">
        <v>4894</v>
      </c>
      <c r="U597" t="s">
        <v>4895</v>
      </c>
      <c r="V597" t="s">
        <v>4896</v>
      </c>
      <c r="W597" t="s">
        <v>4897</v>
      </c>
      <c r="X597" t="s">
        <v>4898</v>
      </c>
    </row>
    <row r="598" spans="1:24" x14ac:dyDescent="0.4">
      <c r="A598" t="s">
        <v>4899</v>
      </c>
      <c r="B598" t="s">
        <v>4900</v>
      </c>
      <c r="C598" t="s">
        <v>4901</v>
      </c>
      <c r="D598">
        <v>349</v>
      </c>
      <c r="E598" s="2">
        <v>1499</v>
      </c>
      <c r="F598" s="5">
        <v>0.77</v>
      </c>
      <c r="G598" s="5">
        <f t="shared" si="45"/>
        <v>77</v>
      </c>
      <c r="H598" s="5" t="str">
        <f>IF( 'structured data'!G598&gt;=50, "YES", "NO")</f>
        <v>YES</v>
      </c>
      <c r="I598" s="8" t="str">
        <f t="shared" si="46"/>
        <v>&gt; ₦500</v>
      </c>
      <c r="J598">
        <v>4.3</v>
      </c>
      <c r="K598" s="4">
        <v>24791</v>
      </c>
      <c r="L598" s="4">
        <f>Table1[[#This Row],[rating]]*LOG(Table1[[#This Row],[rating_count]]+1)</f>
        <v>18.895539721894274</v>
      </c>
      <c r="M598" s="4" t="str">
        <f>IF(Table1[[#This Row],[rating_count]]&lt;1000,"YES","NO")</f>
        <v>NO</v>
      </c>
      <c r="N598" s="4">
        <f t="shared" si="47"/>
        <v>-0.19303699027357726</v>
      </c>
      <c r="O598" s="4">
        <f t="shared" si="48"/>
        <v>18.895539721894274</v>
      </c>
      <c r="P598" s="7">
        <f t="shared" si="49"/>
        <v>37161709</v>
      </c>
      <c r="Q598" t="s">
        <v>4902</v>
      </c>
      <c r="R598" t="s">
        <v>4903</v>
      </c>
      <c r="S598" t="s">
        <v>4904</v>
      </c>
      <c r="T598" t="s">
        <v>4905</v>
      </c>
      <c r="U598" t="s">
        <v>4906</v>
      </c>
      <c r="V598" t="s">
        <v>4907</v>
      </c>
      <c r="W598" t="s">
        <v>4908</v>
      </c>
      <c r="X598" t="s">
        <v>4909</v>
      </c>
    </row>
    <row r="599" spans="1:24" x14ac:dyDescent="0.4">
      <c r="A599" t="s">
        <v>4910</v>
      </c>
      <c r="B599" t="s">
        <v>4911</v>
      </c>
      <c r="C599" t="s">
        <v>3066</v>
      </c>
      <c r="D599">
        <v>149</v>
      </c>
      <c r="E599">
        <v>399</v>
      </c>
      <c r="F599" s="5">
        <v>0.63</v>
      </c>
      <c r="G599" s="5">
        <f t="shared" si="45"/>
        <v>63</v>
      </c>
      <c r="H599" s="5" t="str">
        <f>IF( 'structured data'!G599&gt;=50, "YES", "NO")</f>
        <v>YES</v>
      </c>
      <c r="I599" s="8" t="str">
        <f t="shared" si="46"/>
        <v>&gt; ₦500</v>
      </c>
      <c r="J599">
        <v>3.5</v>
      </c>
      <c r="K599" s="4">
        <v>21764</v>
      </c>
      <c r="L599" s="4">
        <f>Table1[[#This Row],[rating]]*LOG(Table1[[#This Row],[rating_count]]+1)</f>
        <v>15.18215535022696</v>
      </c>
      <c r="M599" s="4" t="str">
        <f>IF(Table1[[#This Row],[rating_count]]&lt;1000,"YES","NO")</f>
        <v>NO</v>
      </c>
      <c r="N599" s="4">
        <f t="shared" si="47"/>
        <v>-0.19454059212741695</v>
      </c>
      <c r="O599" s="4">
        <f t="shared" si="48"/>
        <v>15.18215535022696</v>
      </c>
      <c r="P599" s="7">
        <f t="shared" si="49"/>
        <v>8683836</v>
      </c>
      <c r="Q599" t="s">
        <v>4912</v>
      </c>
      <c r="R599" t="s">
        <v>4913</v>
      </c>
      <c r="S599" t="s">
        <v>4914</v>
      </c>
      <c r="T599" t="s">
        <v>4915</v>
      </c>
      <c r="U599" t="s">
        <v>4916</v>
      </c>
      <c r="V599" t="s">
        <v>4917</v>
      </c>
      <c r="W599" t="s">
        <v>4918</v>
      </c>
      <c r="X599" t="s">
        <v>4919</v>
      </c>
    </row>
    <row r="600" spans="1:24" x14ac:dyDescent="0.4">
      <c r="A600" t="s">
        <v>3064</v>
      </c>
      <c r="B600" t="s">
        <v>3065</v>
      </c>
      <c r="C600" t="s">
        <v>3066</v>
      </c>
      <c r="D600">
        <v>599</v>
      </c>
      <c r="E600">
        <v>999</v>
      </c>
      <c r="F600" s="5">
        <v>0.4</v>
      </c>
      <c r="G600" s="5">
        <f t="shared" si="45"/>
        <v>40</v>
      </c>
      <c r="H600" s="5" t="str">
        <f>IF( 'structured data'!G600&gt;=50, "YES", "NO")</f>
        <v>NO</v>
      </c>
      <c r="I600" s="8" t="str">
        <f t="shared" si="46"/>
        <v>&gt; ₦500</v>
      </c>
      <c r="J600">
        <v>4.0999999999999996</v>
      </c>
      <c r="K600" s="4">
        <v>192587</v>
      </c>
      <c r="L600" s="4">
        <f>Table1[[#This Row],[rating]]*LOG(Table1[[#This Row],[rating_count]]+1)</f>
        <v>21.666979814707133</v>
      </c>
      <c r="M600" s="4" t="str">
        <f>IF(Table1[[#This Row],[rating_count]]&lt;1000,"YES","NO")</f>
        <v>NO</v>
      </c>
      <c r="N600" s="4">
        <f t="shared" si="47"/>
        <v>-0.19310291837446553</v>
      </c>
      <c r="O600" s="4">
        <f t="shared" si="48"/>
        <v>21.666979814707133</v>
      </c>
      <c r="P600" s="7">
        <f t="shared" si="49"/>
        <v>192394413</v>
      </c>
      <c r="Q600" t="s">
        <v>3067</v>
      </c>
      <c r="R600" t="s">
        <v>3068</v>
      </c>
      <c r="S600" t="s">
        <v>3069</v>
      </c>
      <c r="T600" t="s">
        <v>3070</v>
      </c>
      <c r="U600" t="s">
        <v>3071</v>
      </c>
      <c r="V600" t="s">
        <v>3072</v>
      </c>
      <c r="W600" t="s">
        <v>4920</v>
      </c>
      <c r="X600" t="s">
        <v>4921</v>
      </c>
    </row>
    <row r="601" spans="1:24" x14ac:dyDescent="0.4">
      <c r="A601" t="s">
        <v>4922</v>
      </c>
      <c r="B601" t="s">
        <v>4923</v>
      </c>
      <c r="C601" t="s">
        <v>4425</v>
      </c>
      <c r="D601" s="2">
        <v>1220</v>
      </c>
      <c r="E601" s="2">
        <v>3990</v>
      </c>
      <c r="F601" s="5">
        <v>0.69</v>
      </c>
      <c r="G601" s="5">
        <f t="shared" si="45"/>
        <v>69</v>
      </c>
      <c r="H601" s="5" t="str">
        <f>IF( 'structured data'!G601&gt;=50, "YES", "NO")</f>
        <v>YES</v>
      </c>
      <c r="I601" s="8" t="str">
        <f t="shared" si="46"/>
        <v>&gt; ₦500</v>
      </c>
      <c r="J601">
        <v>4.0999999999999996</v>
      </c>
      <c r="K601" s="4">
        <v>107151</v>
      </c>
      <c r="L601" s="4">
        <f>Table1[[#This Row],[rating]]*LOG(Table1[[#This Row],[rating_count]]+1)</f>
        <v>20.623001154527628</v>
      </c>
      <c r="M601" s="4" t="str">
        <f>IF(Table1[[#This Row],[rating_count]]&lt;1000,"YES","NO")</f>
        <v>NO</v>
      </c>
      <c r="N601" s="4">
        <f t="shared" si="47"/>
        <v>-0.19310110669519967</v>
      </c>
      <c r="O601" s="4">
        <f t="shared" si="48"/>
        <v>20.623001154527628</v>
      </c>
      <c r="P601" s="7">
        <f t="shared" si="49"/>
        <v>427532490</v>
      </c>
      <c r="Q601" t="s">
        <v>4924</v>
      </c>
      <c r="R601" t="s">
        <v>4925</v>
      </c>
      <c r="S601" t="s">
        <v>4926</v>
      </c>
      <c r="T601" t="s">
        <v>4927</v>
      </c>
      <c r="U601" t="s">
        <v>4928</v>
      </c>
      <c r="V601" t="s">
        <v>4929</v>
      </c>
      <c r="W601" t="s">
        <v>4930</v>
      </c>
      <c r="X601" t="s">
        <v>4931</v>
      </c>
    </row>
    <row r="602" spans="1:24" x14ac:dyDescent="0.4">
      <c r="A602" t="s">
        <v>3054</v>
      </c>
      <c r="B602" t="s">
        <v>3055</v>
      </c>
      <c r="C602" t="s">
        <v>2948</v>
      </c>
      <c r="D602" s="2">
        <v>1499</v>
      </c>
      <c r="E602" s="2">
        <v>6990</v>
      </c>
      <c r="F602" s="5">
        <v>0.79</v>
      </c>
      <c r="G602" s="5">
        <f t="shared" si="45"/>
        <v>79</v>
      </c>
      <c r="H602" s="5" t="str">
        <f>IF( 'structured data'!G602&gt;=50, "YES", "NO")</f>
        <v>YES</v>
      </c>
      <c r="I602" s="8" t="str">
        <f t="shared" si="46"/>
        <v>&gt; ₦500</v>
      </c>
      <c r="J602">
        <v>3.9</v>
      </c>
      <c r="K602" s="4">
        <v>21797</v>
      </c>
      <c r="L602" s="4">
        <f>Table1[[#This Row],[rating]]*LOG(Table1[[#This Row],[rating_count]]+1)</f>
        <v>16.919824928160796</v>
      </c>
      <c r="M602" s="4" t="str">
        <f>IF(Table1[[#This Row],[rating_count]]&lt;1000,"YES","NO")</f>
        <v>NO</v>
      </c>
      <c r="N602" s="4">
        <f t="shared" si="47"/>
        <v>-0.19328615924085324</v>
      </c>
      <c r="O602" s="4">
        <f t="shared" si="48"/>
        <v>16.919824928160796</v>
      </c>
      <c r="P602" s="7">
        <f t="shared" si="49"/>
        <v>152361030</v>
      </c>
      <c r="Q602" t="s">
        <v>3056</v>
      </c>
      <c r="R602" t="s">
        <v>4932</v>
      </c>
      <c r="S602" t="s">
        <v>4933</v>
      </c>
      <c r="T602" t="s">
        <v>4934</v>
      </c>
      <c r="U602" t="s">
        <v>4935</v>
      </c>
      <c r="V602" t="s">
        <v>4936</v>
      </c>
      <c r="W602" t="s">
        <v>4937</v>
      </c>
      <c r="X602" t="s">
        <v>4938</v>
      </c>
    </row>
    <row r="603" spans="1:24" x14ac:dyDescent="0.4">
      <c r="A603" t="s">
        <v>4939</v>
      </c>
      <c r="B603" t="s">
        <v>4940</v>
      </c>
      <c r="C603" t="s">
        <v>3066</v>
      </c>
      <c r="D603">
        <v>499</v>
      </c>
      <c r="E603">
        <v>999</v>
      </c>
      <c r="F603" s="5">
        <v>0.5</v>
      </c>
      <c r="G603" s="5">
        <f t="shared" si="45"/>
        <v>50</v>
      </c>
      <c r="H603" s="5" t="str">
        <f>IF( 'structured data'!G603&gt;=50, "YES", "NO")</f>
        <v>YES</v>
      </c>
      <c r="I603" s="8" t="str">
        <f t="shared" si="46"/>
        <v>&gt; ₦500</v>
      </c>
      <c r="J603">
        <v>3.9</v>
      </c>
      <c r="K603" s="4">
        <v>92995</v>
      </c>
      <c r="L603" s="4">
        <f>Table1[[#This Row],[rating]]*LOG(Table1[[#This Row],[rating_count]]+1)</f>
        <v>19.377010648396684</v>
      </c>
      <c r="M603" s="4" t="str">
        <f>IF(Table1[[#This Row],[rating_count]]&lt;1000,"YES","NO")</f>
        <v>NO</v>
      </c>
      <c r="N603" s="4">
        <f t="shared" si="47"/>
        <v>-0.19245311270621213</v>
      </c>
      <c r="O603" s="4">
        <f t="shared" si="48"/>
        <v>19.377010648396684</v>
      </c>
      <c r="P603" s="7">
        <f t="shared" si="49"/>
        <v>92902005</v>
      </c>
      <c r="Q603" t="s">
        <v>4941</v>
      </c>
      <c r="R603" t="s">
        <v>4942</v>
      </c>
      <c r="S603" t="s">
        <v>4943</v>
      </c>
      <c r="T603" t="s">
        <v>4944</v>
      </c>
      <c r="U603" t="s">
        <v>4945</v>
      </c>
      <c r="V603" t="s">
        <v>4946</v>
      </c>
      <c r="W603" t="s">
        <v>4947</v>
      </c>
      <c r="X603" t="s">
        <v>4948</v>
      </c>
    </row>
    <row r="604" spans="1:24" x14ac:dyDescent="0.4">
      <c r="A604" t="s">
        <v>4949</v>
      </c>
      <c r="B604" t="s">
        <v>4950</v>
      </c>
      <c r="C604" t="s">
        <v>3519</v>
      </c>
      <c r="D604">
        <v>99</v>
      </c>
      <c r="E604">
        <v>999</v>
      </c>
      <c r="F604" s="5">
        <v>0.9</v>
      </c>
      <c r="G604" s="5">
        <f t="shared" si="45"/>
        <v>90</v>
      </c>
      <c r="H604" s="5" t="str">
        <f>IF( 'structured data'!G604&gt;=50, "YES", "NO")</f>
        <v>YES</v>
      </c>
      <c r="I604" s="8" t="str">
        <f t="shared" si="46"/>
        <v>&gt; ₦500</v>
      </c>
      <c r="J604">
        <v>4.0999999999999996</v>
      </c>
      <c r="K604" s="4">
        <v>8751</v>
      </c>
      <c r="L604" s="4">
        <f>Table1[[#This Row],[rating]]*LOG(Table1[[#This Row],[rating_count]]+1)</f>
        <v>16.162639966856357</v>
      </c>
      <c r="M604" s="4" t="str">
        <f>IF(Table1[[#This Row],[rating_count]]&lt;1000,"YES","NO")</f>
        <v>NO</v>
      </c>
      <c r="N604" s="4">
        <f t="shared" si="47"/>
        <v>-0.19230919754003784</v>
      </c>
      <c r="O604" s="4">
        <f t="shared" si="48"/>
        <v>16.162639966856357</v>
      </c>
      <c r="P604" s="7">
        <f t="shared" si="49"/>
        <v>8742249</v>
      </c>
      <c r="Q604" t="s">
        <v>4612</v>
      </c>
      <c r="R604" t="s">
        <v>4951</v>
      </c>
      <c r="S604" t="s">
        <v>4952</v>
      </c>
      <c r="T604" t="s">
        <v>4953</v>
      </c>
      <c r="U604" t="s">
        <v>4954</v>
      </c>
      <c r="V604" t="s">
        <v>4955</v>
      </c>
      <c r="W604" t="s">
        <v>4956</v>
      </c>
      <c r="X604" t="s">
        <v>4957</v>
      </c>
    </row>
    <row r="605" spans="1:24" x14ac:dyDescent="0.4">
      <c r="A605" t="s">
        <v>3105</v>
      </c>
      <c r="B605" t="s">
        <v>3106</v>
      </c>
      <c r="C605" t="s">
        <v>3107</v>
      </c>
      <c r="D605">
        <v>349</v>
      </c>
      <c r="E605" s="2">
        <v>1299</v>
      </c>
      <c r="F605" s="5">
        <v>0.73</v>
      </c>
      <c r="G605" s="5">
        <f t="shared" si="45"/>
        <v>73</v>
      </c>
      <c r="H605" s="5" t="str">
        <f>IF( 'structured data'!G605&gt;=50, "YES", "NO")</f>
        <v>YES</v>
      </c>
      <c r="I605" s="8" t="str">
        <f t="shared" si="46"/>
        <v>&gt; ₦500</v>
      </c>
      <c r="J605">
        <v>4</v>
      </c>
      <c r="K605" s="4">
        <v>14283</v>
      </c>
      <c r="L605" s="4">
        <f>Table1[[#This Row],[rating]]*LOG(Table1[[#This Row],[rating_count]]+1)</f>
        <v>16.619399366082977</v>
      </c>
      <c r="M605" s="4" t="str">
        <f>IF(Table1[[#This Row],[rating_count]]&lt;1000,"YES","NO")</f>
        <v>NO</v>
      </c>
      <c r="N605" s="4">
        <f t="shared" si="47"/>
        <v>-0.19288463970838532</v>
      </c>
      <c r="O605" s="4">
        <f t="shared" si="48"/>
        <v>16.619399366082977</v>
      </c>
      <c r="P605" s="7">
        <f t="shared" si="49"/>
        <v>18553617</v>
      </c>
      <c r="Q605" t="s">
        <v>3108</v>
      </c>
      <c r="R605" t="s">
        <v>3109</v>
      </c>
      <c r="S605" t="s">
        <v>3110</v>
      </c>
      <c r="T605" t="s">
        <v>3111</v>
      </c>
      <c r="U605" t="s">
        <v>3112</v>
      </c>
      <c r="V605" t="s">
        <v>3113</v>
      </c>
      <c r="W605" t="s">
        <v>4958</v>
      </c>
      <c r="X605" t="s">
        <v>4959</v>
      </c>
    </row>
    <row r="606" spans="1:24" x14ac:dyDescent="0.4">
      <c r="A606" t="s">
        <v>4960</v>
      </c>
      <c r="B606" t="s">
        <v>4961</v>
      </c>
      <c r="C606" t="s">
        <v>4834</v>
      </c>
      <c r="D606">
        <v>475</v>
      </c>
      <c r="E606" s="2">
        <v>1500</v>
      </c>
      <c r="F606" s="5">
        <v>0.68</v>
      </c>
      <c r="G606" s="5">
        <f t="shared" si="45"/>
        <v>68</v>
      </c>
      <c r="H606" s="5" t="str">
        <f>IF( 'structured data'!G606&gt;=50, "YES", "NO")</f>
        <v>YES</v>
      </c>
      <c r="I606" s="8" t="str">
        <f t="shared" si="46"/>
        <v>&gt; ₦500</v>
      </c>
      <c r="J606">
        <v>4.2</v>
      </c>
      <c r="K606" s="4">
        <v>64273</v>
      </c>
      <c r="L606" s="4">
        <f>Table1[[#This Row],[rating]]*LOG(Table1[[#This Row],[rating_count]]+1)</f>
        <v>20.193748379465887</v>
      </c>
      <c r="M606" s="4" t="str">
        <f>IF(Table1[[#This Row],[rating_count]]&lt;1000,"YES","NO")</f>
        <v>NO</v>
      </c>
      <c r="N606" s="4">
        <f t="shared" si="47"/>
        <v>-0.19262990717193576</v>
      </c>
      <c r="O606" s="4">
        <f t="shared" si="48"/>
        <v>20.193748379465887</v>
      </c>
      <c r="P606" s="7">
        <f t="shared" si="49"/>
        <v>96409500</v>
      </c>
      <c r="Q606" t="s">
        <v>4962</v>
      </c>
      <c r="R606" t="s">
        <v>4963</v>
      </c>
      <c r="S606" t="s">
        <v>4964</v>
      </c>
      <c r="T606" t="s">
        <v>4965</v>
      </c>
      <c r="U606" t="s">
        <v>4966</v>
      </c>
      <c r="V606" t="s">
        <v>4967</v>
      </c>
      <c r="W606" t="s">
        <v>4968</v>
      </c>
      <c r="X606" t="s">
        <v>4969</v>
      </c>
    </row>
    <row r="607" spans="1:24" x14ac:dyDescent="0.4">
      <c r="A607" t="s">
        <v>4970</v>
      </c>
      <c r="B607" t="s">
        <v>4971</v>
      </c>
      <c r="C607" t="s">
        <v>4845</v>
      </c>
      <c r="D607">
        <v>269</v>
      </c>
      <c r="E607">
        <v>649</v>
      </c>
      <c r="F607" s="5">
        <v>0.59</v>
      </c>
      <c r="G607" s="5">
        <f t="shared" si="45"/>
        <v>59</v>
      </c>
      <c r="H607" s="5" t="str">
        <f>IF( 'structured data'!G607&gt;=50, "YES", "NO")</f>
        <v>YES</v>
      </c>
      <c r="I607" s="8" t="str">
        <f t="shared" si="46"/>
        <v>&gt; ₦500</v>
      </c>
      <c r="J607">
        <v>4.3</v>
      </c>
      <c r="K607" s="4">
        <v>54315</v>
      </c>
      <c r="L607" s="4">
        <f>Table1[[#This Row],[rating]]*LOG(Table1[[#This Row],[rating_count]]+1)</f>
        <v>20.360189452482299</v>
      </c>
      <c r="M607" s="4" t="str">
        <f>IF(Table1[[#This Row],[rating_count]]&lt;1000,"YES","NO")</f>
        <v>NO</v>
      </c>
      <c r="N607" s="4">
        <f t="shared" si="47"/>
        <v>-0.19323897386785349</v>
      </c>
      <c r="O607" s="4">
        <f t="shared" si="48"/>
        <v>20.360189452482299</v>
      </c>
      <c r="P607" s="7">
        <f t="shared" si="49"/>
        <v>35250435</v>
      </c>
      <c r="Q607" t="s">
        <v>4972</v>
      </c>
      <c r="R607" t="s">
        <v>4973</v>
      </c>
      <c r="S607" t="s">
        <v>4974</v>
      </c>
      <c r="T607" t="s">
        <v>4975</v>
      </c>
      <c r="U607" t="s">
        <v>4976</v>
      </c>
      <c r="V607" t="s">
        <v>4977</v>
      </c>
      <c r="W607" t="s">
        <v>4978</v>
      </c>
      <c r="X607" t="s">
        <v>4979</v>
      </c>
    </row>
    <row r="608" spans="1:24" x14ac:dyDescent="0.4">
      <c r="A608" t="s">
        <v>4980</v>
      </c>
      <c r="B608" t="s">
        <v>4981</v>
      </c>
      <c r="C608" t="s">
        <v>4845</v>
      </c>
      <c r="D608">
        <v>299</v>
      </c>
      <c r="E608">
        <v>599</v>
      </c>
      <c r="F608" s="5">
        <v>0.5</v>
      </c>
      <c r="G608" s="5">
        <f t="shared" si="45"/>
        <v>50</v>
      </c>
      <c r="H608" s="5" t="str">
        <f>IF( 'structured data'!G608&gt;=50, "YES", "NO")</f>
        <v>YES</v>
      </c>
      <c r="I608" s="8" t="str">
        <f t="shared" si="46"/>
        <v>&gt; ₦500</v>
      </c>
      <c r="J608">
        <v>4.0999999999999996</v>
      </c>
      <c r="K608" s="4">
        <v>1597</v>
      </c>
      <c r="L608" s="4">
        <f>Table1[[#This Row],[rating]]*LOG(Table1[[#This Row],[rating_count]]+1)</f>
        <v>13.134664777409686</v>
      </c>
      <c r="M608" s="4" t="str">
        <f>IF(Table1[[#This Row],[rating_count]]&lt;1000,"YES","NO")</f>
        <v>NO</v>
      </c>
      <c r="N608" s="4">
        <f t="shared" si="47"/>
        <v>-0.19389368197941753</v>
      </c>
      <c r="O608" s="4">
        <f t="shared" si="48"/>
        <v>13.134664777409686</v>
      </c>
      <c r="P608" s="7">
        <f t="shared" si="49"/>
        <v>956603</v>
      </c>
      <c r="Q608" t="s">
        <v>4982</v>
      </c>
      <c r="R608" t="s">
        <v>4983</v>
      </c>
      <c r="S608" t="s">
        <v>4984</v>
      </c>
      <c r="T608" t="s">
        <v>4985</v>
      </c>
      <c r="U608" t="s">
        <v>4986</v>
      </c>
      <c r="V608" t="s">
        <v>4987</v>
      </c>
      <c r="W608" t="s">
        <v>4988</v>
      </c>
      <c r="X608" t="s">
        <v>4989</v>
      </c>
    </row>
    <row r="609" spans="1:24" x14ac:dyDescent="0.4">
      <c r="A609" t="s">
        <v>3171</v>
      </c>
      <c r="B609" t="s">
        <v>3172</v>
      </c>
      <c r="C609" t="s">
        <v>2948</v>
      </c>
      <c r="D609" s="2">
        <v>1599</v>
      </c>
      <c r="E609" s="2">
        <v>3999</v>
      </c>
      <c r="F609" s="5">
        <v>0.6</v>
      </c>
      <c r="G609" s="5">
        <f t="shared" si="45"/>
        <v>60</v>
      </c>
      <c r="H609" s="5" t="str">
        <f>IF( 'structured data'!G609&gt;=50, "YES", "NO")</f>
        <v>YES</v>
      </c>
      <c r="I609" s="8" t="str">
        <f t="shared" si="46"/>
        <v>&gt; ₦500</v>
      </c>
      <c r="J609">
        <v>4</v>
      </c>
      <c r="K609" s="4">
        <v>30254</v>
      </c>
      <c r="L609" s="4">
        <f>Table1[[#This Row],[rating]]*LOG(Table1[[#This Row],[rating_count]]+1)</f>
        <v>17.923188629073788</v>
      </c>
      <c r="M609" s="4" t="str">
        <f>IF(Table1[[#This Row],[rating_count]]&lt;1000,"YES","NO")</f>
        <v>NO</v>
      </c>
      <c r="N609" s="4">
        <f t="shared" si="47"/>
        <v>-0.19391113485120623</v>
      </c>
      <c r="O609" s="4">
        <f t="shared" si="48"/>
        <v>17.923188629073788</v>
      </c>
      <c r="P609" s="7">
        <f t="shared" si="49"/>
        <v>120985746</v>
      </c>
      <c r="Q609" t="s">
        <v>3173</v>
      </c>
      <c r="R609" t="s">
        <v>4724</v>
      </c>
      <c r="S609" t="s">
        <v>4725</v>
      </c>
      <c r="T609" t="s">
        <v>4726</v>
      </c>
      <c r="U609" t="s">
        <v>4727</v>
      </c>
      <c r="V609" t="s">
        <v>4728</v>
      </c>
      <c r="W609" t="s">
        <v>4990</v>
      </c>
      <c r="X609" t="s">
        <v>4991</v>
      </c>
    </row>
    <row r="610" spans="1:24" x14ac:dyDescent="0.4">
      <c r="A610" t="s">
        <v>3181</v>
      </c>
      <c r="B610" t="s">
        <v>3182</v>
      </c>
      <c r="C610" t="s">
        <v>2948</v>
      </c>
      <c r="D610" s="2">
        <v>1499</v>
      </c>
      <c r="E610" s="2">
        <v>7999</v>
      </c>
      <c r="F610" s="5">
        <v>0.81</v>
      </c>
      <c r="G610" s="5">
        <f t="shared" si="45"/>
        <v>81</v>
      </c>
      <c r="H610" s="5" t="str">
        <f>IF( 'structured data'!G610&gt;=50, "YES", "NO")</f>
        <v>YES</v>
      </c>
      <c r="I610" s="8" t="str">
        <f t="shared" si="46"/>
        <v>&gt; ₦500</v>
      </c>
      <c r="J610">
        <v>4.2</v>
      </c>
      <c r="K610" s="4">
        <v>22638</v>
      </c>
      <c r="L610" s="4">
        <f>Table1[[#This Row],[rating]]*LOG(Table1[[#This Row],[rating_count]]+1)</f>
        <v>18.290400405791299</v>
      </c>
      <c r="M610" s="4" t="str">
        <f>IF(Table1[[#This Row],[rating_count]]&lt;1000,"YES","NO")</f>
        <v>NO</v>
      </c>
      <c r="N610" s="4">
        <f t="shared" si="47"/>
        <v>-0.19372531031692303</v>
      </c>
      <c r="O610" s="4">
        <f t="shared" si="48"/>
        <v>18.290400405791299</v>
      </c>
      <c r="P610" s="7">
        <f t="shared" si="49"/>
        <v>181081362</v>
      </c>
      <c r="Q610" t="s">
        <v>3183</v>
      </c>
      <c r="R610" t="s">
        <v>3184</v>
      </c>
      <c r="S610" t="s">
        <v>3185</v>
      </c>
      <c r="T610" t="s">
        <v>3186</v>
      </c>
      <c r="U610" t="s">
        <v>3187</v>
      </c>
      <c r="V610" t="s">
        <v>3188</v>
      </c>
      <c r="W610" t="s">
        <v>4992</v>
      </c>
      <c r="X610" t="s">
        <v>4993</v>
      </c>
    </row>
    <row r="611" spans="1:24" x14ac:dyDescent="0.4">
      <c r="A611" t="s">
        <v>4994</v>
      </c>
      <c r="B611" t="s">
        <v>4995</v>
      </c>
      <c r="C611" t="s">
        <v>3066</v>
      </c>
      <c r="D611">
        <v>329</v>
      </c>
      <c r="E611">
        <v>999</v>
      </c>
      <c r="F611" s="5">
        <v>0.67</v>
      </c>
      <c r="G611" s="5">
        <f t="shared" si="45"/>
        <v>67</v>
      </c>
      <c r="H611" s="5" t="str">
        <f>IF( 'structured data'!G611&gt;=50, "YES", "NO")</f>
        <v>YES</v>
      </c>
      <c r="I611" s="8" t="str">
        <f t="shared" si="46"/>
        <v>&gt; ₦500</v>
      </c>
      <c r="J611">
        <v>3.9</v>
      </c>
      <c r="K611" s="4">
        <v>77027</v>
      </c>
      <c r="L611" s="4">
        <f>Table1[[#This Row],[rating]]*LOG(Table1[[#This Row],[rating_count]]+1)</f>
        <v>19.057929624754419</v>
      </c>
      <c r="M611" s="4" t="str">
        <f>IF(Table1[[#This Row],[rating_count]]&lt;1000,"YES","NO")</f>
        <v>NO</v>
      </c>
      <c r="N611" s="4">
        <f t="shared" si="47"/>
        <v>-0.19478569593806785</v>
      </c>
      <c r="O611" s="4">
        <f t="shared" si="48"/>
        <v>19.057929624754419</v>
      </c>
      <c r="P611" s="7">
        <f t="shared" si="49"/>
        <v>76949973</v>
      </c>
      <c r="Q611" t="s">
        <v>4996</v>
      </c>
      <c r="R611" t="s">
        <v>4997</v>
      </c>
      <c r="S611" t="s">
        <v>4998</v>
      </c>
      <c r="T611" t="s">
        <v>4999</v>
      </c>
      <c r="U611" t="s">
        <v>5000</v>
      </c>
      <c r="V611" t="s">
        <v>5001</v>
      </c>
      <c r="W611" t="s">
        <v>5002</v>
      </c>
      <c r="X611" t="s">
        <v>5003</v>
      </c>
    </row>
    <row r="612" spans="1:24" x14ac:dyDescent="0.4">
      <c r="A612" t="s">
        <v>5004</v>
      </c>
      <c r="B612" t="s">
        <v>5005</v>
      </c>
      <c r="C612" t="s">
        <v>5006</v>
      </c>
      <c r="D612">
        <v>549</v>
      </c>
      <c r="E612" s="2">
        <v>1799</v>
      </c>
      <c r="F612" s="5">
        <v>0.69</v>
      </c>
      <c r="G612" s="5">
        <f t="shared" si="45"/>
        <v>69</v>
      </c>
      <c r="H612" s="5" t="str">
        <f>IF( 'structured data'!G612&gt;=50, "YES", "NO")</f>
        <v>YES</v>
      </c>
      <c r="I612" s="8" t="str">
        <f t="shared" si="46"/>
        <v>&gt; ₦500</v>
      </c>
      <c r="J612">
        <v>4.3</v>
      </c>
      <c r="K612" s="4">
        <v>28829</v>
      </c>
      <c r="L612" s="4">
        <f>Table1[[#This Row],[rating]]*LOG(Table1[[#This Row],[rating_count]]+1)</f>
        <v>19.177331962269292</v>
      </c>
      <c r="M612" s="4" t="str">
        <f>IF(Table1[[#This Row],[rating_count]]&lt;1000,"YES","NO")</f>
        <v>NO</v>
      </c>
      <c r="N612" s="4">
        <f t="shared" si="47"/>
        <v>-0.19417950298782</v>
      </c>
      <c r="O612" s="4">
        <f t="shared" si="48"/>
        <v>19.177331962269292</v>
      </c>
      <c r="P612" s="7">
        <f t="shared" si="49"/>
        <v>51863371</v>
      </c>
      <c r="Q612" t="s">
        <v>5007</v>
      </c>
      <c r="R612" t="s">
        <v>5008</v>
      </c>
      <c r="S612" t="s">
        <v>5009</v>
      </c>
      <c r="T612" t="s">
        <v>5010</v>
      </c>
      <c r="U612" t="s">
        <v>5011</v>
      </c>
      <c r="V612" t="s">
        <v>5012</v>
      </c>
      <c r="W612" t="s">
        <v>5013</v>
      </c>
      <c r="X612" t="s">
        <v>5014</v>
      </c>
    </row>
    <row r="613" spans="1:24" x14ac:dyDescent="0.4">
      <c r="A613" t="s">
        <v>3220</v>
      </c>
      <c r="B613" t="s">
        <v>3221</v>
      </c>
      <c r="C613" t="s">
        <v>2948</v>
      </c>
      <c r="D613" s="2">
        <v>2199</v>
      </c>
      <c r="E613" s="2">
        <v>9999</v>
      </c>
      <c r="F613" s="5">
        <v>0.78</v>
      </c>
      <c r="G613" s="5">
        <f t="shared" si="45"/>
        <v>78</v>
      </c>
      <c r="H613" s="5" t="str">
        <f>IF( 'structured data'!G613&gt;=50, "YES", "NO")</f>
        <v>YES</v>
      </c>
      <c r="I613" s="8" t="str">
        <f t="shared" si="46"/>
        <v>&gt; ₦500</v>
      </c>
      <c r="J613">
        <v>4.2</v>
      </c>
      <c r="K613" s="4">
        <v>29478</v>
      </c>
      <c r="L613" s="4">
        <f>Table1[[#This Row],[rating]]*LOG(Table1[[#This Row],[rating_count]]+1)</f>
        <v>18.771953537830996</v>
      </c>
      <c r="M613" s="4" t="str">
        <f>IF(Table1[[#This Row],[rating_count]]&lt;1000,"YES","NO")</f>
        <v>NO</v>
      </c>
      <c r="N613" s="4">
        <f t="shared" si="47"/>
        <v>-0.19531181904213377</v>
      </c>
      <c r="O613" s="4">
        <f t="shared" si="48"/>
        <v>18.771953537830996</v>
      </c>
      <c r="P613" s="7">
        <f t="shared" si="49"/>
        <v>294750522</v>
      </c>
      <c r="Q613" t="s">
        <v>3222</v>
      </c>
      <c r="R613" t="s">
        <v>5015</v>
      </c>
      <c r="S613" t="s">
        <v>5016</v>
      </c>
      <c r="T613" t="s">
        <v>5017</v>
      </c>
      <c r="U613" t="s">
        <v>5018</v>
      </c>
      <c r="V613" t="s">
        <v>5019</v>
      </c>
      <c r="W613" t="s">
        <v>5020</v>
      </c>
      <c r="X613" t="s">
        <v>5021</v>
      </c>
    </row>
    <row r="614" spans="1:24" x14ac:dyDescent="0.4">
      <c r="A614" t="s">
        <v>5022</v>
      </c>
      <c r="B614" t="s">
        <v>5023</v>
      </c>
      <c r="C614" t="s">
        <v>4845</v>
      </c>
      <c r="D614">
        <v>299</v>
      </c>
      <c r="E614">
        <v>650</v>
      </c>
      <c r="F614" s="5">
        <v>0.54</v>
      </c>
      <c r="G614" s="5">
        <f t="shared" si="45"/>
        <v>54</v>
      </c>
      <c r="H614" s="5" t="str">
        <f>IF( 'structured data'!G614&gt;=50, "YES", "NO")</f>
        <v>YES</v>
      </c>
      <c r="I614" s="8" t="str">
        <f t="shared" si="46"/>
        <v>&gt; ₦500</v>
      </c>
      <c r="J614">
        <v>4.5</v>
      </c>
      <c r="K614" s="4">
        <v>33176</v>
      </c>
      <c r="L614" s="4">
        <f>Table1[[#This Row],[rating]]*LOG(Table1[[#This Row],[rating_count]]+1)</f>
        <v>20.343767007513907</v>
      </c>
      <c r="M614" s="4" t="str">
        <f>IF(Table1[[#This Row],[rating_count]]&lt;1000,"YES","NO")</f>
        <v>NO</v>
      </c>
      <c r="N614" s="4">
        <f t="shared" si="47"/>
        <v>-0.19627311403755202</v>
      </c>
      <c r="O614" s="4">
        <f t="shared" si="48"/>
        <v>20.343767007513907</v>
      </c>
      <c r="P614" s="7">
        <f t="shared" si="49"/>
        <v>21564400</v>
      </c>
      <c r="Q614" t="s">
        <v>5024</v>
      </c>
      <c r="R614" t="s">
        <v>5025</v>
      </c>
      <c r="S614" t="s">
        <v>5026</v>
      </c>
      <c r="T614" t="s">
        <v>5027</v>
      </c>
      <c r="U614" t="s">
        <v>5028</v>
      </c>
      <c r="V614" t="s">
        <v>5029</v>
      </c>
      <c r="W614" t="s">
        <v>5030</v>
      </c>
      <c r="X614" t="s">
        <v>5031</v>
      </c>
    </row>
    <row r="615" spans="1:24" x14ac:dyDescent="0.4">
      <c r="A615" t="s">
        <v>5032</v>
      </c>
      <c r="B615" t="s">
        <v>5033</v>
      </c>
      <c r="C615" t="s">
        <v>5034</v>
      </c>
      <c r="D615">
        <v>798</v>
      </c>
      <c r="E615" s="2">
        <v>1995</v>
      </c>
      <c r="F615" s="5">
        <v>0.6</v>
      </c>
      <c r="G615" s="5">
        <f t="shared" si="45"/>
        <v>60</v>
      </c>
      <c r="H615" s="5" t="str">
        <f>IF( 'structured data'!G615&gt;=50, "YES", "NO")</f>
        <v>YES</v>
      </c>
      <c r="I615" s="8" t="str">
        <f t="shared" si="46"/>
        <v>&gt; ₦500</v>
      </c>
      <c r="J615">
        <v>4</v>
      </c>
      <c r="K615" s="4">
        <v>68664</v>
      </c>
      <c r="L615" s="4">
        <f>Table1[[#This Row],[rating]]*LOG(Table1[[#This Row],[rating_count]]+1)</f>
        <v>19.346941697573445</v>
      </c>
      <c r="M615" s="4" t="str">
        <f>IF(Table1[[#This Row],[rating_count]]&lt;1000,"YES","NO")</f>
        <v>NO</v>
      </c>
      <c r="N615" s="4">
        <f t="shared" si="47"/>
        <v>-0.19723487546894664</v>
      </c>
      <c r="O615" s="4">
        <f t="shared" si="48"/>
        <v>19.346941697573445</v>
      </c>
      <c r="P615" s="7">
        <f t="shared" si="49"/>
        <v>136984680</v>
      </c>
      <c r="Q615" t="s">
        <v>5035</v>
      </c>
      <c r="R615" t="s">
        <v>5036</v>
      </c>
      <c r="S615" t="s">
        <v>5037</v>
      </c>
      <c r="T615" t="s">
        <v>5038</v>
      </c>
      <c r="U615" t="s">
        <v>5039</v>
      </c>
      <c r="V615" t="s">
        <v>5040</v>
      </c>
      <c r="W615" t="s">
        <v>5041</v>
      </c>
      <c r="X615" t="s">
        <v>5042</v>
      </c>
    </row>
    <row r="616" spans="1:24" x14ac:dyDescent="0.4">
      <c r="A616" t="s">
        <v>16</v>
      </c>
      <c r="B616" t="s">
        <v>17</v>
      </c>
      <c r="C616" t="s">
        <v>18</v>
      </c>
      <c r="D616">
        <v>399</v>
      </c>
      <c r="E616" s="2">
        <v>1099</v>
      </c>
      <c r="F616" s="5">
        <v>0.64</v>
      </c>
      <c r="G616" s="5">
        <f t="shared" si="45"/>
        <v>64</v>
      </c>
      <c r="H616" s="5" t="str">
        <f>IF( 'structured data'!G616&gt;=50, "YES", "NO")</f>
        <v>YES</v>
      </c>
      <c r="I616" s="8" t="str">
        <f t="shared" si="46"/>
        <v>&gt; ₦500</v>
      </c>
      <c r="J616">
        <v>4.2</v>
      </c>
      <c r="K616" s="4">
        <v>24269</v>
      </c>
      <c r="L616" s="4">
        <f>Table1[[#This Row],[rating]]*LOG(Table1[[#This Row],[rating_count]]+1)</f>
        <v>18.417293060594126</v>
      </c>
      <c r="M616" s="4" t="str">
        <f>IF(Table1[[#This Row],[rating_count]]&lt;1000,"YES","NO")</f>
        <v>NO</v>
      </c>
      <c r="N616" s="4">
        <f t="shared" si="47"/>
        <v>-0.19704952399647596</v>
      </c>
      <c r="O616" s="4">
        <f t="shared" si="48"/>
        <v>18.417293060594126</v>
      </c>
      <c r="P616" s="7">
        <f t="shared" si="49"/>
        <v>26671631</v>
      </c>
      <c r="Q616" t="s">
        <v>19</v>
      </c>
      <c r="R616" t="s">
        <v>20</v>
      </c>
      <c r="S616" t="s">
        <v>21</v>
      </c>
      <c r="T616" t="s">
        <v>22</v>
      </c>
      <c r="U616" t="s">
        <v>23</v>
      </c>
      <c r="V616" t="s">
        <v>759</v>
      </c>
      <c r="W616" t="s">
        <v>5043</v>
      </c>
      <c r="X616" t="s">
        <v>5044</v>
      </c>
    </row>
    <row r="617" spans="1:24" x14ac:dyDescent="0.4">
      <c r="A617" t="s">
        <v>5045</v>
      </c>
      <c r="B617" t="s">
        <v>5046</v>
      </c>
      <c r="C617" t="s">
        <v>5047</v>
      </c>
      <c r="D617">
        <v>266</v>
      </c>
      <c r="E617">
        <v>315</v>
      </c>
      <c r="F617" s="5">
        <v>0.16</v>
      </c>
      <c r="G617" s="5">
        <f t="shared" si="45"/>
        <v>16</v>
      </c>
      <c r="H617" s="5" t="str">
        <f>IF( 'structured data'!G617&gt;=50, "YES", "NO")</f>
        <v>NO</v>
      </c>
      <c r="I617" s="8" t="str">
        <f t="shared" si="46"/>
        <v>&gt; ₦500</v>
      </c>
      <c r="J617">
        <v>4.5</v>
      </c>
      <c r="K617" s="4">
        <v>28030</v>
      </c>
      <c r="L617" s="4">
        <f>Table1[[#This Row],[rating]]*LOG(Table1[[#This Row],[rating_count]]+1)</f>
        <v>20.01437366130224</v>
      </c>
      <c r="M617" s="4" t="str">
        <f>IF(Table1[[#This Row],[rating_count]]&lt;1000,"YES","NO")</f>
        <v>NO</v>
      </c>
      <c r="N617" s="4">
        <f t="shared" si="47"/>
        <v>-0.19755713599801653</v>
      </c>
      <c r="O617" s="4">
        <f t="shared" si="48"/>
        <v>20.01437366130224</v>
      </c>
      <c r="P617" s="7">
        <f t="shared" si="49"/>
        <v>8829450</v>
      </c>
      <c r="Q617" t="s">
        <v>5048</v>
      </c>
      <c r="R617" t="s">
        <v>5049</v>
      </c>
      <c r="S617" t="s">
        <v>5050</v>
      </c>
      <c r="T617" t="s">
        <v>5051</v>
      </c>
      <c r="U617" t="s">
        <v>5052</v>
      </c>
      <c r="V617" t="s">
        <v>5053</v>
      </c>
      <c r="W617" t="s">
        <v>5054</v>
      </c>
      <c r="X617" t="s">
        <v>5055</v>
      </c>
    </row>
    <row r="618" spans="1:24" x14ac:dyDescent="0.4">
      <c r="A618" t="s">
        <v>5056</v>
      </c>
      <c r="B618" t="s">
        <v>5057</v>
      </c>
      <c r="C618" t="s">
        <v>5058</v>
      </c>
      <c r="D618">
        <v>50</v>
      </c>
      <c r="E618">
        <v>50</v>
      </c>
      <c r="F618" s="5">
        <v>0</v>
      </c>
      <c r="G618" s="5">
        <f t="shared" si="45"/>
        <v>0</v>
      </c>
      <c r="H618" s="5" t="str">
        <f>IF( 'structured data'!G618&gt;=50, "YES", "NO")</f>
        <v>NO</v>
      </c>
      <c r="I618" s="8" t="str">
        <f t="shared" si="46"/>
        <v>&gt; ₦500</v>
      </c>
      <c r="J618">
        <v>4.3</v>
      </c>
      <c r="K618" s="4">
        <v>5792</v>
      </c>
      <c r="L618" s="4">
        <f>Table1[[#This Row],[rating]]*LOG(Table1[[#This Row],[rating_count]]+1)</f>
        <v>16.180485172545946</v>
      </c>
      <c r="M618" s="4" t="str">
        <f>IF(Table1[[#This Row],[rating_count]]&lt;1000,"YES","NO")</f>
        <v>NO</v>
      </c>
      <c r="N618" s="4">
        <f t="shared" si="47"/>
        <v>-0.19592533558065503</v>
      </c>
      <c r="O618" s="4">
        <f t="shared" si="48"/>
        <v>16.180485172545946</v>
      </c>
      <c r="P618" s="7">
        <f t="shared" si="49"/>
        <v>289600</v>
      </c>
      <c r="Q618" t="s">
        <v>5059</v>
      </c>
      <c r="R618" t="s">
        <v>5060</v>
      </c>
      <c r="S618" t="s">
        <v>5061</v>
      </c>
      <c r="T618" t="s">
        <v>5062</v>
      </c>
      <c r="U618" t="s">
        <v>5063</v>
      </c>
      <c r="V618" t="s">
        <v>5064</v>
      </c>
      <c r="W618" t="s">
        <v>5065</v>
      </c>
      <c r="X618" t="s">
        <v>5066</v>
      </c>
    </row>
    <row r="619" spans="1:24" x14ac:dyDescent="0.4">
      <c r="A619" t="s">
        <v>5067</v>
      </c>
      <c r="B619" t="s">
        <v>5068</v>
      </c>
      <c r="C619" t="s">
        <v>5069</v>
      </c>
      <c r="D619">
        <v>130</v>
      </c>
      <c r="E619">
        <v>165</v>
      </c>
      <c r="F619" s="5">
        <v>0.21</v>
      </c>
      <c r="G619" s="5">
        <f t="shared" si="45"/>
        <v>21</v>
      </c>
      <c r="H619" s="5" t="str">
        <f>IF( 'structured data'!G619&gt;=50, "YES", "NO")</f>
        <v>NO</v>
      </c>
      <c r="I619" s="8" t="str">
        <f t="shared" si="46"/>
        <v>&gt; ₦500</v>
      </c>
      <c r="J619">
        <v>3.9</v>
      </c>
      <c r="K619" s="4">
        <v>14778</v>
      </c>
      <c r="L619" s="4">
        <f>Table1[[#This Row],[rating]]*LOG(Table1[[#This Row],[rating_count]]+1)</f>
        <v>16.261615691626325</v>
      </c>
      <c r="M619" s="4" t="str">
        <f>IF(Table1[[#This Row],[rating_count]]&lt;1000,"YES","NO")</f>
        <v>NO</v>
      </c>
      <c r="N619" s="4">
        <f t="shared" si="47"/>
        <v>-0.19482177980584531</v>
      </c>
      <c r="O619" s="4">
        <f t="shared" si="48"/>
        <v>16.261615691626325</v>
      </c>
      <c r="P619" s="7">
        <f t="shared" si="49"/>
        <v>2438370</v>
      </c>
      <c r="Q619" t="s">
        <v>5070</v>
      </c>
      <c r="R619" t="s">
        <v>5071</v>
      </c>
      <c r="S619" t="s">
        <v>5072</v>
      </c>
      <c r="T619" t="s">
        <v>5073</v>
      </c>
      <c r="U619" t="s">
        <v>5074</v>
      </c>
      <c r="V619" t="s">
        <v>5075</v>
      </c>
      <c r="W619" t="s">
        <v>5076</v>
      </c>
      <c r="X619" t="s">
        <v>5077</v>
      </c>
    </row>
    <row r="620" spans="1:24" x14ac:dyDescent="0.4">
      <c r="A620" t="s">
        <v>5078</v>
      </c>
      <c r="B620" t="s">
        <v>5079</v>
      </c>
      <c r="C620" t="s">
        <v>3066</v>
      </c>
      <c r="D620">
        <v>449</v>
      </c>
      <c r="E620" s="2">
        <v>1290</v>
      </c>
      <c r="F620" s="5">
        <v>0.65</v>
      </c>
      <c r="G620" s="5">
        <f t="shared" si="45"/>
        <v>65</v>
      </c>
      <c r="H620" s="5" t="str">
        <f>IF( 'structured data'!G620&gt;=50, "YES", "NO")</f>
        <v>YES</v>
      </c>
      <c r="I620" s="8" t="str">
        <f t="shared" si="46"/>
        <v>&gt; ₦500</v>
      </c>
      <c r="J620">
        <v>4.0999999999999996</v>
      </c>
      <c r="K620" s="4">
        <v>91770</v>
      </c>
      <c r="L620" s="4">
        <f>Table1[[#This Row],[rating]]*LOG(Table1[[#This Row],[rating_count]]+1)</f>
        <v>20.34709240281742</v>
      </c>
      <c r="M620" s="4" t="str">
        <f>IF(Table1[[#This Row],[rating_count]]&lt;1000,"YES","NO")</f>
        <v>NO</v>
      </c>
      <c r="N620" s="4">
        <f t="shared" si="47"/>
        <v>-0.19578069720025573</v>
      </c>
      <c r="O620" s="4">
        <f t="shared" si="48"/>
        <v>20.34709240281742</v>
      </c>
      <c r="P620" s="7">
        <f t="shared" si="49"/>
        <v>118383300</v>
      </c>
      <c r="Q620" t="s">
        <v>5080</v>
      </c>
      <c r="R620" t="s">
        <v>5081</v>
      </c>
      <c r="S620" t="s">
        <v>5082</v>
      </c>
      <c r="T620" t="s">
        <v>5083</v>
      </c>
      <c r="U620" t="s">
        <v>5084</v>
      </c>
      <c r="V620" t="s">
        <v>5085</v>
      </c>
      <c r="W620" t="s">
        <v>5086</v>
      </c>
      <c r="X620" t="s">
        <v>5087</v>
      </c>
    </row>
    <row r="621" spans="1:24" x14ac:dyDescent="0.4">
      <c r="A621" t="s">
        <v>3280</v>
      </c>
      <c r="B621" t="s">
        <v>3281</v>
      </c>
      <c r="C621" t="s">
        <v>2948</v>
      </c>
      <c r="D621" s="2">
        <v>3999</v>
      </c>
      <c r="E621" s="2">
        <v>16999</v>
      </c>
      <c r="F621" s="5">
        <v>0.76</v>
      </c>
      <c r="G621" s="5">
        <f t="shared" si="45"/>
        <v>76</v>
      </c>
      <c r="H621" s="5" t="str">
        <f>IF( 'structured data'!G621&gt;=50, "YES", "NO")</f>
        <v>YES</v>
      </c>
      <c r="I621" s="8" t="str">
        <f t="shared" si="46"/>
        <v>&gt; ₦500</v>
      </c>
      <c r="J621">
        <v>4.3</v>
      </c>
      <c r="K621" s="4">
        <v>17162</v>
      </c>
      <c r="L621" s="4">
        <f>Table1[[#This Row],[rating]]*LOG(Table1[[#This Row],[rating_count]]+1)</f>
        <v>18.208750770686919</v>
      </c>
      <c r="M621" s="4" t="str">
        <f>IF(Table1[[#This Row],[rating_count]]&lt;1000,"YES","NO")</f>
        <v>NO</v>
      </c>
      <c r="N621" s="4">
        <f t="shared" si="47"/>
        <v>-0.19592920154124471</v>
      </c>
      <c r="O621" s="4">
        <f t="shared" si="48"/>
        <v>18.208750770686919</v>
      </c>
      <c r="P621" s="7">
        <f t="shared" si="49"/>
        <v>291736838</v>
      </c>
      <c r="Q621" t="s">
        <v>3282</v>
      </c>
      <c r="R621" t="s">
        <v>3283</v>
      </c>
      <c r="S621" t="s">
        <v>3284</v>
      </c>
      <c r="T621" t="s">
        <v>3285</v>
      </c>
      <c r="U621" t="s">
        <v>3286</v>
      </c>
      <c r="V621" t="s">
        <v>3287</v>
      </c>
      <c r="W621" t="s">
        <v>5088</v>
      </c>
      <c r="X621" t="s">
        <v>5089</v>
      </c>
    </row>
    <row r="622" spans="1:24" x14ac:dyDescent="0.4">
      <c r="A622" t="s">
        <v>5090</v>
      </c>
      <c r="B622" t="s">
        <v>5091</v>
      </c>
      <c r="C622" t="s">
        <v>3066</v>
      </c>
      <c r="D622">
        <v>399</v>
      </c>
      <c r="E622" s="2">
        <v>1290</v>
      </c>
      <c r="F622" s="5">
        <v>0.69</v>
      </c>
      <c r="G622" s="5">
        <f t="shared" si="45"/>
        <v>69</v>
      </c>
      <c r="H622" s="5" t="str">
        <f>IF( 'structured data'!G622&gt;=50, "YES", "NO")</f>
        <v>YES</v>
      </c>
      <c r="I622" s="8" t="str">
        <f t="shared" si="46"/>
        <v>&gt; ₦500</v>
      </c>
      <c r="J622">
        <v>4.2</v>
      </c>
      <c r="K622" s="4">
        <v>206</v>
      </c>
      <c r="L622" s="4">
        <f>Table1[[#This Row],[rating]]*LOG(Table1[[#This Row],[rating_count]]+1)</f>
        <v>9.727075450919056</v>
      </c>
      <c r="M622" s="4" t="str">
        <f>IF(Table1[[#This Row],[rating_count]]&lt;1000,"YES","NO")</f>
        <v>YES</v>
      </c>
      <c r="N622" s="4">
        <f t="shared" si="47"/>
        <v>-0.19745150972905909</v>
      </c>
      <c r="O622" s="4">
        <f t="shared" si="48"/>
        <v>9.727075450919056</v>
      </c>
      <c r="P622" s="7">
        <f t="shared" si="49"/>
        <v>265740</v>
      </c>
      <c r="Q622" t="s">
        <v>5092</v>
      </c>
      <c r="R622" t="s">
        <v>5093</v>
      </c>
      <c r="S622" t="s">
        <v>5094</v>
      </c>
      <c r="T622" t="s">
        <v>5095</v>
      </c>
      <c r="U622" t="s">
        <v>5096</v>
      </c>
      <c r="V622" t="s">
        <v>5097</v>
      </c>
      <c r="W622" t="s">
        <v>5098</v>
      </c>
      <c r="X622" t="s">
        <v>5099</v>
      </c>
    </row>
    <row r="623" spans="1:24" x14ac:dyDescent="0.4">
      <c r="A623" t="s">
        <v>5100</v>
      </c>
      <c r="B623" t="s">
        <v>5101</v>
      </c>
      <c r="C623" t="s">
        <v>5102</v>
      </c>
      <c r="D623" s="2">
        <v>1399</v>
      </c>
      <c r="E623" s="2">
        <v>2498</v>
      </c>
      <c r="F623" s="5">
        <v>0.44</v>
      </c>
      <c r="G623" s="5">
        <f t="shared" si="45"/>
        <v>44</v>
      </c>
      <c r="H623" s="5" t="str">
        <f>IF( 'structured data'!G623&gt;=50, "YES", "NO")</f>
        <v>NO</v>
      </c>
      <c r="I623" s="8" t="str">
        <f t="shared" si="46"/>
        <v>&gt; ₦500</v>
      </c>
      <c r="J623">
        <v>4.2</v>
      </c>
      <c r="K623" s="4">
        <v>33717</v>
      </c>
      <c r="L623" s="4">
        <f>Table1[[#This Row],[rating]]*LOG(Table1[[#This Row],[rating_count]]+1)</f>
        <v>19.017019586555346</v>
      </c>
      <c r="M623" s="4" t="str">
        <f>IF(Table1[[#This Row],[rating_count]]&lt;1000,"YES","NO")</f>
        <v>NO</v>
      </c>
      <c r="N623" s="4">
        <f t="shared" si="47"/>
        <v>-0.19812390496955867</v>
      </c>
      <c r="O623" s="4">
        <f t="shared" si="48"/>
        <v>19.017019586555346</v>
      </c>
      <c r="P623" s="7">
        <f t="shared" si="49"/>
        <v>84225066</v>
      </c>
      <c r="Q623" t="s">
        <v>5103</v>
      </c>
      <c r="R623" t="s">
        <v>5104</v>
      </c>
      <c r="S623" t="s">
        <v>5105</v>
      </c>
      <c r="T623" t="s">
        <v>5106</v>
      </c>
      <c r="U623" t="s">
        <v>5107</v>
      </c>
      <c r="V623" t="s">
        <v>5108</v>
      </c>
      <c r="W623" t="s">
        <v>5109</v>
      </c>
      <c r="X623" t="s">
        <v>5110</v>
      </c>
    </row>
    <row r="624" spans="1:24" x14ac:dyDescent="0.4">
      <c r="A624" t="s">
        <v>27</v>
      </c>
      <c r="B624" t="s">
        <v>28</v>
      </c>
      <c r="C624" t="s">
        <v>18</v>
      </c>
      <c r="D624">
        <v>199</v>
      </c>
      <c r="E624">
        <v>349</v>
      </c>
      <c r="F624" s="5">
        <v>0.43</v>
      </c>
      <c r="G624" s="5">
        <f t="shared" si="45"/>
        <v>43</v>
      </c>
      <c r="H624" s="5" t="str">
        <f>IF( 'structured data'!G624&gt;=50, "YES", "NO")</f>
        <v>NO</v>
      </c>
      <c r="I624" s="8" t="str">
        <f t="shared" si="46"/>
        <v>&gt; ₦500</v>
      </c>
      <c r="J624">
        <v>4</v>
      </c>
      <c r="K624" s="4">
        <v>43994</v>
      </c>
      <c r="L624" s="4">
        <f>Table1[[#This Row],[rating]]*LOG(Table1[[#This Row],[rating_count]]+1)</f>
        <v>18.573613288144934</v>
      </c>
      <c r="M624" s="4" t="str">
        <f>IF(Table1[[#This Row],[rating_count]]&lt;1000,"YES","NO")</f>
        <v>NO</v>
      </c>
      <c r="N624" s="4">
        <f t="shared" si="47"/>
        <v>-0.19814134598175287</v>
      </c>
      <c r="O624" s="4">
        <f t="shared" si="48"/>
        <v>18.573613288144934</v>
      </c>
      <c r="P624" s="7">
        <f t="shared" si="49"/>
        <v>15353906</v>
      </c>
      <c r="Q624" t="s">
        <v>29</v>
      </c>
      <c r="R624" t="s">
        <v>30</v>
      </c>
      <c r="S624" t="s">
        <v>31</v>
      </c>
      <c r="T624" t="s">
        <v>32</v>
      </c>
      <c r="U624" t="s">
        <v>33</v>
      </c>
      <c r="V624" t="s">
        <v>34</v>
      </c>
      <c r="W624" t="s">
        <v>35</v>
      </c>
      <c r="X624" t="s">
        <v>5111</v>
      </c>
    </row>
    <row r="625" spans="1:24" x14ac:dyDescent="0.4">
      <c r="A625" t="s">
        <v>37</v>
      </c>
      <c r="B625" t="s">
        <v>38</v>
      </c>
      <c r="C625" t="s">
        <v>18</v>
      </c>
      <c r="D625">
        <v>199</v>
      </c>
      <c r="E625">
        <v>999</v>
      </c>
      <c r="F625" s="5">
        <v>0.8</v>
      </c>
      <c r="G625" s="5">
        <f t="shared" si="45"/>
        <v>80</v>
      </c>
      <c r="H625" s="5" t="str">
        <f>IF( 'structured data'!G625&gt;=50, "YES", "NO")</f>
        <v>YES</v>
      </c>
      <c r="I625" s="8" t="str">
        <f t="shared" si="46"/>
        <v>&gt; ₦500</v>
      </c>
      <c r="J625">
        <v>3.9</v>
      </c>
      <c r="K625" s="4">
        <v>7928</v>
      </c>
      <c r="L625" s="4">
        <f>Table1[[#This Row],[rating]]*LOG(Table1[[#This Row],[rating_count]]+1)</f>
        <v>15.206951829620355</v>
      </c>
      <c r="M625" s="4" t="str">
        <f>IF(Table1[[#This Row],[rating_count]]&lt;1000,"YES","NO")</f>
        <v>NO</v>
      </c>
      <c r="N625" s="4">
        <f t="shared" si="47"/>
        <v>-0.19816548975892345</v>
      </c>
      <c r="O625" s="4">
        <f t="shared" si="48"/>
        <v>15.206951829620355</v>
      </c>
      <c r="P625" s="7">
        <f t="shared" si="49"/>
        <v>7920072</v>
      </c>
      <c r="Q625" t="s">
        <v>39</v>
      </c>
      <c r="R625" t="s">
        <v>40</v>
      </c>
      <c r="S625" t="s">
        <v>41</v>
      </c>
      <c r="T625" t="s">
        <v>42</v>
      </c>
      <c r="U625" t="s">
        <v>43</v>
      </c>
      <c r="V625" t="s">
        <v>44</v>
      </c>
      <c r="W625" t="s">
        <v>45</v>
      </c>
      <c r="X625" t="s">
        <v>5112</v>
      </c>
    </row>
    <row r="626" spans="1:24" x14ac:dyDescent="0.4">
      <c r="A626" t="s">
        <v>3290</v>
      </c>
      <c r="B626" t="s">
        <v>3291</v>
      </c>
      <c r="C626" t="s">
        <v>2948</v>
      </c>
      <c r="D626" s="2">
        <v>2998</v>
      </c>
      <c r="E626" s="2">
        <v>5999</v>
      </c>
      <c r="F626" s="5">
        <v>0.5</v>
      </c>
      <c r="G626" s="5">
        <f t="shared" si="45"/>
        <v>50</v>
      </c>
      <c r="H626" s="5" t="str">
        <f>IF( 'structured data'!G626&gt;=50, "YES", "NO")</f>
        <v>YES</v>
      </c>
      <c r="I626" s="8" t="str">
        <f t="shared" si="46"/>
        <v>&gt; ₦500</v>
      </c>
      <c r="J626">
        <v>4.0999999999999996</v>
      </c>
      <c r="K626" s="4">
        <v>5179</v>
      </c>
      <c r="L626" s="4">
        <f>Table1[[#This Row],[rating]]*LOG(Table1[[#This Row],[rating_count]]+1)</f>
        <v>15.228752014955454</v>
      </c>
      <c r="M626" s="4" t="str">
        <f>IF(Table1[[#This Row],[rating_count]]&lt;1000,"YES","NO")</f>
        <v>NO</v>
      </c>
      <c r="N626" s="4">
        <f t="shared" si="47"/>
        <v>-0.19731108400215755</v>
      </c>
      <c r="O626" s="4">
        <f t="shared" si="48"/>
        <v>15.228752014955454</v>
      </c>
      <c r="P626" s="7">
        <f t="shared" si="49"/>
        <v>31068821</v>
      </c>
      <c r="Q626" t="s">
        <v>3292</v>
      </c>
      <c r="R626" t="s">
        <v>5113</v>
      </c>
      <c r="S626" t="s">
        <v>5114</v>
      </c>
      <c r="T626" t="s">
        <v>5115</v>
      </c>
      <c r="U626" t="s">
        <v>5116</v>
      </c>
      <c r="V626" t="s">
        <v>5117</v>
      </c>
      <c r="W626" t="s">
        <v>5118</v>
      </c>
      <c r="X626" t="s">
        <v>5119</v>
      </c>
    </row>
    <row r="627" spans="1:24" x14ac:dyDescent="0.4">
      <c r="A627" t="s">
        <v>5120</v>
      </c>
      <c r="B627" t="s">
        <v>5121</v>
      </c>
      <c r="C627" t="s">
        <v>5122</v>
      </c>
      <c r="D627" s="2">
        <v>4098</v>
      </c>
      <c r="E627" s="2">
        <v>4999</v>
      </c>
      <c r="F627" s="5">
        <v>0.18</v>
      </c>
      <c r="G627" s="5">
        <f t="shared" si="45"/>
        <v>18</v>
      </c>
      <c r="H627" s="5" t="str">
        <f>IF( 'structured data'!G627&gt;=50, "YES", "NO")</f>
        <v>NO</v>
      </c>
      <c r="I627" s="8" t="str">
        <f t="shared" si="46"/>
        <v>&gt; ₦500</v>
      </c>
      <c r="J627">
        <v>4.5</v>
      </c>
      <c r="K627" s="4">
        <v>50810</v>
      </c>
      <c r="L627" s="4">
        <f>Table1[[#This Row],[rating]]*LOG(Table1[[#This Row],[rating_count]]+1)</f>
        <v>21.176809840114185</v>
      </c>
      <c r="M627" s="4" t="str">
        <f>IF(Table1[[#This Row],[rating_count]]&lt;1000,"YES","NO")</f>
        <v>NO</v>
      </c>
      <c r="N627" s="4">
        <f t="shared" si="47"/>
        <v>-0.19733179428731876</v>
      </c>
      <c r="O627" s="4">
        <f t="shared" si="48"/>
        <v>21.176809840114185</v>
      </c>
      <c r="P627" s="7">
        <f t="shared" si="49"/>
        <v>253999190</v>
      </c>
      <c r="Q627" t="s">
        <v>5123</v>
      </c>
      <c r="R627" t="s">
        <v>5124</v>
      </c>
      <c r="S627" t="s">
        <v>5125</v>
      </c>
      <c r="T627" t="s">
        <v>5126</v>
      </c>
      <c r="U627" t="s">
        <v>5127</v>
      </c>
      <c r="V627" t="s">
        <v>5128</v>
      </c>
      <c r="W627" t="s">
        <v>5129</v>
      </c>
      <c r="X627" t="s">
        <v>5130</v>
      </c>
    </row>
    <row r="628" spans="1:24" x14ac:dyDescent="0.4">
      <c r="A628" t="s">
        <v>5131</v>
      </c>
      <c r="B628" t="s">
        <v>5132</v>
      </c>
      <c r="C628" t="s">
        <v>5133</v>
      </c>
      <c r="D628">
        <v>499</v>
      </c>
      <c r="E628" s="2">
        <v>1999</v>
      </c>
      <c r="F628" s="5">
        <v>0.75</v>
      </c>
      <c r="G628" s="5">
        <f t="shared" si="45"/>
        <v>75</v>
      </c>
      <c r="H628" s="5" t="str">
        <f>IF( 'structured data'!G628&gt;=50, "YES", "NO")</f>
        <v>YES</v>
      </c>
      <c r="I628" s="8" t="str">
        <f t="shared" si="46"/>
        <v>&gt; ₦500</v>
      </c>
      <c r="J628">
        <v>3.7</v>
      </c>
      <c r="K628" s="4">
        <v>3369</v>
      </c>
      <c r="L628" s="4">
        <f>Table1[[#This Row],[rating]]*LOG(Table1[[#This Row],[rating_count]]+1)</f>
        <v>13.052230633223953</v>
      </c>
      <c r="M628" s="4" t="str">
        <f>IF(Table1[[#This Row],[rating_count]]&lt;1000,"YES","NO")</f>
        <v>NO</v>
      </c>
      <c r="N628" s="4">
        <f t="shared" si="47"/>
        <v>-0.19580087313177691</v>
      </c>
      <c r="O628" s="4">
        <f t="shared" si="48"/>
        <v>13.052230633223953</v>
      </c>
      <c r="P628" s="7">
        <f t="shared" si="49"/>
        <v>6734631</v>
      </c>
      <c r="Q628" t="s">
        <v>5134</v>
      </c>
      <c r="R628" t="s">
        <v>5135</v>
      </c>
      <c r="S628" t="s">
        <v>5136</v>
      </c>
      <c r="T628" t="s">
        <v>5137</v>
      </c>
      <c r="U628" t="s">
        <v>5138</v>
      </c>
      <c r="V628" t="s">
        <v>5139</v>
      </c>
      <c r="W628" t="s">
        <v>5140</v>
      </c>
      <c r="X628" t="s">
        <v>5141</v>
      </c>
    </row>
    <row r="629" spans="1:24" x14ac:dyDescent="0.4">
      <c r="A629" t="s">
        <v>5142</v>
      </c>
      <c r="B629" t="s">
        <v>5143</v>
      </c>
      <c r="C629" t="s">
        <v>4845</v>
      </c>
      <c r="D629">
        <v>299</v>
      </c>
      <c r="E629">
        <v>449</v>
      </c>
      <c r="F629" s="5">
        <v>0.33</v>
      </c>
      <c r="G629" s="5">
        <f t="shared" si="45"/>
        <v>33</v>
      </c>
      <c r="H629" s="5" t="str">
        <f>IF( 'structured data'!G629&gt;=50, "YES", "NO")</f>
        <v>NO</v>
      </c>
      <c r="I629" s="8" t="str">
        <f t="shared" si="46"/>
        <v>&gt; ₦500</v>
      </c>
      <c r="J629">
        <v>3.5</v>
      </c>
      <c r="K629" s="4">
        <v>11827</v>
      </c>
      <c r="L629" s="4">
        <f>Table1[[#This Row],[rating]]*LOG(Table1[[#This Row],[rating_count]]+1)</f>
        <v>14.255189605489281</v>
      </c>
      <c r="M629" s="4" t="str">
        <f>IF(Table1[[#This Row],[rating_count]]&lt;1000,"YES","NO")</f>
        <v>NO</v>
      </c>
      <c r="N629" s="4">
        <f t="shared" si="47"/>
        <v>-0.19403879575996555</v>
      </c>
      <c r="O629" s="4">
        <f t="shared" si="48"/>
        <v>14.255189605489281</v>
      </c>
      <c r="P629" s="7">
        <f t="shared" si="49"/>
        <v>5310323</v>
      </c>
      <c r="Q629" t="s">
        <v>5144</v>
      </c>
      <c r="R629" t="s">
        <v>5145</v>
      </c>
      <c r="S629" t="s">
        <v>5146</v>
      </c>
      <c r="T629" t="s">
        <v>5147</v>
      </c>
      <c r="U629" t="s">
        <v>5148</v>
      </c>
      <c r="V629" t="s">
        <v>5149</v>
      </c>
      <c r="W629" t="s">
        <v>5150</v>
      </c>
      <c r="X629" t="s">
        <v>5151</v>
      </c>
    </row>
    <row r="630" spans="1:24" x14ac:dyDescent="0.4">
      <c r="A630" t="s">
        <v>47</v>
      </c>
      <c r="B630" t="s">
        <v>48</v>
      </c>
      <c r="C630" t="s">
        <v>18</v>
      </c>
      <c r="D630">
        <v>329</v>
      </c>
      <c r="E630">
        <v>699</v>
      </c>
      <c r="F630" s="5">
        <v>0.53</v>
      </c>
      <c r="G630" s="5">
        <f t="shared" si="45"/>
        <v>53</v>
      </c>
      <c r="H630" s="5" t="str">
        <f>IF( 'structured data'!G630&gt;=50, "YES", "NO")</f>
        <v>YES</v>
      </c>
      <c r="I630" s="8" t="str">
        <f t="shared" si="46"/>
        <v>&gt; ₦500</v>
      </c>
      <c r="J630">
        <v>4.2</v>
      </c>
      <c r="K630" s="4">
        <v>94364</v>
      </c>
      <c r="L630" s="4">
        <f>Table1[[#This Row],[rating]]*LOG(Table1[[#This Row],[rating_count]]+1)</f>
        <v>20.894205965810887</v>
      </c>
      <c r="M630" s="4" t="str">
        <f>IF(Table1[[#This Row],[rating_count]]&lt;1000,"YES","NO")</f>
        <v>NO</v>
      </c>
      <c r="N630" s="4">
        <f t="shared" si="47"/>
        <v>-0.1956474804529334</v>
      </c>
      <c r="O630" s="4">
        <f t="shared" si="48"/>
        <v>20.894205965810887</v>
      </c>
      <c r="P630" s="7">
        <f t="shared" si="49"/>
        <v>65960436</v>
      </c>
      <c r="Q630" t="s">
        <v>49</v>
      </c>
      <c r="R630" t="s">
        <v>50</v>
      </c>
      <c r="S630" t="s">
        <v>51</v>
      </c>
      <c r="T630" t="s">
        <v>52</v>
      </c>
      <c r="U630" t="s">
        <v>53</v>
      </c>
      <c r="V630" t="s">
        <v>54</v>
      </c>
      <c r="W630" t="s">
        <v>5152</v>
      </c>
      <c r="X630" t="s">
        <v>5153</v>
      </c>
    </row>
    <row r="631" spans="1:24" x14ac:dyDescent="0.4">
      <c r="A631" t="s">
        <v>5154</v>
      </c>
      <c r="B631" t="s">
        <v>5155</v>
      </c>
      <c r="C631" t="s">
        <v>5102</v>
      </c>
      <c r="D631">
        <v>699</v>
      </c>
      <c r="E631">
        <v>999</v>
      </c>
      <c r="F631" s="5">
        <v>0.3</v>
      </c>
      <c r="G631" s="5">
        <f t="shared" si="45"/>
        <v>30</v>
      </c>
      <c r="H631" s="5" t="str">
        <f>IF( 'structured data'!G631&gt;=50, "YES", "NO")</f>
        <v>NO</v>
      </c>
      <c r="I631" s="8" t="str">
        <f t="shared" si="46"/>
        <v>&gt; ₦500</v>
      </c>
      <c r="J631">
        <v>3.5</v>
      </c>
      <c r="K631" s="4">
        <v>15295</v>
      </c>
      <c r="L631" s="4">
        <f>Table1[[#This Row],[rating]]*LOG(Table1[[#This Row],[rating_count]]+1)</f>
        <v>14.646022562262086</v>
      </c>
      <c r="M631" s="4" t="str">
        <f>IF(Table1[[#This Row],[rating_count]]&lt;1000,"YES","NO")</f>
        <v>NO</v>
      </c>
      <c r="N631" s="4">
        <f t="shared" si="47"/>
        <v>-0.19586506248806362</v>
      </c>
      <c r="O631" s="4">
        <f t="shared" si="48"/>
        <v>14.646022562262086</v>
      </c>
      <c r="P631" s="7">
        <f t="shared" si="49"/>
        <v>15279705</v>
      </c>
      <c r="Q631" t="s">
        <v>5156</v>
      </c>
      <c r="R631" t="s">
        <v>5157</v>
      </c>
      <c r="S631" t="s">
        <v>5158</v>
      </c>
      <c r="T631" t="s">
        <v>5159</v>
      </c>
      <c r="U631" t="s">
        <v>5160</v>
      </c>
      <c r="V631" t="s">
        <v>5161</v>
      </c>
      <c r="W631" t="s">
        <v>5162</v>
      </c>
      <c r="X631" t="s">
        <v>5163</v>
      </c>
    </row>
    <row r="632" spans="1:24" x14ac:dyDescent="0.4">
      <c r="A632" t="s">
        <v>5164</v>
      </c>
      <c r="B632" t="s">
        <v>5165</v>
      </c>
      <c r="C632" t="s">
        <v>5166</v>
      </c>
      <c r="D632">
        <v>799</v>
      </c>
      <c r="E632" s="2">
        <v>3990</v>
      </c>
      <c r="F632" s="5">
        <v>0.8</v>
      </c>
      <c r="G632" s="5">
        <f t="shared" si="45"/>
        <v>80</v>
      </c>
      <c r="H632" s="5" t="str">
        <f>IF( 'structured data'!G632&gt;=50, "YES", "NO")</f>
        <v>YES</v>
      </c>
      <c r="I632" s="8" t="str">
        <f t="shared" si="46"/>
        <v>&gt; ₦500</v>
      </c>
      <c r="J632">
        <v>4.3</v>
      </c>
      <c r="K632" s="4">
        <v>27139</v>
      </c>
      <c r="L632" s="4">
        <f>Table1[[#This Row],[rating]]*LOG(Table1[[#This Row],[rating_count]]+1)</f>
        <v>19.064522326291986</v>
      </c>
      <c r="M632" s="4" t="str">
        <f>IF(Table1[[#This Row],[rating_count]]&lt;1000,"YES","NO")</f>
        <v>NO</v>
      </c>
      <c r="N632" s="4">
        <f t="shared" si="47"/>
        <v>-0.19782657007508433</v>
      </c>
      <c r="O632" s="4">
        <f t="shared" si="48"/>
        <v>19.064522326291986</v>
      </c>
      <c r="P632" s="7">
        <f t="shared" si="49"/>
        <v>108284610</v>
      </c>
      <c r="Q632" t="s">
        <v>5167</v>
      </c>
      <c r="R632" t="s">
        <v>5168</v>
      </c>
      <c r="S632" t="s">
        <v>5169</v>
      </c>
      <c r="T632" t="s">
        <v>5170</v>
      </c>
      <c r="U632" t="s">
        <v>5171</v>
      </c>
      <c r="V632" t="s">
        <v>5172</v>
      </c>
      <c r="W632" t="s">
        <v>5173</v>
      </c>
      <c r="X632" t="s">
        <v>5174</v>
      </c>
    </row>
    <row r="633" spans="1:24" x14ac:dyDescent="0.4">
      <c r="A633" t="s">
        <v>5175</v>
      </c>
      <c r="B633" t="s">
        <v>5176</v>
      </c>
      <c r="C633" t="s">
        <v>3066</v>
      </c>
      <c r="D633" s="2">
        <v>1399</v>
      </c>
      <c r="E633" s="2">
        <v>5499</v>
      </c>
      <c r="F633" s="5">
        <v>0.75</v>
      </c>
      <c r="G633" s="5">
        <f t="shared" si="45"/>
        <v>75</v>
      </c>
      <c r="H633" s="5" t="str">
        <f>IF( 'structured data'!G633&gt;=50, "YES", "NO")</f>
        <v>YES</v>
      </c>
      <c r="I633" s="8" t="str">
        <f t="shared" si="46"/>
        <v>&gt; ₦500</v>
      </c>
      <c r="J633">
        <v>3.9</v>
      </c>
      <c r="K633" s="4">
        <v>9504</v>
      </c>
      <c r="L633" s="4">
        <f>Table1[[#This Row],[rating]]*LOG(Table1[[#This Row],[rating_count]]+1)</f>
        <v>15.514013272685702</v>
      </c>
      <c r="M633" s="4" t="str">
        <f>IF(Table1[[#This Row],[rating_count]]&lt;1000,"YES","NO")</f>
        <v>NO</v>
      </c>
      <c r="N633" s="4">
        <f t="shared" si="47"/>
        <v>-0.19959578232888106</v>
      </c>
      <c r="O633" s="4">
        <f t="shared" si="48"/>
        <v>15.514013272685702</v>
      </c>
      <c r="P633" s="7">
        <f t="shared" si="49"/>
        <v>52262496</v>
      </c>
      <c r="Q633" t="s">
        <v>5177</v>
      </c>
      <c r="R633" t="s">
        <v>5178</v>
      </c>
      <c r="S633" t="s">
        <v>5179</v>
      </c>
      <c r="T633" t="s">
        <v>5180</v>
      </c>
      <c r="U633" t="s">
        <v>5181</v>
      </c>
      <c r="V633" t="s">
        <v>5182</v>
      </c>
      <c r="W633" t="s">
        <v>5183</v>
      </c>
      <c r="X633" t="s">
        <v>5184</v>
      </c>
    </row>
    <row r="634" spans="1:24" x14ac:dyDescent="0.4">
      <c r="A634" t="s">
        <v>57</v>
      </c>
      <c r="B634" t="s">
        <v>58</v>
      </c>
      <c r="C634" t="s">
        <v>18</v>
      </c>
      <c r="D634">
        <v>154</v>
      </c>
      <c r="E634">
        <v>399</v>
      </c>
      <c r="F634" s="5">
        <v>0.61</v>
      </c>
      <c r="G634" s="5">
        <f t="shared" si="45"/>
        <v>61</v>
      </c>
      <c r="H634" s="5" t="str">
        <f>IF( 'structured data'!G634&gt;=50, "YES", "NO")</f>
        <v>YES</v>
      </c>
      <c r="I634" s="8" t="str">
        <f t="shared" si="46"/>
        <v>&gt; ₦500</v>
      </c>
      <c r="J634">
        <v>4.2</v>
      </c>
      <c r="K634" s="4">
        <v>16905</v>
      </c>
      <c r="L634" s="4">
        <f>Table1[[#This Row],[rating]]*LOG(Table1[[#This Row],[rating_count]]+1)</f>
        <v>17.757771631486456</v>
      </c>
      <c r="M634" s="4" t="str">
        <f>IF(Table1[[#This Row],[rating_count]]&lt;1000,"YES","NO")</f>
        <v>NO</v>
      </c>
      <c r="N634" s="4">
        <f t="shared" si="47"/>
        <v>-0.19880960156474198</v>
      </c>
      <c r="O634" s="4">
        <f t="shared" si="48"/>
        <v>17.757771631486456</v>
      </c>
      <c r="P634" s="7">
        <f t="shared" si="49"/>
        <v>6745095</v>
      </c>
      <c r="Q634" t="s">
        <v>59</v>
      </c>
      <c r="R634" t="s">
        <v>60</v>
      </c>
      <c r="S634" t="s">
        <v>61</v>
      </c>
      <c r="T634" t="s">
        <v>62</v>
      </c>
      <c r="U634" t="s">
        <v>63</v>
      </c>
      <c r="V634" t="s">
        <v>13023</v>
      </c>
      <c r="W634" t="s">
        <v>5185</v>
      </c>
      <c r="X634" t="s">
        <v>5186</v>
      </c>
    </row>
    <row r="635" spans="1:24" x14ac:dyDescent="0.4">
      <c r="A635" t="s">
        <v>5187</v>
      </c>
      <c r="B635" t="s">
        <v>5188</v>
      </c>
      <c r="C635" t="s">
        <v>4834</v>
      </c>
      <c r="D635">
        <v>519</v>
      </c>
      <c r="E635" s="2">
        <v>1350</v>
      </c>
      <c r="F635" s="5">
        <v>0.62</v>
      </c>
      <c r="G635" s="5">
        <f t="shared" si="45"/>
        <v>62</v>
      </c>
      <c r="H635" s="5" t="str">
        <f>IF( 'structured data'!G635&gt;=50, "YES", "NO")</f>
        <v>YES</v>
      </c>
      <c r="I635" s="8" t="str">
        <f t="shared" si="46"/>
        <v>&gt; ₦500</v>
      </c>
      <c r="J635">
        <v>4.3</v>
      </c>
      <c r="K635" s="4">
        <v>30058</v>
      </c>
      <c r="L635" s="4">
        <f>Table1[[#This Row],[rating]]*LOG(Table1[[#This Row],[rating_count]]+1)</f>
        <v>19.25529047221897</v>
      </c>
      <c r="M635" s="4" t="str">
        <f>IF(Table1[[#This Row],[rating_count]]&lt;1000,"YES","NO")</f>
        <v>NO</v>
      </c>
      <c r="N635" s="4">
        <f t="shared" si="47"/>
        <v>-0.19924420191191153</v>
      </c>
      <c r="O635" s="4">
        <f t="shared" si="48"/>
        <v>19.25529047221897</v>
      </c>
      <c r="P635" s="7">
        <f t="shared" si="49"/>
        <v>40578300</v>
      </c>
      <c r="Q635" t="s">
        <v>5189</v>
      </c>
      <c r="R635" t="s">
        <v>5190</v>
      </c>
      <c r="S635" t="s">
        <v>5191</v>
      </c>
      <c r="T635" t="s">
        <v>5192</v>
      </c>
      <c r="U635" t="s">
        <v>5193</v>
      </c>
      <c r="V635" t="s">
        <v>5194</v>
      </c>
      <c r="W635" t="s">
        <v>5195</v>
      </c>
      <c r="X635" t="s">
        <v>5196</v>
      </c>
    </row>
    <row r="636" spans="1:24" x14ac:dyDescent="0.4">
      <c r="A636" t="s">
        <v>3421</v>
      </c>
      <c r="B636" t="s">
        <v>3422</v>
      </c>
      <c r="C636" t="s">
        <v>2948</v>
      </c>
      <c r="D636" s="2">
        <v>2299</v>
      </c>
      <c r="E636" s="2">
        <v>7990</v>
      </c>
      <c r="F636" s="5">
        <v>0.71</v>
      </c>
      <c r="G636" s="5">
        <f t="shared" si="45"/>
        <v>71</v>
      </c>
      <c r="H636" s="5" t="str">
        <f>IF( 'structured data'!G636&gt;=50, "YES", "NO")</f>
        <v>YES</v>
      </c>
      <c r="I636" s="8" t="str">
        <f t="shared" si="46"/>
        <v>&gt; ₦500</v>
      </c>
      <c r="J636">
        <v>4.2</v>
      </c>
      <c r="K636" s="4">
        <v>69619</v>
      </c>
      <c r="L636" s="4">
        <f>Table1[[#This Row],[rating]]*LOG(Table1[[#This Row],[rating_count]]+1)</f>
        <v>20.339482879582732</v>
      </c>
      <c r="M636" s="4" t="str">
        <f>IF(Table1[[#This Row],[rating_count]]&lt;1000,"YES","NO")</f>
        <v>NO</v>
      </c>
      <c r="N636" s="4">
        <f t="shared" si="47"/>
        <v>-0.20008309139384928</v>
      </c>
      <c r="O636" s="4">
        <f t="shared" si="48"/>
        <v>20.339482879582732</v>
      </c>
      <c r="P636" s="7">
        <f t="shared" si="49"/>
        <v>556255810</v>
      </c>
      <c r="Q636" t="s">
        <v>3423</v>
      </c>
      <c r="R636" t="s">
        <v>3424</v>
      </c>
      <c r="S636" t="s">
        <v>3425</v>
      </c>
      <c r="T636" t="s">
        <v>3426</v>
      </c>
      <c r="U636" t="s">
        <v>3427</v>
      </c>
      <c r="V636" t="s">
        <v>3428</v>
      </c>
      <c r="W636" t="s">
        <v>5197</v>
      </c>
      <c r="X636" t="s">
        <v>5198</v>
      </c>
    </row>
    <row r="637" spans="1:24" x14ac:dyDescent="0.4">
      <c r="A637" t="s">
        <v>3431</v>
      </c>
      <c r="B637" t="s">
        <v>3432</v>
      </c>
      <c r="C637" t="s">
        <v>3433</v>
      </c>
      <c r="D637">
        <v>399</v>
      </c>
      <c r="E637" s="2">
        <v>1999</v>
      </c>
      <c r="F637" s="5">
        <v>0.8</v>
      </c>
      <c r="G637" s="5">
        <f t="shared" si="45"/>
        <v>80</v>
      </c>
      <c r="H637" s="5" t="str">
        <f>IF( 'structured data'!G637&gt;=50, "YES", "NO")</f>
        <v>YES</v>
      </c>
      <c r="I637" s="8" t="str">
        <f t="shared" si="46"/>
        <v>&gt; ₦500</v>
      </c>
      <c r="J637">
        <v>4</v>
      </c>
      <c r="K637" s="4">
        <v>3382</v>
      </c>
      <c r="L637" s="4">
        <f>Table1[[#This Row],[rating]]*LOG(Table1[[#This Row],[rating_count]]+1)</f>
        <v>14.117207991151922</v>
      </c>
      <c r="M637" s="4" t="str">
        <f>IF(Table1[[#This Row],[rating_count]]&lt;1000,"YES","NO")</f>
        <v>NO</v>
      </c>
      <c r="N637" s="4">
        <f t="shared" si="47"/>
        <v>-0.20083929575968232</v>
      </c>
      <c r="O637" s="4">
        <f t="shared" si="48"/>
        <v>14.117207991151922</v>
      </c>
      <c r="P637" s="7">
        <f t="shared" si="49"/>
        <v>6760618</v>
      </c>
      <c r="Q637" t="s">
        <v>3434</v>
      </c>
      <c r="R637" t="s">
        <v>3435</v>
      </c>
      <c r="S637" t="s">
        <v>3436</v>
      </c>
      <c r="T637" t="s">
        <v>3437</v>
      </c>
      <c r="U637" t="s">
        <v>3438</v>
      </c>
      <c r="V637" t="s">
        <v>13037</v>
      </c>
      <c r="W637" t="s">
        <v>5199</v>
      </c>
      <c r="X637" t="s">
        <v>5200</v>
      </c>
    </row>
    <row r="638" spans="1:24" x14ac:dyDescent="0.4">
      <c r="A638" t="s">
        <v>5201</v>
      </c>
      <c r="B638" t="s">
        <v>5202</v>
      </c>
      <c r="C638" t="s">
        <v>3066</v>
      </c>
      <c r="D638" s="2">
        <v>1499</v>
      </c>
      <c r="E638" s="2">
        <v>3990</v>
      </c>
      <c r="F638" s="5">
        <v>0.62</v>
      </c>
      <c r="G638" s="5">
        <f t="shared" si="45"/>
        <v>62</v>
      </c>
      <c r="H638" s="5" t="str">
        <f>IF( 'structured data'!G638&gt;=50, "YES", "NO")</f>
        <v>YES</v>
      </c>
      <c r="I638" s="8" t="str">
        <f t="shared" si="46"/>
        <v>&gt; ₦500</v>
      </c>
      <c r="J638">
        <v>4.0999999999999996</v>
      </c>
      <c r="K638" s="4">
        <v>109864</v>
      </c>
      <c r="L638" s="4">
        <f>Table1[[#This Row],[rating]]*LOG(Table1[[#This Row],[rating_count]]+1)</f>
        <v>20.667523376206301</v>
      </c>
      <c r="M638" s="4" t="str">
        <f>IF(Table1[[#This Row],[rating_count]]&lt;1000,"YES","NO")</f>
        <v>NO</v>
      </c>
      <c r="N638" s="4">
        <f t="shared" si="47"/>
        <v>-0.20059734846749261</v>
      </c>
      <c r="O638" s="4">
        <f t="shared" si="48"/>
        <v>20.667523376206301</v>
      </c>
      <c r="P638" s="7">
        <f t="shared" si="49"/>
        <v>438357360</v>
      </c>
      <c r="Q638" t="s">
        <v>5203</v>
      </c>
      <c r="R638" t="s">
        <v>5204</v>
      </c>
      <c r="S638" t="s">
        <v>5205</v>
      </c>
      <c r="T638" t="s">
        <v>5206</v>
      </c>
      <c r="U638" t="s">
        <v>5207</v>
      </c>
      <c r="V638" t="s">
        <v>5208</v>
      </c>
      <c r="W638" t="s">
        <v>5209</v>
      </c>
      <c r="X638" t="s">
        <v>5210</v>
      </c>
    </row>
    <row r="639" spans="1:24" x14ac:dyDescent="0.4">
      <c r="A639" t="s">
        <v>5211</v>
      </c>
      <c r="B639" t="s">
        <v>5212</v>
      </c>
      <c r="C639" t="s">
        <v>5213</v>
      </c>
      <c r="D639" s="2">
        <v>1295</v>
      </c>
      <c r="E639" s="2">
        <v>1295</v>
      </c>
      <c r="F639" s="5">
        <v>0</v>
      </c>
      <c r="G639" s="5">
        <f t="shared" si="45"/>
        <v>0</v>
      </c>
      <c r="H639" s="5" t="str">
        <f>IF( 'structured data'!G639&gt;=50, "YES", "NO")</f>
        <v>NO</v>
      </c>
      <c r="I639" s="8" t="str">
        <f t="shared" si="46"/>
        <v>&gt; ₦500</v>
      </c>
      <c r="J639">
        <v>4.5</v>
      </c>
      <c r="K639" s="4">
        <v>5760</v>
      </c>
      <c r="L639" s="4">
        <f>Table1[[#This Row],[rating]]*LOG(Table1[[#This Row],[rating_count]]+1)</f>
        <v>16.922240438519371</v>
      </c>
      <c r="M639" s="4" t="str">
        <f>IF(Table1[[#This Row],[rating_count]]&lt;1000,"YES","NO")</f>
        <v>NO</v>
      </c>
      <c r="N639" s="4">
        <f t="shared" si="47"/>
        <v>-0.20071761974821661</v>
      </c>
      <c r="O639" s="4">
        <f t="shared" si="48"/>
        <v>16.922240438519371</v>
      </c>
      <c r="P639" s="7">
        <f t="shared" si="49"/>
        <v>7459200</v>
      </c>
      <c r="Q639" t="s">
        <v>5214</v>
      </c>
      <c r="R639" t="s">
        <v>5215</v>
      </c>
      <c r="S639" t="s">
        <v>5216</v>
      </c>
      <c r="T639" t="s">
        <v>5217</v>
      </c>
      <c r="U639" t="s">
        <v>5218</v>
      </c>
      <c r="V639" t="s">
        <v>13045</v>
      </c>
      <c r="W639" t="s">
        <v>5219</v>
      </c>
      <c r="X639" t="s">
        <v>5220</v>
      </c>
    </row>
    <row r="640" spans="1:24" x14ac:dyDescent="0.4">
      <c r="A640" t="s">
        <v>5221</v>
      </c>
      <c r="B640" t="s">
        <v>5222</v>
      </c>
      <c r="C640" t="s">
        <v>5223</v>
      </c>
      <c r="D640" s="2">
        <v>1889</v>
      </c>
      <c r="E640" s="2">
        <v>5499</v>
      </c>
      <c r="F640" s="5">
        <v>0.66</v>
      </c>
      <c r="G640" s="5">
        <f t="shared" si="45"/>
        <v>66</v>
      </c>
      <c r="H640" s="5" t="str">
        <f>IF( 'structured data'!G640&gt;=50, "YES", "NO")</f>
        <v>YES</v>
      </c>
      <c r="I640" s="8" t="str">
        <f t="shared" si="46"/>
        <v>&gt; ₦500</v>
      </c>
      <c r="J640">
        <v>4.2</v>
      </c>
      <c r="K640" s="4">
        <v>49551</v>
      </c>
      <c r="L640" s="4">
        <f>Table1[[#This Row],[rating]]*LOG(Table1[[#This Row],[rating_count]]+1)</f>
        <v>19.719256989653388</v>
      </c>
      <c r="M640" s="4" t="str">
        <f>IF(Table1[[#This Row],[rating_count]]&lt;1000,"YES","NO")</f>
        <v>NO</v>
      </c>
      <c r="N640" s="4">
        <f t="shared" si="47"/>
        <v>-0.19816224964513984</v>
      </c>
      <c r="O640" s="4">
        <f t="shared" si="48"/>
        <v>19.719256989653388</v>
      </c>
      <c r="P640" s="7">
        <f t="shared" si="49"/>
        <v>272480949</v>
      </c>
      <c r="Q640" t="s">
        <v>5224</v>
      </c>
      <c r="R640" t="s">
        <v>5225</v>
      </c>
      <c r="S640" t="s">
        <v>5226</v>
      </c>
      <c r="T640" t="s">
        <v>5227</v>
      </c>
      <c r="U640" t="s">
        <v>5228</v>
      </c>
      <c r="V640" t="s">
        <v>5229</v>
      </c>
      <c r="W640" t="s">
        <v>5230</v>
      </c>
      <c r="X640" t="s">
        <v>5231</v>
      </c>
    </row>
    <row r="641" spans="1:24" x14ac:dyDescent="0.4">
      <c r="A641" t="s">
        <v>5232</v>
      </c>
      <c r="B641" t="s">
        <v>5233</v>
      </c>
      <c r="C641" t="s">
        <v>3066</v>
      </c>
      <c r="D641">
        <v>455</v>
      </c>
      <c r="E641" s="2">
        <v>1490</v>
      </c>
      <c r="F641" s="5">
        <v>0.69</v>
      </c>
      <c r="G641" s="5">
        <f t="shared" si="45"/>
        <v>69</v>
      </c>
      <c r="H641" s="5" t="str">
        <f>IF( 'structured data'!G641&gt;=50, "YES", "NO")</f>
        <v>YES</v>
      </c>
      <c r="I641" s="8" t="str">
        <f t="shared" si="46"/>
        <v>&gt; ₦500</v>
      </c>
      <c r="J641">
        <v>4.0999999999999996</v>
      </c>
      <c r="K641" s="4">
        <v>161677</v>
      </c>
      <c r="L641" s="4">
        <f>Table1[[#This Row],[rating]]*LOG(Table1[[#This Row],[rating_count]]+1)</f>
        <v>21.355468805627599</v>
      </c>
      <c r="M641" s="4" t="str">
        <f>IF(Table1[[#This Row],[rating_count]]&lt;1000,"YES","NO")</f>
        <v>NO</v>
      </c>
      <c r="N641" s="4">
        <f t="shared" si="47"/>
        <v>-0.19875978854364665</v>
      </c>
      <c r="O641" s="4">
        <f t="shared" si="48"/>
        <v>21.355468805627599</v>
      </c>
      <c r="P641" s="7">
        <f t="shared" si="49"/>
        <v>240898730</v>
      </c>
      <c r="Q641" t="s">
        <v>5234</v>
      </c>
      <c r="R641" t="s">
        <v>5235</v>
      </c>
      <c r="S641" t="s">
        <v>5236</v>
      </c>
      <c r="T641" t="s">
        <v>5237</v>
      </c>
      <c r="U641" t="s">
        <v>5238</v>
      </c>
      <c r="V641" t="s">
        <v>5239</v>
      </c>
      <c r="W641" t="s">
        <v>5240</v>
      </c>
      <c r="X641" t="s">
        <v>5241</v>
      </c>
    </row>
    <row r="642" spans="1:24" x14ac:dyDescent="0.4">
      <c r="A642" t="s">
        <v>5242</v>
      </c>
      <c r="B642" t="s">
        <v>5243</v>
      </c>
      <c r="C642" t="s">
        <v>5244</v>
      </c>
      <c r="D642">
        <v>399</v>
      </c>
      <c r="E642">
        <v>995</v>
      </c>
      <c r="F642" s="5">
        <v>0.6</v>
      </c>
      <c r="G642" s="5">
        <f t="shared" ref="G642:G705" si="50">F642*100</f>
        <v>60</v>
      </c>
      <c r="H642" s="5" t="str">
        <f>IF( 'structured data'!G642&gt;=50, "YES", "NO")</f>
        <v>YES</v>
      </c>
      <c r="I642" s="8" t="str">
        <f t="shared" ref="I642:I705" si="51">IF(C641&lt;200, "&lt; ₦200", IF(C641&lt;=500, "₦200–₦500", "&gt; ₦500"))</f>
        <v>&gt; ₦500</v>
      </c>
      <c r="J642">
        <v>3.9</v>
      </c>
      <c r="K642" s="4">
        <v>21372</v>
      </c>
      <c r="L642" s="4">
        <f>Table1[[#This Row],[rating]]*LOG(Table1[[#This Row],[rating_count]]+1)</f>
        <v>16.88647539445623</v>
      </c>
      <c r="M642" s="4" t="str">
        <f>IF(Table1[[#This Row],[rating_count]]&lt;1000,"YES","NO")</f>
        <v>NO</v>
      </c>
      <c r="N642" s="4">
        <f t="shared" ref="N642:N705" si="52">CORREL(J642:J2106,G642:G2106)</f>
        <v>-0.19897640546490752</v>
      </c>
      <c r="O642" s="4">
        <f t="shared" ref="O642:O705" si="53">J642*LOG(K642+1)</f>
        <v>16.88647539445623</v>
      </c>
      <c r="P642" s="7">
        <f t="shared" ref="P642:P705" si="54">E642*K642</f>
        <v>21265140</v>
      </c>
      <c r="Q642" t="s">
        <v>5245</v>
      </c>
      <c r="R642" t="s">
        <v>5246</v>
      </c>
      <c r="S642" t="s">
        <v>5247</v>
      </c>
      <c r="T642" t="s">
        <v>5248</v>
      </c>
      <c r="U642" t="s">
        <v>5249</v>
      </c>
      <c r="V642" t="s">
        <v>13046</v>
      </c>
      <c r="W642" t="s">
        <v>5250</v>
      </c>
      <c r="X642" t="s">
        <v>5251</v>
      </c>
    </row>
    <row r="643" spans="1:24" x14ac:dyDescent="0.4">
      <c r="A643" t="s">
        <v>3441</v>
      </c>
      <c r="B643" t="s">
        <v>3442</v>
      </c>
      <c r="C643" t="s">
        <v>3024</v>
      </c>
      <c r="D643" s="2">
        <v>1059</v>
      </c>
      <c r="E643" s="2">
        <v>3999</v>
      </c>
      <c r="F643" s="5">
        <v>0.74</v>
      </c>
      <c r="G643" s="5">
        <f t="shared" si="50"/>
        <v>74</v>
      </c>
      <c r="H643" s="5" t="str">
        <f>IF( 'structured data'!G643&gt;=50, "YES", "NO")</f>
        <v>YES</v>
      </c>
      <c r="I643" s="8" t="str">
        <f t="shared" si="51"/>
        <v>&gt; ₦500</v>
      </c>
      <c r="J643">
        <v>4.3</v>
      </c>
      <c r="K643" s="4">
        <v>140035</v>
      </c>
      <c r="L643" s="4">
        <f>Table1[[#This Row],[rating]]*LOG(Table1[[#This Row],[rating_count]]+1)</f>
        <v>22.128830697299133</v>
      </c>
      <c r="M643" s="4" t="str">
        <f>IF(Table1[[#This Row],[rating_count]]&lt;1000,"YES","NO")</f>
        <v>NO</v>
      </c>
      <c r="N643" s="4">
        <f t="shared" si="52"/>
        <v>-0.19851806691594642</v>
      </c>
      <c r="O643" s="4">
        <f t="shared" si="53"/>
        <v>22.128830697299133</v>
      </c>
      <c r="P643" s="7">
        <f t="shared" si="54"/>
        <v>559999965</v>
      </c>
      <c r="Q643" t="s">
        <v>3443</v>
      </c>
      <c r="R643" t="s">
        <v>5252</v>
      </c>
      <c r="S643" t="s">
        <v>5253</v>
      </c>
      <c r="T643" t="s">
        <v>5254</v>
      </c>
      <c r="U643" t="s">
        <v>5255</v>
      </c>
      <c r="V643" t="s">
        <v>5256</v>
      </c>
      <c r="W643" t="s">
        <v>5257</v>
      </c>
      <c r="X643" t="s">
        <v>5258</v>
      </c>
    </row>
    <row r="644" spans="1:24" x14ac:dyDescent="0.4">
      <c r="A644" t="s">
        <v>66</v>
      </c>
      <c r="B644" t="s">
        <v>67</v>
      </c>
      <c r="C644" t="s">
        <v>18</v>
      </c>
      <c r="D644">
        <v>149</v>
      </c>
      <c r="E644" s="2">
        <v>1000</v>
      </c>
      <c r="F644" s="5">
        <v>0.85</v>
      </c>
      <c r="G644" s="5">
        <f t="shared" si="50"/>
        <v>85</v>
      </c>
      <c r="H644" s="5" t="str">
        <f>IF( 'structured data'!G644&gt;=50, "YES", "NO")</f>
        <v>YES</v>
      </c>
      <c r="I644" s="8" t="str">
        <f t="shared" si="51"/>
        <v>&gt; ₦500</v>
      </c>
      <c r="J644">
        <v>3.9</v>
      </c>
      <c r="K644" s="4">
        <v>24870</v>
      </c>
      <c r="L644" s="4">
        <f>Table1[[#This Row],[rating]]*LOG(Table1[[#This Row],[rating_count]]+1)</f>
        <v>17.143203665263979</v>
      </c>
      <c r="M644" s="4" t="str">
        <f>IF(Table1[[#This Row],[rating_count]]&lt;1000,"YES","NO")</f>
        <v>NO</v>
      </c>
      <c r="N644" s="4">
        <f t="shared" si="52"/>
        <v>-0.19999622561374669</v>
      </c>
      <c r="O644" s="4">
        <f t="shared" si="53"/>
        <v>17.143203665263979</v>
      </c>
      <c r="P644" s="7">
        <f t="shared" si="54"/>
        <v>24870000</v>
      </c>
      <c r="Q644" t="s">
        <v>68</v>
      </c>
      <c r="R644" t="s">
        <v>69</v>
      </c>
      <c r="S644" t="s">
        <v>70</v>
      </c>
      <c r="T644" t="s">
        <v>71</v>
      </c>
      <c r="U644" t="s">
        <v>72</v>
      </c>
      <c r="V644" t="s">
        <v>73</v>
      </c>
      <c r="W644" t="s">
        <v>74</v>
      </c>
      <c r="X644" t="s">
        <v>5259</v>
      </c>
    </row>
    <row r="645" spans="1:24" x14ac:dyDescent="0.4">
      <c r="A645" t="s">
        <v>5260</v>
      </c>
      <c r="B645" t="s">
        <v>5261</v>
      </c>
      <c r="C645" t="s">
        <v>5262</v>
      </c>
      <c r="D645">
        <v>717</v>
      </c>
      <c r="E645">
        <v>761</v>
      </c>
      <c r="F645" s="5">
        <v>0.06</v>
      </c>
      <c r="G645" s="5">
        <f t="shared" si="50"/>
        <v>6</v>
      </c>
      <c r="H645" s="5" t="str">
        <f>IF( 'structured data'!G645&gt;=50, "YES", "NO")</f>
        <v>NO</v>
      </c>
      <c r="I645" s="8" t="str">
        <f t="shared" si="51"/>
        <v>&gt; ₦500</v>
      </c>
      <c r="J645">
        <v>4</v>
      </c>
      <c r="K645" s="4">
        <v>7199</v>
      </c>
      <c r="L645" s="4">
        <f>Table1[[#This Row],[rating]]*LOG(Table1[[#This Row],[rating_count]]+1)</f>
        <v>15.429329985725074</v>
      </c>
      <c r="M645" s="4" t="str">
        <f>IF(Table1[[#This Row],[rating_count]]&lt;1000,"YES","NO")</f>
        <v>NO</v>
      </c>
      <c r="N645" s="4">
        <f t="shared" si="52"/>
        <v>-0.19904655322648798</v>
      </c>
      <c r="O645" s="4">
        <f t="shared" si="53"/>
        <v>15.429329985725074</v>
      </c>
      <c r="P645" s="7">
        <f t="shared" si="54"/>
        <v>5478439</v>
      </c>
      <c r="Q645" t="s">
        <v>5263</v>
      </c>
      <c r="R645" t="s">
        <v>5264</v>
      </c>
      <c r="S645" t="s">
        <v>5265</v>
      </c>
      <c r="T645" t="s">
        <v>5266</v>
      </c>
      <c r="U645" t="s">
        <v>5267</v>
      </c>
      <c r="V645" t="s">
        <v>5268</v>
      </c>
      <c r="W645" t="s">
        <v>5269</v>
      </c>
      <c r="X645" t="s">
        <v>5270</v>
      </c>
    </row>
    <row r="646" spans="1:24" x14ac:dyDescent="0.4">
      <c r="A646" t="s">
        <v>3517</v>
      </c>
      <c r="B646" t="s">
        <v>3518</v>
      </c>
      <c r="C646" t="s">
        <v>3519</v>
      </c>
      <c r="D646">
        <v>99</v>
      </c>
      <c r="E646">
        <v>999</v>
      </c>
      <c r="F646" s="5">
        <v>0.9</v>
      </c>
      <c r="G646" s="5">
        <f t="shared" si="50"/>
        <v>90</v>
      </c>
      <c r="H646" s="5" t="str">
        <f>IF( 'structured data'!G646&gt;=50, "YES", "NO")</f>
        <v>YES</v>
      </c>
      <c r="I646" s="8" t="str">
        <f t="shared" si="51"/>
        <v>&gt; ₦500</v>
      </c>
      <c r="J646">
        <v>4</v>
      </c>
      <c r="K646" s="4">
        <v>1396</v>
      </c>
      <c r="L646" s="4">
        <f>Table1[[#This Row],[rating]]*LOG(Table1[[#This Row],[rating_count]]+1)</f>
        <v>12.580785624456727</v>
      </c>
      <c r="M646" s="4" t="str">
        <f>IF(Table1[[#This Row],[rating_count]]&lt;1000,"YES","NO")</f>
        <v>NO</v>
      </c>
      <c r="N646" s="4">
        <f t="shared" si="52"/>
        <v>-0.20006908949922214</v>
      </c>
      <c r="O646" s="4">
        <f t="shared" si="53"/>
        <v>12.580785624456727</v>
      </c>
      <c r="P646" s="7">
        <f t="shared" si="54"/>
        <v>1394604</v>
      </c>
      <c r="Q646" t="s">
        <v>3520</v>
      </c>
      <c r="R646" t="s">
        <v>3521</v>
      </c>
      <c r="S646" t="s">
        <v>3522</v>
      </c>
      <c r="T646" t="s">
        <v>3523</v>
      </c>
      <c r="U646" t="s">
        <v>3524</v>
      </c>
      <c r="V646" t="s">
        <v>3525</v>
      </c>
      <c r="W646" t="s">
        <v>5271</v>
      </c>
      <c r="X646" t="s">
        <v>5272</v>
      </c>
    </row>
    <row r="647" spans="1:24" x14ac:dyDescent="0.4">
      <c r="A647" t="s">
        <v>5273</v>
      </c>
      <c r="B647" t="s">
        <v>5274</v>
      </c>
      <c r="C647" t="s">
        <v>5275</v>
      </c>
      <c r="D647">
        <v>39</v>
      </c>
      <c r="E647">
        <v>299</v>
      </c>
      <c r="F647" s="5">
        <v>0.87</v>
      </c>
      <c r="G647" s="5">
        <f t="shared" si="50"/>
        <v>87</v>
      </c>
      <c r="H647" s="5" t="str">
        <f>IF( 'structured data'!G647&gt;=50, "YES", "NO")</f>
        <v>YES</v>
      </c>
      <c r="I647" s="8" t="str">
        <f t="shared" si="51"/>
        <v>&gt; ₦500</v>
      </c>
      <c r="J647">
        <v>3.5</v>
      </c>
      <c r="K647" s="4">
        <v>15233</v>
      </c>
      <c r="L647" s="4">
        <f>Table1[[#This Row],[rating]]*LOG(Table1[[#This Row],[rating_count]]+1)</f>
        <v>14.63984882940078</v>
      </c>
      <c r="M647" s="4" t="str">
        <f>IF(Table1[[#This Row],[rating_count]]&lt;1000,"YES","NO")</f>
        <v>NO</v>
      </c>
      <c r="N647" s="4">
        <f t="shared" si="52"/>
        <v>-0.19988581587975618</v>
      </c>
      <c r="O647" s="4">
        <f t="shared" si="53"/>
        <v>14.63984882940078</v>
      </c>
      <c r="P647" s="7">
        <f t="shared" si="54"/>
        <v>4554667</v>
      </c>
      <c r="Q647" t="s">
        <v>5276</v>
      </c>
      <c r="R647" t="s">
        <v>5277</v>
      </c>
      <c r="S647" t="s">
        <v>5278</v>
      </c>
      <c r="T647" t="s">
        <v>5279</v>
      </c>
      <c r="U647" t="s">
        <v>5280</v>
      </c>
      <c r="V647" t="s">
        <v>5281</v>
      </c>
      <c r="W647" t="s">
        <v>5282</v>
      </c>
      <c r="X647" t="s">
        <v>5283</v>
      </c>
    </row>
    <row r="648" spans="1:24" x14ac:dyDescent="0.4">
      <c r="A648" t="s">
        <v>5284</v>
      </c>
      <c r="B648" t="s">
        <v>5285</v>
      </c>
      <c r="C648" t="s">
        <v>4834</v>
      </c>
      <c r="D648">
        <v>889</v>
      </c>
      <c r="E648" s="2">
        <v>2500</v>
      </c>
      <c r="F648" s="5">
        <v>0.64</v>
      </c>
      <c r="G648" s="5">
        <f t="shared" si="50"/>
        <v>64</v>
      </c>
      <c r="H648" s="5" t="str">
        <f>IF( 'structured data'!G648&gt;=50, "YES", "NO")</f>
        <v>YES</v>
      </c>
      <c r="I648" s="8" t="str">
        <f t="shared" si="51"/>
        <v>&gt; ₦500</v>
      </c>
      <c r="J648">
        <v>4.3</v>
      </c>
      <c r="K648" s="4">
        <v>55747</v>
      </c>
      <c r="L648" s="4">
        <f>Table1[[#This Row],[rating]]*LOG(Table1[[#This Row],[rating_count]]+1)</f>
        <v>20.408785952889403</v>
      </c>
      <c r="M648" s="4" t="str">
        <f>IF(Table1[[#This Row],[rating_count]]&lt;1000,"YES","NO")</f>
        <v>NO</v>
      </c>
      <c r="N648" s="4">
        <f t="shared" si="52"/>
        <v>-0.19604284903091776</v>
      </c>
      <c r="O648" s="4">
        <f t="shared" si="53"/>
        <v>20.408785952889403</v>
      </c>
      <c r="P648" s="7">
        <f t="shared" si="54"/>
        <v>139367500</v>
      </c>
      <c r="Q648" t="s">
        <v>5286</v>
      </c>
      <c r="R648" t="s">
        <v>5287</v>
      </c>
      <c r="S648" t="s">
        <v>5288</v>
      </c>
      <c r="T648" t="s">
        <v>5289</v>
      </c>
      <c r="U648" t="s">
        <v>5290</v>
      </c>
      <c r="V648" t="s">
        <v>5291</v>
      </c>
      <c r="W648" t="s">
        <v>5292</v>
      </c>
      <c r="X648" t="s">
        <v>5293</v>
      </c>
    </row>
    <row r="649" spans="1:24" x14ac:dyDescent="0.4">
      <c r="A649" t="s">
        <v>5294</v>
      </c>
      <c r="B649" t="s">
        <v>5295</v>
      </c>
      <c r="C649" t="s">
        <v>3066</v>
      </c>
      <c r="D649" s="2">
        <v>1199</v>
      </c>
      <c r="E649" s="2">
        <v>4999</v>
      </c>
      <c r="F649" s="5">
        <v>0.76</v>
      </c>
      <c r="G649" s="5">
        <f t="shared" si="50"/>
        <v>76</v>
      </c>
      <c r="H649" s="5" t="str">
        <f>IF( 'structured data'!G649&gt;=50, "YES", "NO")</f>
        <v>YES</v>
      </c>
      <c r="I649" s="8" t="str">
        <f t="shared" si="51"/>
        <v>&gt; ₦500</v>
      </c>
      <c r="J649">
        <v>3.8</v>
      </c>
      <c r="K649" s="4">
        <v>14961</v>
      </c>
      <c r="L649" s="4">
        <f>Table1[[#This Row],[rating]]*LOG(Table1[[#This Row],[rating_count]]+1)</f>
        <v>15.86496067154787</v>
      </c>
      <c r="M649" s="4" t="str">
        <f>IF(Table1[[#This Row],[rating_count]]&lt;1000,"YES","NO")</f>
        <v>NO</v>
      </c>
      <c r="N649" s="4">
        <f t="shared" si="52"/>
        <v>-0.19701296196417312</v>
      </c>
      <c r="O649" s="4">
        <f t="shared" si="53"/>
        <v>15.86496067154787</v>
      </c>
      <c r="P649" s="7">
        <f t="shared" si="54"/>
        <v>74790039</v>
      </c>
      <c r="Q649" t="s">
        <v>5296</v>
      </c>
      <c r="R649" t="s">
        <v>5297</v>
      </c>
      <c r="S649" t="s">
        <v>5298</v>
      </c>
      <c r="T649" t="s">
        <v>5299</v>
      </c>
      <c r="U649" t="s">
        <v>5300</v>
      </c>
      <c r="V649" t="s">
        <v>5301</v>
      </c>
      <c r="W649" t="s">
        <v>5302</v>
      </c>
      <c r="X649" t="s">
        <v>5303</v>
      </c>
    </row>
    <row r="650" spans="1:24" x14ac:dyDescent="0.4">
      <c r="A650" t="s">
        <v>5304</v>
      </c>
      <c r="B650" t="s">
        <v>5305</v>
      </c>
      <c r="C650" t="s">
        <v>4845</v>
      </c>
      <c r="D650">
        <v>569</v>
      </c>
      <c r="E650" s="2">
        <v>1299</v>
      </c>
      <c r="F650" s="5">
        <v>0.56000000000000005</v>
      </c>
      <c r="G650" s="5">
        <f t="shared" si="50"/>
        <v>56.000000000000007</v>
      </c>
      <c r="H650" s="5" t="str">
        <f>IF( 'structured data'!G650&gt;=50, "YES", "NO")</f>
        <v>YES</v>
      </c>
      <c r="I650" s="8" t="str">
        <f t="shared" si="51"/>
        <v>&gt; ₦500</v>
      </c>
      <c r="J650">
        <v>4.4000000000000004</v>
      </c>
      <c r="K650" s="4">
        <v>9275</v>
      </c>
      <c r="L650" s="4">
        <f>Table1[[#This Row],[rating]]*LOG(Table1[[#This Row],[rating_count]]+1)</f>
        <v>17.456387255850181</v>
      </c>
      <c r="M650" s="4" t="str">
        <f>IF(Table1[[#This Row],[rating_count]]&lt;1000,"YES","NO")</f>
        <v>NO</v>
      </c>
      <c r="N650" s="4">
        <f t="shared" si="52"/>
        <v>-0.19562809982933915</v>
      </c>
      <c r="O650" s="4">
        <f t="shared" si="53"/>
        <v>17.456387255850181</v>
      </c>
      <c r="P650" s="7">
        <f t="shared" si="54"/>
        <v>12048225</v>
      </c>
      <c r="Q650" t="s">
        <v>5306</v>
      </c>
      <c r="R650" t="s">
        <v>5307</v>
      </c>
      <c r="S650" t="s">
        <v>5308</v>
      </c>
      <c r="T650" t="s">
        <v>5309</v>
      </c>
      <c r="U650" t="s">
        <v>5310</v>
      </c>
      <c r="V650" t="s">
        <v>5311</v>
      </c>
      <c r="W650" t="s">
        <v>5312</v>
      </c>
      <c r="X650" t="s">
        <v>5313</v>
      </c>
    </row>
    <row r="651" spans="1:24" x14ac:dyDescent="0.4">
      <c r="A651" t="s">
        <v>5314</v>
      </c>
      <c r="B651" t="s">
        <v>5315</v>
      </c>
      <c r="C651" t="s">
        <v>3066</v>
      </c>
      <c r="D651" s="2">
        <v>1499</v>
      </c>
      <c r="E651" s="2">
        <v>8999</v>
      </c>
      <c r="F651" s="5">
        <v>0.83</v>
      </c>
      <c r="G651" s="5">
        <f t="shared" si="50"/>
        <v>83</v>
      </c>
      <c r="H651" s="5" t="str">
        <f>IF( 'structured data'!G651&gt;=50, "YES", "NO")</f>
        <v>YES</v>
      </c>
      <c r="I651" s="8" t="str">
        <f t="shared" si="51"/>
        <v>&gt; ₦500</v>
      </c>
      <c r="J651">
        <v>3.7</v>
      </c>
      <c r="K651" s="4">
        <v>28324</v>
      </c>
      <c r="L651" s="4">
        <f>Table1[[#This Row],[rating]]*LOG(Table1[[#This Row],[rating_count]]+1)</f>
        <v>16.473028698581111</v>
      </c>
      <c r="M651" s="4" t="str">
        <f>IF(Table1[[#This Row],[rating_count]]&lt;1000,"YES","NO")</f>
        <v>NO</v>
      </c>
      <c r="N651" s="4">
        <f t="shared" si="52"/>
        <v>-0.19652008175868185</v>
      </c>
      <c r="O651" s="4">
        <f t="shared" si="53"/>
        <v>16.473028698581111</v>
      </c>
      <c r="P651" s="7">
        <f t="shared" si="54"/>
        <v>254887676</v>
      </c>
      <c r="Q651" t="s">
        <v>5316</v>
      </c>
      <c r="R651" t="s">
        <v>5317</v>
      </c>
      <c r="S651" t="s">
        <v>5318</v>
      </c>
      <c r="T651" t="s">
        <v>5319</v>
      </c>
      <c r="U651" t="s">
        <v>5320</v>
      </c>
      <c r="V651" t="s">
        <v>5321</v>
      </c>
      <c r="W651" t="s">
        <v>5322</v>
      </c>
      <c r="X651" t="s">
        <v>5323</v>
      </c>
    </row>
    <row r="652" spans="1:24" x14ac:dyDescent="0.4">
      <c r="A652" t="s">
        <v>5324</v>
      </c>
      <c r="B652" t="s">
        <v>5325</v>
      </c>
      <c r="C652" t="s">
        <v>5047</v>
      </c>
      <c r="D652">
        <v>149</v>
      </c>
      <c r="E652">
        <v>180</v>
      </c>
      <c r="F652" s="5">
        <v>0.17</v>
      </c>
      <c r="G652" s="5">
        <f t="shared" si="50"/>
        <v>17</v>
      </c>
      <c r="H652" s="5" t="str">
        <f>IF( 'structured data'!G652&gt;=50, "YES", "NO")</f>
        <v>NO</v>
      </c>
      <c r="I652" s="8" t="str">
        <f t="shared" si="51"/>
        <v>&gt; ₦500</v>
      </c>
      <c r="J652">
        <v>4.4000000000000004</v>
      </c>
      <c r="K652" s="4">
        <v>644</v>
      </c>
      <c r="L652" s="4">
        <f>Table1[[#This Row],[rating]]*LOG(Table1[[#This Row],[rating_count]]+1)</f>
        <v>12.362062744395178</v>
      </c>
      <c r="M652" s="4" t="str">
        <f>IF(Table1[[#This Row],[rating_count]]&lt;1000,"YES","NO")</f>
        <v>YES</v>
      </c>
      <c r="N652" s="4">
        <f t="shared" si="52"/>
        <v>-0.19422045376641586</v>
      </c>
      <c r="O652" s="4">
        <f t="shared" si="53"/>
        <v>12.362062744395178</v>
      </c>
      <c r="P652" s="7">
        <f t="shared" si="54"/>
        <v>115920</v>
      </c>
      <c r="Q652" t="s">
        <v>5326</v>
      </c>
      <c r="R652" t="s">
        <v>5327</v>
      </c>
      <c r="S652" t="s">
        <v>5328</v>
      </c>
      <c r="T652" t="s">
        <v>5329</v>
      </c>
      <c r="U652" t="s">
        <v>5330</v>
      </c>
      <c r="V652" t="s">
        <v>5331</v>
      </c>
      <c r="W652" t="s">
        <v>5332</v>
      </c>
      <c r="X652" t="s">
        <v>5333</v>
      </c>
    </row>
    <row r="653" spans="1:24" x14ac:dyDescent="0.4">
      <c r="A653" t="s">
        <v>5334</v>
      </c>
      <c r="B653" t="s">
        <v>5335</v>
      </c>
      <c r="C653" t="s">
        <v>5336</v>
      </c>
      <c r="D653">
        <v>399</v>
      </c>
      <c r="E653">
        <v>549</v>
      </c>
      <c r="F653" s="5">
        <v>0.27</v>
      </c>
      <c r="G653" s="5">
        <f t="shared" si="50"/>
        <v>27</v>
      </c>
      <c r="H653" s="5" t="str">
        <f>IF( 'structured data'!G653&gt;=50, "YES", "NO")</f>
        <v>NO</v>
      </c>
      <c r="I653" s="8" t="str">
        <f t="shared" si="51"/>
        <v>&gt; ₦500</v>
      </c>
      <c r="J653">
        <v>4.4000000000000004</v>
      </c>
      <c r="K653" s="4">
        <v>18139</v>
      </c>
      <c r="L653" s="4">
        <f>Table1[[#This Row],[rating]]*LOG(Table1[[#This Row],[rating_count]]+1)</f>
        <v>18.738004043985939</v>
      </c>
      <c r="M653" s="4" t="str">
        <f>IF(Table1[[#This Row],[rating_count]]&lt;1000,"YES","NO")</f>
        <v>NO</v>
      </c>
      <c r="N653" s="4">
        <f t="shared" si="52"/>
        <v>-0.19299773025156561</v>
      </c>
      <c r="O653" s="4">
        <f t="shared" si="53"/>
        <v>18.738004043985939</v>
      </c>
      <c r="P653" s="7">
        <f t="shared" si="54"/>
        <v>9958311</v>
      </c>
      <c r="Q653" t="s">
        <v>5337</v>
      </c>
      <c r="R653" t="s">
        <v>5338</v>
      </c>
      <c r="S653" t="s">
        <v>5339</v>
      </c>
      <c r="T653" t="s">
        <v>5340</v>
      </c>
      <c r="U653" t="s">
        <v>5341</v>
      </c>
      <c r="V653" t="s">
        <v>5342</v>
      </c>
      <c r="W653" t="s">
        <v>5343</v>
      </c>
      <c r="X653" t="s">
        <v>5344</v>
      </c>
    </row>
    <row r="654" spans="1:24" x14ac:dyDescent="0.4">
      <c r="A654" t="s">
        <v>5345</v>
      </c>
      <c r="B654" t="s">
        <v>5346</v>
      </c>
      <c r="C654" t="s">
        <v>5347</v>
      </c>
      <c r="D654">
        <v>191</v>
      </c>
      <c r="E654">
        <v>225</v>
      </c>
      <c r="F654" s="5">
        <v>0.15</v>
      </c>
      <c r="G654" s="5">
        <f t="shared" si="50"/>
        <v>15</v>
      </c>
      <c r="H654" s="5" t="str">
        <f>IF( 'structured data'!G654&gt;=50, "YES", "NO")</f>
        <v>NO</v>
      </c>
      <c r="I654" s="8" t="str">
        <f t="shared" si="51"/>
        <v>&gt; ₦500</v>
      </c>
      <c r="J654">
        <v>4.4000000000000004</v>
      </c>
      <c r="K654" s="4">
        <v>7203</v>
      </c>
      <c r="L654" s="4">
        <f>Table1[[#This Row],[rating]]*LOG(Table1[[#This Row],[rating_count]]+1)</f>
        <v>16.973324298248983</v>
      </c>
      <c r="M654" s="4" t="str">
        <f>IF(Table1[[#This Row],[rating_count]]&lt;1000,"YES","NO")</f>
        <v>NO</v>
      </c>
      <c r="N654" s="4">
        <f t="shared" si="52"/>
        <v>-0.19223607718899616</v>
      </c>
      <c r="O654" s="4">
        <f t="shared" si="53"/>
        <v>16.973324298248983</v>
      </c>
      <c r="P654" s="7">
        <f t="shared" si="54"/>
        <v>1620675</v>
      </c>
      <c r="Q654" t="s">
        <v>5348</v>
      </c>
      <c r="R654" t="s">
        <v>5349</v>
      </c>
      <c r="S654" t="s">
        <v>5350</v>
      </c>
      <c r="T654" t="s">
        <v>5351</v>
      </c>
      <c r="U654" t="s">
        <v>5352</v>
      </c>
      <c r="V654" t="s">
        <v>5353</v>
      </c>
      <c r="W654" t="s">
        <v>5354</v>
      </c>
      <c r="X654" t="s">
        <v>5355</v>
      </c>
    </row>
    <row r="655" spans="1:24" x14ac:dyDescent="0.4">
      <c r="A655" t="s">
        <v>5356</v>
      </c>
      <c r="B655" t="s">
        <v>5357</v>
      </c>
      <c r="C655" t="s">
        <v>5358</v>
      </c>
      <c r="D655">
        <v>129</v>
      </c>
      <c r="E655">
        <v>999</v>
      </c>
      <c r="F655" s="5">
        <v>0.87</v>
      </c>
      <c r="G655" s="5">
        <f t="shared" si="50"/>
        <v>87</v>
      </c>
      <c r="H655" s="5" t="str">
        <f>IF( 'structured data'!G655&gt;=50, "YES", "NO")</f>
        <v>YES</v>
      </c>
      <c r="I655" s="8" t="str">
        <f t="shared" si="51"/>
        <v>&gt; ₦500</v>
      </c>
      <c r="J655">
        <v>4.2</v>
      </c>
      <c r="K655" s="4">
        <v>491</v>
      </c>
      <c r="L655" s="4">
        <f>Table1[[#This Row],[rating]]*LOG(Table1[[#This Row],[rating_count]]+1)</f>
        <v>11.306253431622913</v>
      </c>
      <c r="M655" s="4" t="str">
        <f>IF(Table1[[#This Row],[rating_count]]&lt;1000,"YES","NO")</f>
        <v>YES</v>
      </c>
      <c r="N655" s="4">
        <f t="shared" si="52"/>
        <v>-0.19091404143906235</v>
      </c>
      <c r="O655" s="4">
        <f t="shared" si="53"/>
        <v>11.306253431622913</v>
      </c>
      <c r="P655" s="7">
        <f t="shared" si="54"/>
        <v>490509</v>
      </c>
      <c r="Q655" t="s">
        <v>5359</v>
      </c>
      <c r="R655" t="s">
        <v>5360</v>
      </c>
      <c r="S655" t="s">
        <v>5361</v>
      </c>
      <c r="T655" t="s">
        <v>5362</v>
      </c>
      <c r="U655" t="s">
        <v>5363</v>
      </c>
      <c r="V655" t="s">
        <v>5364</v>
      </c>
      <c r="W655" t="s">
        <v>5365</v>
      </c>
      <c r="X655" t="s">
        <v>5366</v>
      </c>
    </row>
    <row r="656" spans="1:24" x14ac:dyDescent="0.4">
      <c r="A656" t="s">
        <v>5367</v>
      </c>
      <c r="B656" t="s">
        <v>5368</v>
      </c>
      <c r="C656" t="s">
        <v>5369</v>
      </c>
      <c r="D656">
        <v>199</v>
      </c>
      <c r="E656">
        <v>599</v>
      </c>
      <c r="F656" s="5">
        <v>0.67</v>
      </c>
      <c r="G656" s="5">
        <f t="shared" si="50"/>
        <v>67</v>
      </c>
      <c r="H656" s="5" t="str">
        <f>IF( 'structured data'!G656&gt;=50, "YES", "NO")</f>
        <v>YES</v>
      </c>
      <c r="I656" s="8" t="str">
        <f t="shared" si="51"/>
        <v>&gt; ₦500</v>
      </c>
      <c r="J656">
        <v>4.5</v>
      </c>
      <c r="K656" s="4">
        <v>13568</v>
      </c>
      <c r="L656" s="4">
        <f>Table1[[#This Row],[rating]]*LOG(Table1[[#This Row],[rating_count]]+1)</f>
        <v>18.596465291095118</v>
      </c>
      <c r="M656" s="4" t="str">
        <f>IF(Table1[[#This Row],[rating_count]]&lt;1000,"YES","NO")</f>
        <v>NO</v>
      </c>
      <c r="N656" s="4">
        <f t="shared" si="52"/>
        <v>-0.19234140542760736</v>
      </c>
      <c r="O656" s="4">
        <f t="shared" si="53"/>
        <v>18.596465291095118</v>
      </c>
      <c r="P656" s="7">
        <f t="shared" si="54"/>
        <v>8127232</v>
      </c>
      <c r="Q656" t="s">
        <v>5370</v>
      </c>
      <c r="R656" t="s">
        <v>5371</v>
      </c>
      <c r="S656" t="s">
        <v>5372</v>
      </c>
      <c r="T656" t="s">
        <v>5373</v>
      </c>
      <c r="U656" t="s">
        <v>5374</v>
      </c>
      <c r="V656" t="s">
        <v>5375</v>
      </c>
      <c r="W656" t="s">
        <v>5376</v>
      </c>
      <c r="X656" t="s">
        <v>5377</v>
      </c>
    </row>
    <row r="657" spans="1:24" x14ac:dyDescent="0.4">
      <c r="A657" t="s">
        <v>5378</v>
      </c>
      <c r="B657" t="s">
        <v>5379</v>
      </c>
      <c r="C657" t="s">
        <v>3066</v>
      </c>
      <c r="D657">
        <v>999</v>
      </c>
      <c r="E657" s="2">
        <v>4499</v>
      </c>
      <c r="F657" s="5">
        <v>0.78</v>
      </c>
      <c r="G657" s="5">
        <f t="shared" si="50"/>
        <v>78</v>
      </c>
      <c r="H657" s="5" t="str">
        <f>IF( 'structured data'!G657&gt;=50, "YES", "NO")</f>
        <v>YES</v>
      </c>
      <c r="I657" s="8" t="str">
        <f t="shared" si="51"/>
        <v>&gt; ₦500</v>
      </c>
      <c r="J657">
        <v>3.8</v>
      </c>
      <c r="K657" s="4">
        <v>3390</v>
      </c>
      <c r="L657" s="4">
        <f>Table1[[#This Row],[rating]]*LOG(Table1[[#This Row],[rating_count]]+1)</f>
        <v>13.415245601156727</v>
      </c>
      <c r="M657" s="4" t="str">
        <f>IF(Table1[[#This Row],[rating_count]]&lt;1000,"YES","NO")</f>
        <v>NO</v>
      </c>
      <c r="N657" s="4">
        <f t="shared" si="52"/>
        <v>-0.19453923185298394</v>
      </c>
      <c r="O657" s="4">
        <f t="shared" si="53"/>
        <v>13.415245601156727</v>
      </c>
      <c r="P657" s="7">
        <f t="shared" si="54"/>
        <v>15251610</v>
      </c>
      <c r="Q657" t="s">
        <v>5380</v>
      </c>
      <c r="R657" t="s">
        <v>5381</v>
      </c>
      <c r="S657" t="s">
        <v>5382</v>
      </c>
      <c r="T657" t="s">
        <v>5383</v>
      </c>
      <c r="U657" t="s">
        <v>5384</v>
      </c>
      <c r="V657" t="s">
        <v>5385</v>
      </c>
      <c r="W657" t="s">
        <v>5386</v>
      </c>
      <c r="X657" t="s">
        <v>5387</v>
      </c>
    </row>
    <row r="658" spans="1:24" x14ac:dyDescent="0.4">
      <c r="A658" t="s">
        <v>5388</v>
      </c>
      <c r="B658" t="s">
        <v>5389</v>
      </c>
      <c r="C658" t="s">
        <v>3066</v>
      </c>
      <c r="D658">
        <v>899</v>
      </c>
      <c r="E658" s="2">
        <v>4499</v>
      </c>
      <c r="F658" s="5">
        <v>0.8</v>
      </c>
      <c r="G658" s="5">
        <f t="shared" si="50"/>
        <v>80</v>
      </c>
      <c r="H658" s="5" t="str">
        <f>IF( 'structured data'!G658&gt;=50, "YES", "NO")</f>
        <v>YES</v>
      </c>
      <c r="I658" s="8" t="str">
        <f t="shared" si="51"/>
        <v>&gt; ₦500</v>
      </c>
      <c r="J658">
        <v>3.8</v>
      </c>
      <c r="K658" s="4">
        <v>103052</v>
      </c>
      <c r="L658" s="4">
        <f>Table1[[#This Row],[rating]]*LOG(Table1[[#This Row],[rating_count]]+1)</f>
        <v>19.049630428760722</v>
      </c>
      <c r="M658" s="4" t="str">
        <f>IF(Table1[[#This Row],[rating_count]]&lt;1000,"YES","NO")</f>
        <v>NO</v>
      </c>
      <c r="N658" s="4">
        <f t="shared" si="52"/>
        <v>-0.19305923377012202</v>
      </c>
      <c r="O658" s="4">
        <f t="shared" si="53"/>
        <v>19.049630428760722</v>
      </c>
      <c r="P658" s="7">
        <f t="shared" si="54"/>
        <v>463630948</v>
      </c>
      <c r="Q658" t="s">
        <v>5390</v>
      </c>
      <c r="R658" t="s">
        <v>5391</v>
      </c>
      <c r="S658" t="s">
        <v>5392</v>
      </c>
      <c r="T658" t="s">
        <v>5393</v>
      </c>
      <c r="U658" t="s">
        <v>5394</v>
      </c>
      <c r="V658" t="s">
        <v>13047</v>
      </c>
      <c r="W658" t="s">
        <v>5395</v>
      </c>
      <c r="X658" t="s">
        <v>5396</v>
      </c>
    </row>
    <row r="659" spans="1:24" x14ac:dyDescent="0.4">
      <c r="A659" t="s">
        <v>3592</v>
      </c>
      <c r="B659" t="s">
        <v>3593</v>
      </c>
      <c r="C659" t="s">
        <v>2979</v>
      </c>
      <c r="D659" s="2">
        <v>1799</v>
      </c>
      <c r="E659" s="2">
        <v>2499</v>
      </c>
      <c r="F659" s="5">
        <v>0.28000000000000003</v>
      </c>
      <c r="G659" s="5">
        <f t="shared" si="50"/>
        <v>28.000000000000004</v>
      </c>
      <c r="H659" s="5" t="str">
        <f>IF( 'structured data'!G659&gt;=50, "YES", "NO")</f>
        <v>NO</v>
      </c>
      <c r="I659" s="8" t="str">
        <f t="shared" si="51"/>
        <v>&gt; ₦500</v>
      </c>
      <c r="J659">
        <v>4.0999999999999996</v>
      </c>
      <c r="K659" s="4">
        <v>18678</v>
      </c>
      <c r="L659" s="4">
        <f>Table1[[#This Row],[rating]]*LOG(Table1[[#This Row],[rating_count]]+1)</f>
        <v>17.512549850620186</v>
      </c>
      <c r="M659" s="4" t="str">
        <f>IF(Table1[[#This Row],[rating_count]]&lt;1000,"YES","NO")</f>
        <v>NO</v>
      </c>
      <c r="N659" s="4">
        <f t="shared" si="52"/>
        <v>-0.19149715564384584</v>
      </c>
      <c r="O659" s="4">
        <f t="shared" si="53"/>
        <v>17.512549850620186</v>
      </c>
      <c r="P659" s="7">
        <f t="shared" si="54"/>
        <v>46676322</v>
      </c>
      <c r="Q659" t="s">
        <v>3594</v>
      </c>
      <c r="R659" t="s">
        <v>3595</v>
      </c>
      <c r="S659" t="s">
        <v>3596</v>
      </c>
      <c r="T659" t="s">
        <v>3597</v>
      </c>
      <c r="U659" t="s">
        <v>3598</v>
      </c>
      <c r="V659" t="s">
        <v>13039</v>
      </c>
      <c r="W659" t="s">
        <v>5397</v>
      </c>
      <c r="X659" t="s">
        <v>5398</v>
      </c>
    </row>
    <row r="660" spans="1:24" x14ac:dyDescent="0.4">
      <c r="A660" t="s">
        <v>76</v>
      </c>
      <c r="B660" t="s">
        <v>77</v>
      </c>
      <c r="C660" t="s">
        <v>18</v>
      </c>
      <c r="D660">
        <v>176.63</v>
      </c>
      <c r="E660">
        <v>499</v>
      </c>
      <c r="F660" s="5">
        <v>0.65</v>
      </c>
      <c r="G660" s="5">
        <f t="shared" si="50"/>
        <v>65</v>
      </c>
      <c r="H660" s="5" t="str">
        <f>IF( 'structured data'!G660&gt;=50, "YES", "NO")</f>
        <v>YES</v>
      </c>
      <c r="I660" s="8" t="str">
        <f t="shared" si="51"/>
        <v>&gt; ₦500</v>
      </c>
      <c r="J660">
        <v>4.0999999999999996</v>
      </c>
      <c r="K660" s="4">
        <v>15189</v>
      </c>
      <c r="L660" s="4">
        <f>Table1[[#This Row],[rating]]*LOG(Table1[[#This Row],[rating_count]]+1)</f>
        <v>17.144386872837423</v>
      </c>
      <c r="M660" s="4" t="str">
        <f>IF(Table1[[#This Row],[rating_count]]&lt;1000,"YES","NO")</f>
        <v>NO</v>
      </c>
      <c r="N660" s="4">
        <f t="shared" si="52"/>
        <v>-0.19153352671438123</v>
      </c>
      <c r="O660" s="4">
        <f t="shared" si="53"/>
        <v>17.144386872837423</v>
      </c>
      <c r="P660" s="7">
        <f t="shared" si="54"/>
        <v>7579311</v>
      </c>
      <c r="Q660" t="s">
        <v>78</v>
      </c>
      <c r="R660" t="s">
        <v>79</v>
      </c>
      <c r="S660" t="s">
        <v>80</v>
      </c>
      <c r="T660" t="s">
        <v>81</v>
      </c>
      <c r="U660" t="s">
        <v>82</v>
      </c>
      <c r="V660" t="s">
        <v>83</v>
      </c>
      <c r="W660" t="s">
        <v>84</v>
      </c>
      <c r="X660" t="s">
        <v>5399</v>
      </c>
    </row>
    <row r="661" spans="1:24" x14ac:dyDescent="0.4">
      <c r="A661" t="s">
        <v>5400</v>
      </c>
      <c r="B661" t="s">
        <v>5401</v>
      </c>
      <c r="C661" t="s">
        <v>5213</v>
      </c>
      <c r="D661">
        <v>522</v>
      </c>
      <c r="E661">
        <v>550</v>
      </c>
      <c r="F661" s="5">
        <v>0.05</v>
      </c>
      <c r="G661" s="5">
        <f t="shared" si="50"/>
        <v>5</v>
      </c>
      <c r="H661" s="5" t="str">
        <f>IF( 'structured data'!G661&gt;=50, "YES", "NO")</f>
        <v>NO</v>
      </c>
      <c r="I661" s="8" t="str">
        <f t="shared" si="51"/>
        <v>&gt; ₦500</v>
      </c>
      <c r="J661">
        <v>4.4000000000000004</v>
      </c>
      <c r="K661" s="4">
        <v>12179</v>
      </c>
      <c r="L661" s="4">
        <f>Table1[[#This Row],[rating]]*LOG(Table1[[#This Row],[rating_count]]+1)</f>
        <v>17.976848068506168</v>
      </c>
      <c r="M661" s="4" t="str">
        <f>IF(Table1[[#This Row],[rating_count]]&lt;1000,"YES","NO")</f>
        <v>NO</v>
      </c>
      <c r="N661" s="4">
        <f t="shared" si="52"/>
        <v>-0.19170066683207287</v>
      </c>
      <c r="O661" s="4">
        <f t="shared" si="53"/>
        <v>17.976848068506168</v>
      </c>
      <c r="P661" s="7">
        <f t="shared" si="54"/>
        <v>6698450</v>
      </c>
      <c r="Q661" t="s">
        <v>5402</v>
      </c>
      <c r="R661" t="s">
        <v>5403</v>
      </c>
      <c r="S661" t="s">
        <v>5404</v>
      </c>
      <c r="T661" t="s">
        <v>5405</v>
      </c>
      <c r="U661" t="s">
        <v>5406</v>
      </c>
      <c r="V661" t="s">
        <v>5407</v>
      </c>
      <c r="W661" t="s">
        <v>5408</v>
      </c>
      <c r="X661" t="s">
        <v>5409</v>
      </c>
    </row>
    <row r="662" spans="1:24" x14ac:dyDescent="0.4">
      <c r="A662" t="s">
        <v>5410</v>
      </c>
      <c r="B662" t="s">
        <v>5411</v>
      </c>
      <c r="C662" t="s">
        <v>5412</v>
      </c>
      <c r="D662">
        <v>799</v>
      </c>
      <c r="E662" s="2">
        <v>1999</v>
      </c>
      <c r="F662" s="5">
        <v>0.6</v>
      </c>
      <c r="G662" s="5">
        <f t="shared" si="50"/>
        <v>60</v>
      </c>
      <c r="H662" s="5" t="str">
        <f>IF( 'structured data'!G662&gt;=50, "YES", "NO")</f>
        <v>YES</v>
      </c>
      <c r="I662" s="8" t="str">
        <f t="shared" si="51"/>
        <v>&gt; ₦500</v>
      </c>
      <c r="J662">
        <v>3.8</v>
      </c>
      <c r="K662" s="4">
        <v>12958</v>
      </c>
      <c r="L662" s="4">
        <f>Table1[[#This Row],[rating]]*LOG(Table1[[#This Row],[rating_count]]+1)</f>
        <v>15.627771661486921</v>
      </c>
      <c r="M662" s="4" t="str">
        <f>IF(Table1[[#This Row],[rating_count]]&lt;1000,"YES","NO")</f>
        <v>NO</v>
      </c>
      <c r="N662" s="4">
        <f t="shared" si="52"/>
        <v>-0.1899553504835573</v>
      </c>
      <c r="O662" s="4">
        <f t="shared" si="53"/>
        <v>15.627771661486921</v>
      </c>
      <c r="P662" s="7">
        <f t="shared" si="54"/>
        <v>25903042</v>
      </c>
      <c r="Q662" t="s">
        <v>5413</v>
      </c>
      <c r="R662" t="s">
        <v>5414</v>
      </c>
      <c r="S662" t="s">
        <v>5415</v>
      </c>
      <c r="T662" t="s">
        <v>5416</v>
      </c>
      <c r="U662" t="s">
        <v>5417</v>
      </c>
      <c r="V662" t="s">
        <v>5418</v>
      </c>
      <c r="W662" t="s">
        <v>5419</v>
      </c>
      <c r="X662" t="s">
        <v>5420</v>
      </c>
    </row>
    <row r="663" spans="1:24" x14ac:dyDescent="0.4">
      <c r="A663" t="s">
        <v>5421</v>
      </c>
      <c r="B663" t="s">
        <v>5422</v>
      </c>
      <c r="C663" t="s">
        <v>4845</v>
      </c>
      <c r="D663">
        <v>681</v>
      </c>
      <c r="E663" s="2">
        <v>1199</v>
      </c>
      <c r="F663" s="5">
        <v>0.43</v>
      </c>
      <c r="G663" s="5">
        <f t="shared" si="50"/>
        <v>43</v>
      </c>
      <c r="H663" s="5" t="str">
        <f>IF( 'structured data'!G663&gt;=50, "YES", "NO")</f>
        <v>NO</v>
      </c>
      <c r="I663" s="8" t="str">
        <f t="shared" si="51"/>
        <v>&gt; ₦500</v>
      </c>
      <c r="J663">
        <v>4.2</v>
      </c>
      <c r="K663" s="4">
        <v>8258</v>
      </c>
      <c r="L663" s="4">
        <f>Table1[[#This Row],[rating]]*LOG(Table1[[#This Row],[rating_count]]+1)</f>
        <v>16.451095357674568</v>
      </c>
      <c r="M663" s="4" t="str">
        <f>IF(Table1[[#This Row],[rating_count]]&lt;1000,"YES","NO")</f>
        <v>NO</v>
      </c>
      <c r="N663" s="4">
        <f t="shared" si="52"/>
        <v>-0.18920234853460516</v>
      </c>
      <c r="O663" s="4">
        <f t="shared" si="53"/>
        <v>16.451095357674568</v>
      </c>
      <c r="P663" s="7">
        <f t="shared" si="54"/>
        <v>9901342</v>
      </c>
      <c r="Q663" t="s">
        <v>5423</v>
      </c>
      <c r="R663" t="s">
        <v>5424</v>
      </c>
      <c r="S663" t="s">
        <v>5425</v>
      </c>
      <c r="T663" t="s">
        <v>5426</v>
      </c>
      <c r="U663" t="s">
        <v>5427</v>
      </c>
      <c r="V663" t="s">
        <v>13048</v>
      </c>
      <c r="W663" t="s">
        <v>5428</v>
      </c>
      <c r="X663" t="s">
        <v>5429</v>
      </c>
    </row>
    <row r="664" spans="1:24" x14ac:dyDescent="0.4">
      <c r="A664" t="s">
        <v>5430</v>
      </c>
      <c r="B664" t="s">
        <v>5431</v>
      </c>
      <c r="C664" t="s">
        <v>5432</v>
      </c>
      <c r="D664" s="2">
        <v>1199</v>
      </c>
      <c r="E664" s="2">
        <v>3490</v>
      </c>
      <c r="F664" s="5">
        <v>0.66</v>
      </c>
      <c r="G664" s="5">
        <f t="shared" si="50"/>
        <v>66</v>
      </c>
      <c r="H664" s="5" t="str">
        <f>IF( 'structured data'!G664&gt;=50, "YES", "NO")</f>
        <v>YES</v>
      </c>
      <c r="I664" s="8" t="str">
        <f t="shared" si="51"/>
        <v>&gt; ₦500</v>
      </c>
      <c r="J664">
        <v>4.0999999999999996</v>
      </c>
      <c r="K664" s="4">
        <v>11716</v>
      </c>
      <c r="L664" s="4">
        <f>Table1[[#This Row],[rating]]*LOG(Table1[[#This Row],[rating_count]]+1)</f>
        <v>16.6821473626811</v>
      </c>
      <c r="M664" s="4" t="str">
        <f>IF(Table1[[#This Row],[rating_count]]&lt;1000,"YES","NO")</f>
        <v>NO</v>
      </c>
      <c r="N664" s="4">
        <f t="shared" si="52"/>
        <v>-0.18921197979878213</v>
      </c>
      <c r="O664" s="4">
        <f t="shared" si="53"/>
        <v>16.6821473626811</v>
      </c>
      <c r="P664" s="7">
        <f t="shared" si="54"/>
        <v>40888840</v>
      </c>
      <c r="Q664" t="s">
        <v>5433</v>
      </c>
      <c r="R664" t="s">
        <v>5434</v>
      </c>
      <c r="S664" t="s">
        <v>5435</v>
      </c>
      <c r="T664" t="s">
        <v>5436</v>
      </c>
      <c r="U664" t="s">
        <v>5437</v>
      </c>
      <c r="V664" t="s">
        <v>5438</v>
      </c>
      <c r="W664" t="s">
        <v>5439</v>
      </c>
      <c r="X664" t="s">
        <v>5440</v>
      </c>
    </row>
    <row r="665" spans="1:24" x14ac:dyDescent="0.4">
      <c r="A665" t="s">
        <v>5441</v>
      </c>
      <c r="B665" t="s">
        <v>5442</v>
      </c>
      <c r="C665" t="s">
        <v>5443</v>
      </c>
      <c r="D665" s="2">
        <v>2499</v>
      </c>
      <c r="E665" s="2">
        <v>4999</v>
      </c>
      <c r="F665" s="5">
        <v>0.5</v>
      </c>
      <c r="G665" s="5">
        <f t="shared" si="50"/>
        <v>50</v>
      </c>
      <c r="H665" s="5" t="str">
        <f>IF( 'structured data'!G665&gt;=50, "YES", "NO")</f>
        <v>YES</v>
      </c>
      <c r="I665" s="8" t="str">
        <f t="shared" si="51"/>
        <v>&gt; ₦500</v>
      </c>
      <c r="J665">
        <v>4.4000000000000004</v>
      </c>
      <c r="K665" s="4">
        <v>35024</v>
      </c>
      <c r="L665" s="4">
        <f>Table1[[#This Row],[rating]]*LOG(Table1[[#This Row],[rating_count]]+1)</f>
        <v>19.995263833414374</v>
      </c>
      <c r="M665" s="4" t="str">
        <f>IF(Table1[[#This Row],[rating_count]]&lt;1000,"YES","NO")</f>
        <v>NO</v>
      </c>
      <c r="N665" s="4">
        <f t="shared" si="52"/>
        <v>-0.18939310099761053</v>
      </c>
      <c r="O665" s="4">
        <f t="shared" si="53"/>
        <v>19.995263833414374</v>
      </c>
      <c r="P665" s="7">
        <f t="shared" si="54"/>
        <v>175084976</v>
      </c>
      <c r="Q665" t="s">
        <v>5444</v>
      </c>
      <c r="R665" t="s">
        <v>5445</v>
      </c>
      <c r="S665" t="s">
        <v>5446</v>
      </c>
      <c r="T665" t="s">
        <v>5447</v>
      </c>
      <c r="U665" t="s">
        <v>5448</v>
      </c>
      <c r="V665" t="s">
        <v>5449</v>
      </c>
      <c r="W665" t="s">
        <v>5450</v>
      </c>
      <c r="X665" t="s">
        <v>5451</v>
      </c>
    </row>
    <row r="666" spans="1:24" x14ac:dyDescent="0.4">
      <c r="A666" t="s">
        <v>5452</v>
      </c>
      <c r="B666" t="s">
        <v>5453</v>
      </c>
      <c r="C666" t="s">
        <v>5454</v>
      </c>
      <c r="D666" s="2">
        <v>1799</v>
      </c>
      <c r="E666" s="2">
        <v>4999</v>
      </c>
      <c r="F666" s="5">
        <v>0.64</v>
      </c>
      <c r="G666" s="5">
        <f t="shared" si="50"/>
        <v>64</v>
      </c>
      <c r="H666" s="5" t="str">
        <f>IF( 'structured data'!G666&gt;=50, "YES", "NO")</f>
        <v>YES</v>
      </c>
      <c r="I666" s="8" t="str">
        <f t="shared" si="51"/>
        <v>&gt; ₦500</v>
      </c>
      <c r="J666">
        <v>4.0999999999999996</v>
      </c>
      <c r="K666" s="4">
        <v>55192</v>
      </c>
      <c r="L666" s="4">
        <f>Table1[[#This Row],[rating]]*LOG(Table1[[#This Row],[rating_count]]+1)</f>
        <v>19.441724402711394</v>
      </c>
      <c r="M666" s="4" t="str">
        <f>IF(Table1[[#This Row],[rating_count]]&lt;1000,"YES","NO")</f>
        <v>NO</v>
      </c>
      <c r="N666" s="4">
        <f t="shared" si="52"/>
        <v>-0.18992578229184165</v>
      </c>
      <c r="O666" s="4">
        <f t="shared" si="53"/>
        <v>19.441724402711394</v>
      </c>
      <c r="P666" s="7">
        <f t="shared" si="54"/>
        <v>275904808</v>
      </c>
      <c r="Q666" t="s">
        <v>5455</v>
      </c>
      <c r="R666" t="s">
        <v>5456</v>
      </c>
      <c r="S666" t="s">
        <v>5457</v>
      </c>
      <c r="T666" t="s">
        <v>5458</v>
      </c>
      <c r="U666" t="s">
        <v>5459</v>
      </c>
      <c r="V666" t="s">
        <v>5460</v>
      </c>
      <c r="W666" t="s">
        <v>5461</v>
      </c>
      <c r="X666" t="s">
        <v>5462</v>
      </c>
    </row>
    <row r="667" spans="1:24" x14ac:dyDescent="0.4">
      <c r="A667" t="s">
        <v>5463</v>
      </c>
      <c r="B667" t="s">
        <v>5464</v>
      </c>
      <c r="C667" t="s">
        <v>3066</v>
      </c>
      <c r="D667">
        <v>429</v>
      </c>
      <c r="E667">
        <v>599</v>
      </c>
      <c r="F667" s="5">
        <v>0.28000000000000003</v>
      </c>
      <c r="G667" s="5">
        <f t="shared" si="50"/>
        <v>28.000000000000004</v>
      </c>
      <c r="H667" s="5" t="str">
        <f>IF( 'structured data'!G667&gt;=50, "YES", "NO")</f>
        <v>NO</v>
      </c>
      <c r="I667" s="8" t="str">
        <f t="shared" si="51"/>
        <v>&gt; ₦500</v>
      </c>
      <c r="J667">
        <v>4.0999999999999996</v>
      </c>
      <c r="K667" s="4">
        <v>119466</v>
      </c>
      <c r="L667" s="4">
        <f>Table1[[#This Row],[rating]]*LOG(Table1[[#This Row],[rating_count]]+1)</f>
        <v>20.816716627914353</v>
      </c>
      <c r="M667" s="4" t="str">
        <f>IF(Table1[[#This Row],[rating_count]]&lt;1000,"YES","NO")</f>
        <v>NO</v>
      </c>
      <c r="N667" s="4">
        <f t="shared" si="52"/>
        <v>-0.19008250992124512</v>
      </c>
      <c r="O667" s="4">
        <f t="shared" si="53"/>
        <v>20.816716627914353</v>
      </c>
      <c r="P667" s="7">
        <f t="shared" si="54"/>
        <v>71560134</v>
      </c>
      <c r="Q667" t="s">
        <v>5465</v>
      </c>
      <c r="R667" t="s">
        <v>5466</v>
      </c>
      <c r="S667" t="s">
        <v>5467</v>
      </c>
      <c r="T667" t="s">
        <v>5468</v>
      </c>
      <c r="U667" t="s">
        <v>5469</v>
      </c>
      <c r="V667" t="s">
        <v>13049</v>
      </c>
      <c r="W667" t="s">
        <v>5470</v>
      </c>
      <c r="X667" t="s">
        <v>5471</v>
      </c>
    </row>
    <row r="668" spans="1:24" x14ac:dyDescent="0.4">
      <c r="A668" t="s">
        <v>5472</v>
      </c>
      <c r="B668" t="s">
        <v>5473</v>
      </c>
      <c r="C668" t="s">
        <v>4856</v>
      </c>
      <c r="D668">
        <v>100</v>
      </c>
      <c r="E668">
        <v>499</v>
      </c>
      <c r="F668" s="5">
        <v>0.8</v>
      </c>
      <c r="G668" s="5">
        <f t="shared" si="50"/>
        <v>80</v>
      </c>
      <c r="H668" s="5" t="str">
        <f>IF( 'structured data'!G668&gt;=50, "YES", "NO")</f>
        <v>YES</v>
      </c>
      <c r="I668" s="8" t="str">
        <f t="shared" si="51"/>
        <v>&gt; ₦500</v>
      </c>
      <c r="J668">
        <v>3.5</v>
      </c>
      <c r="K668" s="4">
        <v>9638</v>
      </c>
      <c r="L668" s="4">
        <f>Table1[[#This Row],[rating]]*LOG(Table1[[#This Row],[rating_count]]+1)</f>
        <v>13.944111930949132</v>
      </c>
      <c r="M668" s="4" t="str">
        <f>IF(Table1[[#This Row],[rating_count]]&lt;1000,"YES","NO")</f>
        <v>NO</v>
      </c>
      <c r="N668" s="4">
        <f t="shared" si="52"/>
        <v>-0.19011685073657039</v>
      </c>
      <c r="O668" s="4">
        <f t="shared" si="53"/>
        <v>13.944111930949132</v>
      </c>
      <c r="P668" s="7">
        <f t="shared" si="54"/>
        <v>4809362</v>
      </c>
      <c r="Q668" t="s">
        <v>5474</v>
      </c>
      <c r="R668" t="s">
        <v>5475</v>
      </c>
      <c r="S668" t="s">
        <v>5476</v>
      </c>
      <c r="T668" t="s">
        <v>5477</v>
      </c>
      <c r="U668" t="s">
        <v>5478</v>
      </c>
      <c r="V668" t="s">
        <v>5479</v>
      </c>
      <c r="W668" t="s">
        <v>5480</v>
      </c>
      <c r="X668" t="s">
        <v>5481</v>
      </c>
    </row>
    <row r="669" spans="1:24" x14ac:dyDescent="0.4">
      <c r="A669" t="s">
        <v>5482</v>
      </c>
      <c r="B669" t="s">
        <v>5483</v>
      </c>
      <c r="C669" t="s">
        <v>5006</v>
      </c>
      <c r="D669">
        <v>329</v>
      </c>
      <c r="E669">
        <v>399</v>
      </c>
      <c r="F669" s="5">
        <v>0.18</v>
      </c>
      <c r="G669" s="5">
        <f t="shared" si="50"/>
        <v>18</v>
      </c>
      <c r="H669" s="5" t="str">
        <f>IF( 'structured data'!G669&gt;=50, "YES", "NO")</f>
        <v>NO</v>
      </c>
      <c r="I669" s="8" t="str">
        <f t="shared" si="51"/>
        <v>&gt; ₦500</v>
      </c>
      <c r="J669">
        <v>3.6</v>
      </c>
      <c r="K669" s="4">
        <v>33735</v>
      </c>
      <c r="L669" s="4">
        <f>Table1[[#This Row],[rating]]*LOG(Table1[[#This Row],[rating_count]]+1)</f>
        <v>16.301136916824504</v>
      </c>
      <c r="M669" s="4" t="str">
        <f>IF(Table1[[#This Row],[rating_count]]&lt;1000,"YES","NO")</f>
        <v>NO</v>
      </c>
      <c r="N669" s="4">
        <f t="shared" si="52"/>
        <v>-0.18672395500515948</v>
      </c>
      <c r="O669" s="4">
        <f t="shared" si="53"/>
        <v>16.301136916824504</v>
      </c>
      <c r="P669" s="7">
        <f t="shared" si="54"/>
        <v>13460265</v>
      </c>
      <c r="Q669" t="s">
        <v>5484</v>
      </c>
      <c r="R669" t="s">
        <v>5485</v>
      </c>
      <c r="S669" t="s">
        <v>5486</v>
      </c>
      <c r="T669" t="s">
        <v>5487</v>
      </c>
      <c r="U669" t="s">
        <v>5488</v>
      </c>
      <c r="V669" t="s">
        <v>5489</v>
      </c>
      <c r="W669" t="s">
        <v>5490</v>
      </c>
      <c r="X669" t="s">
        <v>5491</v>
      </c>
    </row>
    <row r="670" spans="1:24" x14ac:dyDescent="0.4">
      <c r="A670" t="s">
        <v>86</v>
      </c>
      <c r="B670" t="s">
        <v>87</v>
      </c>
      <c r="C670" t="s">
        <v>18</v>
      </c>
      <c r="D670">
        <v>229</v>
      </c>
      <c r="E670">
        <v>299</v>
      </c>
      <c r="F670" s="5">
        <v>0.23</v>
      </c>
      <c r="G670" s="5">
        <f t="shared" si="50"/>
        <v>23</v>
      </c>
      <c r="H670" s="5" t="str">
        <f>IF( 'structured data'!G670&gt;=50, "YES", "NO")</f>
        <v>NO</v>
      </c>
      <c r="I670" s="8" t="str">
        <f t="shared" si="51"/>
        <v>&gt; ₦500</v>
      </c>
      <c r="J670">
        <v>4.3</v>
      </c>
      <c r="K670" s="4">
        <v>30411</v>
      </c>
      <c r="L670" s="4">
        <f>Table1[[#This Row],[rating]]*LOG(Table1[[#This Row],[rating_count]]+1)</f>
        <v>19.277093421803279</v>
      </c>
      <c r="M670" s="4" t="str">
        <f>IF(Table1[[#This Row],[rating_count]]&lt;1000,"YES","NO")</f>
        <v>NO</v>
      </c>
      <c r="N670" s="4">
        <f t="shared" si="52"/>
        <v>-0.18957400204099265</v>
      </c>
      <c r="O670" s="4">
        <f t="shared" si="53"/>
        <v>19.277093421803279</v>
      </c>
      <c r="P670" s="7">
        <f t="shared" si="54"/>
        <v>9092889</v>
      </c>
      <c r="Q670" t="s">
        <v>88</v>
      </c>
      <c r="R670" t="s">
        <v>89</v>
      </c>
      <c r="S670" t="s">
        <v>90</v>
      </c>
      <c r="T670" t="s">
        <v>91</v>
      </c>
      <c r="U670" t="s">
        <v>92</v>
      </c>
      <c r="V670" t="s">
        <v>93</v>
      </c>
      <c r="W670" t="s">
        <v>94</v>
      </c>
      <c r="X670" t="s">
        <v>5492</v>
      </c>
    </row>
    <row r="671" spans="1:24" x14ac:dyDescent="0.4">
      <c r="A671" t="s">
        <v>5493</v>
      </c>
      <c r="B671" t="s">
        <v>5494</v>
      </c>
      <c r="C671" t="s">
        <v>4845</v>
      </c>
      <c r="D671">
        <v>139</v>
      </c>
      <c r="E671">
        <v>299</v>
      </c>
      <c r="F671" s="5">
        <v>0.54</v>
      </c>
      <c r="G671" s="5">
        <f t="shared" si="50"/>
        <v>54</v>
      </c>
      <c r="H671" s="5" t="str">
        <f>IF( 'structured data'!G671&gt;=50, "YES", "NO")</f>
        <v>YES</v>
      </c>
      <c r="I671" s="8" t="str">
        <f t="shared" si="51"/>
        <v>&gt; ₦500</v>
      </c>
      <c r="J671">
        <v>3.8</v>
      </c>
      <c r="K671" s="4">
        <v>3044</v>
      </c>
      <c r="L671" s="4">
        <f>Table1[[#This Row],[rating]]*LOG(Table1[[#This Row],[rating_count]]+1)</f>
        <v>13.237631728481798</v>
      </c>
      <c r="M671" s="4" t="str">
        <f>IF(Table1[[#This Row],[rating_count]]&lt;1000,"YES","NO")</f>
        <v>NO</v>
      </c>
      <c r="N671" s="4">
        <f t="shared" si="52"/>
        <v>-0.18892474861759148</v>
      </c>
      <c r="O671" s="4">
        <f t="shared" si="53"/>
        <v>13.237631728481798</v>
      </c>
      <c r="P671" s="7">
        <f t="shared" si="54"/>
        <v>910156</v>
      </c>
      <c r="Q671" t="s">
        <v>5495</v>
      </c>
      <c r="R671" t="s">
        <v>5496</v>
      </c>
      <c r="S671" t="s">
        <v>5497</v>
      </c>
      <c r="T671" t="s">
        <v>5498</v>
      </c>
      <c r="U671" t="s">
        <v>5499</v>
      </c>
      <c r="V671" t="s">
        <v>5500</v>
      </c>
      <c r="W671" t="s">
        <v>5501</v>
      </c>
      <c r="X671" t="s">
        <v>5502</v>
      </c>
    </row>
    <row r="672" spans="1:24" x14ac:dyDescent="0.4">
      <c r="A672" t="s">
        <v>5503</v>
      </c>
      <c r="B672" t="s">
        <v>5504</v>
      </c>
      <c r="C672" t="s">
        <v>4425</v>
      </c>
      <c r="D672" s="2">
        <v>1199</v>
      </c>
      <c r="E672" s="2">
        <v>2499</v>
      </c>
      <c r="F672" s="5">
        <v>0.52</v>
      </c>
      <c r="G672" s="5">
        <f t="shared" si="50"/>
        <v>52</v>
      </c>
      <c r="H672" s="5" t="str">
        <f>IF( 'structured data'!G672&gt;=50, "YES", "NO")</f>
        <v>YES</v>
      </c>
      <c r="I672" s="8" t="str">
        <f t="shared" si="51"/>
        <v>&gt; ₦500</v>
      </c>
      <c r="J672">
        <v>4</v>
      </c>
      <c r="K672" s="4">
        <v>33584</v>
      </c>
      <c r="L672" s="4">
        <f>Table1[[#This Row],[rating]]*LOG(Table1[[#This Row],[rating_count]]+1)</f>
        <v>18.104581410538845</v>
      </c>
      <c r="M672" s="4" t="str">
        <f>IF(Table1[[#This Row],[rating_count]]&lt;1000,"YES","NO")</f>
        <v>NO</v>
      </c>
      <c r="N672" s="4">
        <f t="shared" si="52"/>
        <v>-0.18845130560042275</v>
      </c>
      <c r="O672" s="4">
        <f t="shared" si="53"/>
        <v>18.104581410538845</v>
      </c>
      <c r="P672" s="7">
        <f t="shared" si="54"/>
        <v>83926416</v>
      </c>
      <c r="Q672" t="s">
        <v>5505</v>
      </c>
      <c r="R672" t="s">
        <v>5506</v>
      </c>
      <c r="S672" t="s">
        <v>5507</v>
      </c>
      <c r="T672" t="s">
        <v>5508</v>
      </c>
      <c r="U672" t="s">
        <v>5509</v>
      </c>
      <c r="V672" t="s">
        <v>5510</v>
      </c>
      <c r="W672" t="s">
        <v>5511</v>
      </c>
      <c r="X672" t="s">
        <v>5512</v>
      </c>
    </row>
    <row r="673" spans="1:24" x14ac:dyDescent="0.4">
      <c r="A673" t="s">
        <v>5513</v>
      </c>
      <c r="B673" t="s">
        <v>5514</v>
      </c>
      <c r="C673" t="s">
        <v>5515</v>
      </c>
      <c r="D673" s="2">
        <v>1049</v>
      </c>
      <c r="E673" s="2">
        <v>2299</v>
      </c>
      <c r="F673" s="5">
        <v>0.54</v>
      </c>
      <c r="G673" s="5">
        <f t="shared" si="50"/>
        <v>54</v>
      </c>
      <c r="H673" s="5" t="str">
        <f>IF( 'structured data'!G673&gt;=50, "YES", "NO")</f>
        <v>YES</v>
      </c>
      <c r="I673" s="8" t="str">
        <f t="shared" si="51"/>
        <v>&gt; ₦500</v>
      </c>
      <c r="J673">
        <v>3.9</v>
      </c>
      <c r="K673" s="4">
        <v>1779</v>
      </c>
      <c r="L673" s="4">
        <f>Table1[[#This Row],[rating]]*LOG(Table1[[#This Row],[rating_count]]+1)</f>
        <v>12.676638009004687</v>
      </c>
      <c r="M673" s="4" t="str">
        <f>IF(Table1[[#This Row],[rating_count]]&lt;1000,"YES","NO")</f>
        <v>NO</v>
      </c>
      <c r="N673" s="4">
        <f t="shared" si="52"/>
        <v>-0.18832617316479477</v>
      </c>
      <c r="O673" s="4">
        <f t="shared" si="53"/>
        <v>12.676638009004687</v>
      </c>
      <c r="P673" s="7">
        <f t="shared" si="54"/>
        <v>4089921</v>
      </c>
      <c r="Q673" t="s">
        <v>5516</v>
      </c>
      <c r="R673" t="s">
        <v>5517</v>
      </c>
      <c r="S673" t="s">
        <v>5518</v>
      </c>
      <c r="T673" t="s">
        <v>5519</v>
      </c>
      <c r="U673" t="s">
        <v>5520</v>
      </c>
      <c r="V673" t="s">
        <v>5521</v>
      </c>
      <c r="W673" t="s">
        <v>5522</v>
      </c>
      <c r="X673" t="s">
        <v>5523</v>
      </c>
    </row>
    <row r="674" spans="1:24" x14ac:dyDescent="0.4">
      <c r="A674" t="s">
        <v>3636</v>
      </c>
      <c r="B674" t="s">
        <v>3637</v>
      </c>
      <c r="C674" t="s">
        <v>3638</v>
      </c>
      <c r="D674">
        <v>119</v>
      </c>
      <c r="E674">
        <v>299</v>
      </c>
      <c r="F674" s="5">
        <v>0.6</v>
      </c>
      <c r="G674" s="5">
        <f t="shared" si="50"/>
        <v>60</v>
      </c>
      <c r="H674" s="5" t="str">
        <f>IF( 'structured data'!G674&gt;=50, "YES", "NO")</f>
        <v>YES</v>
      </c>
      <c r="I674" s="8" t="str">
        <f t="shared" si="51"/>
        <v>&gt; ₦500</v>
      </c>
      <c r="J674">
        <v>4.0999999999999996</v>
      </c>
      <c r="K674" s="4">
        <v>5999</v>
      </c>
      <c r="L674" s="4">
        <f>Table1[[#This Row],[rating]]*LOG(Table1[[#This Row],[rating_count]]+1)</f>
        <v>15.490420126572937</v>
      </c>
      <c r="M674" s="4" t="str">
        <f>IF(Table1[[#This Row],[rating_count]]&lt;1000,"YES","NO")</f>
        <v>NO</v>
      </c>
      <c r="N674" s="4">
        <f t="shared" si="52"/>
        <v>-0.18800068331810249</v>
      </c>
      <c r="O674" s="4">
        <f t="shared" si="53"/>
        <v>15.490420126572937</v>
      </c>
      <c r="P674" s="7">
        <f t="shared" si="54"/>
        <v>1793701</v>
      </c>
      <c r="Q674" t="s">
        <v>3639</v>
      </c>
      <c r="R674" t="s">
        <v>3640</v>
      </c>
      <c r="S674" t="s">
        <v>3641</v>
      </c>
      <c r="T674" t="s">
        <v>3642</v>
      </c>
      <c r="U674" t="s">
        <v>3643</v>
      </c>
      <c r="V674" t="s">
        <v>5524</v>
      </c>
      <c r="W674" t="s">
        <v>5525</v>
      </c>
      <c r="X674" t="s">
        <v>5526</v>
      </c>
    </row>
    <row r="675" spans="1:24" x14ac:dyDescent="0.4">
      <c r="A675" t="s">
        <v>112</v>
      </c>
      <c r="B675" t="s">
        <v>113</v>
      </c>
      <c r="C675" t="s">
        <v>18</v>
      </c>
      <c r="D675">
        <v>154</v>
      </c>
      <c r="E675">
        <v>339</v>
      </c>
      <c r="F675" s="5">
        <v>0.55000000000000004</v>
      </c>
      <c r="G675" s="5">
        <f t="shared" si="50"/>
        <v>55.000000000000007</v>
      </c>
      <c r="H675" s="5" t="str">
        <f>IF( 'structured data'!G675&gt;=50, "YES", "NO")</f>
        <v>YES</v>
      </c>
      <c r="I675" s="8" t="str">
        <f t="shared" si="51"/>
        <v>&gt; ₦500</v>
      </c>
      <c r="J675">
        <v>4.3</v>
      </c>
      <c r="K675" s="4">
        <v>13391</v>
      </c>
      <c r="L675" s="4">
        <f>Table1[[#This Row],[rating]]*LOG(Table1[[#This Row],[rating_count]]+1)</f>
        <v>17.745435394791496</v>
      </c>
      <c r="M675" s="4" t="str">
        <f>IF(Table1[[#This Row],[rating_count]]&lt;1000,"YES","NO")</f>
        <v>NO</v>
      </c>
      <c r="N675" s="4">
        <f t="shared" si="52"/>
        <v>-0.18810374559996626</v>
      </c>
      <c r="O675" s="4">
        <f t="shared" si="53"/>
        <v>17.745435394791496</v>
      </c>
      <c r="P675" s="7">
        <f t="shared" si="54"/>
        <v>4539549</v>
      </c>
      <c r="Q675" t="s">
        <v>114</v>
      </c>
      <c r="R675" t="s">
        <v>115</v>
      </c>
      <c r="S675" t="s">
        <v>116</v>
      </c>
      <c r="T675" t="s">
        <v>117</v>
      </c>
      <c r="U675" t="s">
        <v>118</v>
      </c>
      <c r="V675" t="s">
        <v>119</v>
      </c>
      <c r="W675" t="s">
        <v>5527</v>
      </c>
      <c r="X675" t="s">
        <v>5528</v>
      </c>
    </row>
    <row r="676" spans="1:24" x14ac:dyDescent="0.4">
      <c r="A676" t="s">
        <v>5529</v>
      </c>
      <c r="B676" t="s">
        <v>5530</v>
      </c>
      <c r="C676" t="s">
        <v>5531</v>
      </c>
      <c r="D676">
        <v>225</v>
      </c>
      <c r="E676">
        <v>250</v>
      </c>
      <c r="F676" s="5">
        <v>0.1</v>
      </c>
      <c r="G676" s="5">
        <f t="shared" si="50"/>
        <v>10</v>
      </c>
      <c r="H676" s="5" t="str">
        <f>IF( 'structured data'!G676&gt;=50, "YES", "NO")</f>
        <v>NO</v>
      </c>
      <c r="I676" s="8" t="str">
        <f t="shared" si="51"/>
        <v>&gt; ₦500</v>
      </c>
      <c r="J676">
        <v>4.4000000000000004</v>
      </c>
      <c r="K676" s="4">
        <v>26556</v>
      </c>
      <c r="L676" s="4">
        <f>Table1[[#This Row],[rating]]*LOG(Table1[[#This Row],[rating_count]]+1)</f>
        <v>19.466387659746644</v>
      </c>
      <c r="M676" s="4" t="str">
        <f>IF(Table1[[#This Row],[rating_count]]&lt;1000,"YES","NO")</f>
        <v>NO</v>
      </c>
      <c r="N676" s="4">
        <f t="shared" si="52"/>
        <v>-0.18867341856928194</v>
      </c>
      <c r="O676" s="4">
        <f t="shared" si="53"/>
        <v>19.466387659746644</v>
      </c>
      <c r="P676" s="7">
        <f t="shared" si="54"/>
        <v>6639000</v>
      </c>
      <c r="Q676" t="s">
        <v>5532</v>
      </c>
      <c r="R676" t="s">
        <v>5533</v>
      </c>
      <c r="S676" t="s">
        <v>5534</v>
      </c>
      <c r="T676" t="s">
        <v>5535</v>
      </c>
      <c r="U676" t="s">
        <v>5536</v>
      </c>
      <c r="V676" t="s">
        <v>5537</v>
      </c>
      <c r="W676" t="s">
        <v>5538</v>
      </c>
      <c r="X676" t="s">
        <v>5539</v>
      </c>
    </row>
    <row r="677" spans="1:24" x14ac:dyDescent="0.4">
      <c r="A677" t="s">
        <v>5540</v>
      </c>
      <c r="B677" t="s">
        <v>5541</v>
      </c>
      <c r="C677" t="s">
        <v>4876</v>
      </c>
      <c r="D677">
        <v>656</v>
      </c>
      <c r="E677" s="2">
        <v>1499</v>
      </c>
      <c r="F677" s="5">
        <v>0.56000000000000005</v>
      </c>
      <c r="G677" s="5">
        <f t="shared" si="50"/>
        <v>56.000000000000007</v>
      </c>
      <c r="H677" s="5" t="str">
        <f>IF( 'structured data'!G677&gt;=50, "YES", "NO")</f>
        <v>YES</v>
      </c>
      <c r="I677" s="8" t="str">
        <f t="shared" si="51"/>
        <v>&gt; ₦500</v>
      </c>
      <c r="J677">
        <v>4.3</v>
      </c>
      <c r="K677" s="4">
        <v>25903</v>
      </c>
      <c r="L677" s="4">
        <f>Table1[[#This Row],[rating]]*LOG(Table1[[#This Row],[rating_count]]+1)</f>
        <v>18.977477375059983</v>
      </c>
      <c r="M677" s="4" t="str">
        <f>IF(Table1[[#This Row],[rating_count]]&lt;1000,"YES","NO")</f>
        <v>NO</v>
      </c>
      <c r="N677" s="4">
        <f t="shared" si="52"/>
        <v>-0.18710503309525972</v>
      </c>
      <c r="O677" s="4">
        <f t="shared" si="53"/>
        <v>18.977477375059983</v>
      </c>
      <c r="P677" s="7">
        <f t="shared" si="54"/>
        <v>38828597</v>
      </c>
      <c r="Q677" t="s">
        <v>5542</v>
      </c>
      <c r="R677" t="s">
        <v>5543</v>
      </c>
      <c r="S677" t="s">
        <v>5544</v>
      </c>
      <c r="T677" t="s">
        <v>5545</v>
      </c>
      <c r="U677" t="s">
        <v>5546</v>
      </c>
      <c r="V677" t="s">
        <v>5547</v>
      </c>
      <c r="W677" t="s">
        <v>5548</v>
      </c>
      <c r="X677" t="s">
        <v>5549</v>
      </c>
    </row>
    <row r="678" spans="1:24" x14ac:dyDescent="0.4">
      <c r="A678" t="s">
        <v>5550</v>
      </c>
      <c r="B678" t="s">
        <v>5551</v>
      </c>
      <c r="C678" t="s">
        <v>4834</v>
      </c>
      <c r="D678" s="2">
        <v>1109</v>
      </c>
      <c r="E678" s="2">
        <v>2800</v>
      </c>
      <c r="F678" s="5">
        <v>0.6</v>
      </c>
      <c r="G678" s="5">
        <f t="shared" si="50"/>
        <v>60</v>
      </c>
      <c r="H678" s="5" t="str">
        <f>IF( 'structured data'!G678&gt;=50, "YES", "NO")</f>
        <v>YES</v>
      </c>
      <c r="I678" s="8" t="str">
        <f t="shared" si="51"/>
        <v>&gt; ₦500</v>
      </c>
      <c r="J678">
        <v>4.3</v>
      </c>
      <c r="K678" s="4">
        <v>53464</v>
      </c>
      <c r="L678" s="4">
        <f>Table1[[#This Row],[rating]]*LOG(Table1[[#This Row],[rating_count]]+1)</f>
        <v>20.330699155986114</v>
      </c>
      <c r="M678" s="4" t="str">
        <f>IF(Table1[[#This Row],[rating_count]]&lt;1000,"YES","NO")</f>
        <v>NO</v>
      </c>
      <c r="N678" s="4">
        <f t="shared" si="52"/>
        <v>-0.18772362279134452</v>
      </c>
      <c r="O678" s="4">
        <f t="shared" si="53"/>
        <v>20.330699155986114</v>
      </c>
      <c r="P678" s="7">
        <f t="shared" si="54"/>
        <v>149699200</v>
      </c>
      <c r="Q678" t="s">
        <v>5552</v>
      </c>
      <c r="R678" t="s">
        <v>5553</v>
      </c>
      <c r="S678" t="s">
        <v>5554</v>
      </c>
      <c r="T678" t="s">
        <v>5555</v>
      </c>
      <c r="U678" t="s">
        <v>5556</v>
      </c>
      <c r="V678" t="s">
        <v>13050</v>
      </c>
      <c r="W678" t="s">
        <v>5557</v>
      </c>
      <c r="X678" t="s">
        <v>5558</v>
      </c>
    </row>
    <row r="679" spans="1:24" x14ac:dyDescent="0.4">
      <c r="A679" t="s">
        <v>3607</v>
      </c>
      <c r="B679" t="s">
        <v>3608</v>
      </c>
      <c r="C679" t="s">
        <v>2948</v>
      </c>
      <c r="D679" s="2">
        <v>2999</v>
      </c>
      <c r="E679" s="2">
        <v>7990</v>
      </c>
      <c r="F679" s="5">
        <v>0.62</v>
      </c>
      <c r="G679" s="5">
        <f t="shared" si="50"/>
        <v>62</v>
      </c>
      <c r="H679" s="5" t="str">
        <f>IF( 'structured data'!G679&gt;=50, "YES", "NO")</f>
        <v>YES</v>
      </c>
      <c r="I679" s="8" t="str">
        <f t="shared" si="51"/>
        <v>&gt; ₦500</v>
      </c>
      <c r="J679">
        <v>4.0999999999999996</v>
      </c>
      <c r="K679" s="4">
        <v>48448</v>
      </c>
      <c r="L679" s="4">
        <f>Table1[[#This Row],[rating]]*LOG(Table1[[#This Row],[rating_count]]+1)</f>
        <v>19.209667751864313</v>
      </c>
      <c r="M679" s="4" t="str">
        <f>IF(Table1[[#This Row],[rating_count]]&lt;1000,"YES","NO")</f>
        <v>NO</v>
      </c>
      <c r="N679" s="4">
        <f t="shared" si="52"/>
        <v>-0.18853959080944768</v>
      </c>
      <c r="O679" s="4">
        <f t="shared" si="53"/>
        <v>19.209667751864313</v>
      </c>
      <c r="P679" s="7">
        <f t="shared" si="54"/>
        <v>387099520</v>
      </c>
      <c r="Q679" t="s">
        <v>3423</v>
      </c>
      <c r="R679" t="s">
        <v>3609</v>
      </c>
      <c r="S679" t="s">
        <v>3610</v>
      </c>
      <c r="T679" t="s">
        <v>3611</v>
      </c>
      <c r="U679" t="s">
        <v>3612</v>
      </c>
      <c r="V679" t="s">
        <v>3613</v>
      </c>
      <c r="W679" t="s">
        <v>5559</v>
      </c>
      <c r="X679" t="s">
        <v>5560</v>
      </c>
    </row>
    <row r="680" spans="1:24" x14ac:dyDescent="0.4">
      <c r="A680" t="s">
        <v>5561</v>
      </c>
      <c r="B680" t="s">
        <v>5562</v>
      </c>
      <c r="C680" t="s">
        <v>5358</v>
      </c>
      <c r="D680">
        <v>169</v>
      </c>
      <c r="E680">
        <v>299</v>
      </c>
      <c r="F680" s="5">
        <v>0.43</v>
      </c>
      <c r="G680" s="5">
        <f t="shared" si="50"/>
        <v>43</v>
      </c>
      <c r="H680" s="5" t="str">
        <f>IF( 'structured data'!G680&gt;=50, "YES", "NO")</f>
        <v>NO</v>
      </c>
      <c r="I680" s="8" t="str">
        <f t="shared" si="51"/>
        <v>&gt; ₦500</v>
      </c>
      <c r="J680">
        <v>4.4000000000000004</v>
      </c>
      <c r="K680" s="4">
        <v>5176</v>
      </c>
      <c r="L680" s="4">
        <f>Table1[[#This Row],[rating]]*LOG(Table1[[#This Row],[rating_count]]+1)</f>
        <v>16.341943925920166</v>
      </c>
      <c r="M680" s="4" t="str">
        <f>IF(Table1[[#This Row],[rating_count]]&lt;1000,"YES","NO")</f>
        <v>NO</v>
      </c>
      <c r="N680" s="4">
        <f t="shared" si="52"/>
        <v>-0.18867089075549642</v>
      </c>
      <c r="O680" s="4">
        <f t="shared" si="53"/>
        <v>16.341943925920166</v>
      </c>
      <c r="P680" s="7">
        <f t="shared" si="54"/>
        <v>1547624</v>
      </c>
      <c r="Q680" t="s">
        <v>5563</v>
      </c>
      <c r="R680" t="s">
        <v>5564</v>
      </c>
      <c r="S680" t="s">
        <v>5565</v>
      </c>
      <c r="T680" t="s">
        <v>5566</v>
      </c>
      <c r="U680" t="s">
        <v>5567</v>
      </c>
      <c r="V680" t="s">
        <v>5568</v>
      </c>
      <c r="W680" t="s">
        <v>5569</v>
      </c>
      <c r="X680" t="s">
        <v>5570</v>
      </c>
    </row>
    <row r="681" spans="1:24" x14ac:dyDescent="0.4">
      <c r="A681" t="s">
        <v>5571</v>
      </c>
      <c r="B681" t="s">
        <v>5572</v>
      </c>
      <c r="C681" t="s">
        <v>5262</v>
      </c>
      <c r="D681">
        <v>309</v>
      </c>
      <c r="E681">
        <v>404</v>
      </c>
      <c r="F681" s="5">
        <v>0.24</v>
      </c>
      <c r="G681" s="5">
        <f t="shared" si="50"/>
        <v>24</v>
      </c>
      <c r="H681" s="5" t="str">
        <f>IF( 'structured data'!G681&gt;=50, "YES", "NO")</f>
        <v>NO</v>
      </c>
      <c r="I681" s="8" t="str">
        <f t="shared" si="51"/>
        <v>&gt; ₦500</v>
      </c>
      <c r="J681">
        <v>4.4000000000000004</v>
      </c>
      <c r="K681" s="4">
        <v>8614</v>
      </c>
      <c r="L681" s="4">
        <f>Table1[[#This Row],[rating]]*LOG(Table1[[#This Row],[rating_count]]+1)</f>
        <v>17.315123239849811</v>
      </c>
      <c r="M681" s="4" t="str">
        <f>IF(Table1[[#This Row],[rating_count]]&lt;1000,"YES","NO")</f>
        <v>NO</v>
      </c>
      <c r="N681" s="4">
        <f t="shared" si="52"/>
        <v>-0.18878221836556516</v>
      </c>
      <c r="O681" s="4">
        <f t="shared" si="53"/>
        <v>17.315123239849811</v>
      </c>
      <c r="P681" s="7">
        <f t="shared" si="54"/>
        <v>3480056</v>
      </c>
      <c r="Q681" t="s">
        <v>5573</v>
      </c>
      <c r="R681" t="s">
        <v>5574</v>
      </c>
      <c r="S681" t="s">
        <v>5575</v>
      </c>
      <c r="T681" t="s">
        <v>5576</v>
      </c>
      <c r="U681" t="s">
        <v>5577</v>
      </c>
      <c r="V681" t="s">
        <v>5578</v>
      </c>
      <c r="W681" t="s">
        <v>5579</v>
      </c>
      <c r="X681" t="s">
        <v>5580</v>
      </c>
    </row>
    <row r="682" spans="1:24" x14ac:dyDescent="0.4">
      <c r="A682" t="s">
        <v>5581</v>
      </c>
      <c r="B682" t="s">
        <v>5582</v>
      </c>
      <c r="C682" t="s">
        <v>4425</v>
      </c>
      <c r="D682">
        <v>599</v>
      </c>
      <c r="E682" s="2">
        <v>1399</v>
      </c>
      <c r="F682" s="5">
        <v>0.56999999999999995</v>
      </c>
      <c r="G682" s="5">
        <f t="shared" si="50"/>
        <v>56.999999999999993</v>
      </c>
      <c r="H682" s="5" t="str">
        <f>IF( 'structured data'!G682&gt;=50, "YES", "NO")</f>
        <v>YES</v>
      </c>
      <c r="I682" s="8" t="str">
        <f t="shared" si="51"/>
        <v>&gt; ₦500</v>
      </c>
      <c r="J682">
        <v>3.8</v>
      </c>
      <c r="K682" s="4">
        <v>60026</v>
      </c>
      <c r="L682" s="4">
        <f>Table1[[#This Row],[rating]]*LOG(Table1[[#This Row],[rating_count]]+1)</f>
        <v>18.157717227977209</v>
      </c>
      <c r="M682" s="4" t="str">
        <f>IF(Table1[[#This Row],[rating_count]]&lt;1000,"YES","NO")</f>
        <v>NO</v>
      </c>
      <c r="N682" s="4">
        <f t="shared" si="52"/>
        <v>-0.18784668651540148</v>
      </c>
      <c r="O682" s="4">
        <f t="shared" si="53"/>
        <v>18.157717227977209</v>
      </c>
      <c r="P682" s="7">
        <f t="shared" si="54"/>
        <v>83976374</v>
      </c>
      <c r="Q682" t="s">
        <v>5583</v>
      </c>
      <c r="R682" t="s">
        <v>5584</v>
      </c>
      <c r="S682" t="s">
        <v>5585</v>
      </c>
      <c r="T682" t="s">
        <v>5586</v>
      </c>
      <c r="U682" t="s">
        <v>5587</v>
      </c>
      <c r="V682" t="s">
        <v>5588</v>
      </c>
      <c r="W682" t="s">
        <v>5589</v>
      </c>
      <c r="X682" t="s">
        <v>5590</v>
      </c>
    </row>
    <row r="683" spans="1:24" x14ac:dyDescent="0.4">
      <c r="A683" t="s">
        <v>5591</v>
      </c>
      <c r="B683" t="s">
        <v>13051</v>
      </c>
      <c r="C683" t="s">
        <v>5006</v>
      </c>
      <c r="D683">
        <v>299</v>
      </c>
      <c r="E683">
        <v>599</v>
      </c>
      <c r="F683" s="5">
        <v>0.5</v>
      </c>
      <c r="G683" s="5">
        <f t="shared" si="50"/>
        <v>50</v>
      </c>
      <c r="H683" s="5" t="str">
        <f>IF( 'structured data'!G683&gt;=50, "YES", "NO")</f>
        <v>YES</v>
      </c>
      <c r="I683" s="8" t="str">
        <f t="shared" si="51"/>
        <v>&gt; ₦500</v>
      </c>
      <c r="J683">
        <v>3.8</v>
      </c>
      <c r="K683" s="4">
        <v>3066</v>
      </c>
      <c r="L683" s="4">
        <f>Table1[[#This Row],[rating]]*LOG(Table1[[#This Row],[rating_count]]+1)</f>
        <v>13.249512348733443</v>
      </c>
      <c r="M683" s="4" t="str">
        <f>IF(Table1[[#This Row],[rating_count]]&lt;1000,"YES","NO")</f>
        <v>NO</v>
      </c>
      <c r="N683" s="4">
        <f t="shared" si="52"/>
        <v>-0.18721716605141875</v>
      </c>
      <c r="O683" s="4">
        <f t="shared" si="53"/>
        <v>13.249512348733443</v>
      </c>
      <c r="P683" s="7">
        <f t="shared" si="54"/>
        <v>1836534</v>
      </c>
      <c r="Q683" t="s">
        <v>5592</v>
      </c>
      <c r="R683" t="s">
        <v>5593</v>
      </c>
      <c r="S683" t="s">
        <v>5594</v>
      </c>
      <c r="T683" t="s">
        <v>5595</v>
      </c>
      <c r="U683" t="s">
        <v>5596</v>
      </c>
      <c r="V683" t="s">
        <v>5597</v>
      </c>
      <c r="W683" t="s">
        <v>5598</v>
      </c>
      <c r="X683" t="s">
        <v>5599</v>
      </c>
    </row>
    <row r="684" spans="1:24" x14ac:dyDescent="0.4">
      <c r="A684" t="s">
        <v>5600</v>
      </c>
      <c r="B684" t="s">
        <v>5601</v>
      </c>
      <c r="C684" t="s">
        <v>4876</v>
      </c>
      <c r="D684">
        <v>449</v>
      </c>
      <c r="E684">
        <v>999</v>
      </c>
      <c r="F684" s="5">
        <v>0.55000000000000004</v>
      </c>
      <c r="G684" s="5">
        <f t="shared" si="50"/>
        <v>55.000000000000007</v>
      </c>
      <c r="H684" s="5" t="str">
        <f>IF( 'structured data'!G684&gt;=50, "YES", "NO")</f>
        <v>YES</v>
      </c>
      <c r="I684" s="8" t="str">
        <f t="shared" si="51"/>
        <v>&gt; ₦500</v>
      </c>
      <c r="J684">
        <v>4</v>
      </c>
      <c r="K684" s="4">
        <v>2102</v>
      </c>
      <c r="L684" s="4">
        <f>Table1[[#This Row],[rating]]*LOG(Table1[[#This Row],[rating_count]]+1)</f>
        <v>13.291357090745285</v>
      </c>
      <c r="M684" s="4" t="str">
        <f>IF(Table1[[#This Row],[rating_count]]&lt;1000,"YES","NO")</f>
        <v>NO</v>
      </c>
      <c r="N684" s="4">
        <f t="shared" si="52"/>
        <v>-0.18694275756640183</v>
      </c>
      <c r="O684" s="4">
        <f t="shared" si="53"/>
        <v>13.291357090745285</v>
      </c>
      <c r="P684" s="7">
        <f t="shared" si="54"/>
        <v>2099898</v>
      </c>
      <c r="Q684" t="s">
        <v>5602</v>
      </c>
      <c r="R684" t="s">
        <v>5603</v>
      </c>
      <c r="S684" t="s">
        <v>5604</v>
      </c>
      <c r="T684" t="s">
        <v>5605</v>
      </c>
      <c r="U684" t="s">
        <v>5606</v>
      </c>
      <c r="V684" t="s">
        <v>5607</v>
      </c>
      <c r="W684" t="s">
        <v>5608</v>
      </c>
      <c r="X684" t="s">
        <v>5609</v>
      </c>
    </row>
    <row r="685" spans="1:24" x14ac:dyDescent="0.4">
      <c r="A685" t="s">
        <v>5610</v>
      </c>
      <c r="B685" t="s">
        <v>5611</v>
      </c>
      <c r="C685" t="s">
        <v>4845</v>
      </c>
      <c r="D685">
        <v>799</v>
      </c>
      <c r="E685" s="2">
        <v>1295</v>
      </c>
      <c r="F685" s="5">
        <v>0.38</v>
      </c>
      <c r="G685" s="5">
        <f t="shared" si="50"/>
        <v>38</v>
      </c>
      <c r="H685" s="5" t="str">
        <f>IF( 'structured data'!G685&gt;=50, "YES", "NO")</f>
        <v>NO</v>
      </c>
      <c r="I685" s="8" t="str">
        <f t="shared" si="51"/>
        <v>&gt; ₦500</v>
      </c>
      <c r="J685">
        <v>4.4000000000000004</v>
      </c>
      <c r="K685" s="4">
        <v>34852</v>
      </c>
      <c r="L685" s="4">
        <f>Table1[[#This Row],[rating]]*LOG(Table1[[#This Row],[rating_count]]+1)</f>
        <v>19.985856731674755</v>
      </c>
      <c r="M685" s="4" t="str">
        <f>IF(Table1[[#This Row],[rating_count]]&lt;1000,"YES","NO")</f>
        <v>NO</v>
      </c>
      <c r="N685" s="4">
        <f t="shared" si="52"/>
        <v>-0.18678029188480361</v>
      </c>
      <c r="O685" s="4">
        <f t="shared" si="53"/>
        <v>19.985856731674755</v>
      </c>
      <c r="P685" s="7">
        <f t="shared" si="54"/>
        <v>45133340</v>
      </c>
      <c r="Q685" t="s">
        <v>5612</v>
      </c>
      <c r="R685" t="s">
        <v>5613</v>
      </c>
      <c r="S685" t="s">
        <v>5614</v>
      </c>
      <c r="T685" t="s">
        <v>5615</v>
      </c>
      <c r="U685" t="s">
        <v>5616</v>
      </c>
      <c r="V685" t="s">
        <v>5617</v>
      </c>
      <c r="W685" t="s">
        <v>5618</v>
      </c>
      <c r="X685" t="s">
        <v>5619</v>
      </c>
    </row>
    <row r="686" spans="1:24" x14ac:dyDescent="0.4">
      <c r="A686" t="s">
        <v>127</v>
      </c>
      <c r="B686" t="s">
        <v>128</v>
      </c>
      <c r="C686" t="s">
        <v>129</v>
      </c>
      <c r="D686">
        <v>219</v>
      </c>
      <c r="E686">
        <v>700</v>
      </c>
      <c r="F686" s="5">
        <v>0.69</v>
      </c>
      <c r="G686" s="5">
        <f t="shared" si="50"/>
        <v>69</v>
      </c>
      <c r="H686" s="5" t="str">
        <f>IF( 'structured data'!G686&gt;=50, "YES", "NO")</f>
        <v>YES</v>
      </c>
      <c r="I686" s="8" t="str">
        <f t="shared" si="51"/>
        <v>&gt; ₦500</v>
      </c>
      <c r="J686">
        <v>4.4000000000000004</v>
      </c>
      <c r="K686" s="4">
        <v>426972</v>
      </c>
      <c r="L686" s="4">
        <f>Table1[[#This Row],[rating]]*LOG(Table1[[#This Row],[rating_count]]+1)</f>
        <v>24.77376181681803</v>
      </c>
      <c r="M686" s="4" t="str">
        <f>IF(Table1[[#This Row],[rating_count]]&lt;1000,"YES","NO")</f>
        <v>NO</v>
      </c>
      <c r="N686" s="4">
        <f t="shared" si="52"/>
        <v>-0.18659673083165951</v>
      </c>
      <c r="O686" s="4">
        <f t="shared" si="53"/>
        <v>24.77376181681803</v>
      </c>
      <c r="P686" s="7">
        <f t="shared" si="54"/>
        <v>298880400</v>
      </c>
      <c r="Q686" t="s">
        <v>130</v>
      </c>
      <c r="R686" t="s">
        <v>131</v>
      </c>
      <c r="S686" t="s">
        <v>132</v>
      </c>
      <c r="T686" t="s">
        <v>133</v>
      </c>
      <c r="U686" t="s">
        <v>134</v>
      </c>
      <c r="V686" t="s">
        <v>135</v>
      </c>
      <c r="W686" t="s">
        <v>136</v>
      </c>
      <c r="X686" t="s">
        <v>5620</v>
      </c>
    </row>
    <row r="687" spans="1:24" x14ac:dyDescent="0.4">
      <c r="A687" t="s">
        <v>5621</v>
      </c>
      <c r="B687" t="s">
        <v>5622</v>
      </c>
      <c r="C687" t="s">
        <v>5623</v>
      </c>
      <c r="D687">
        <v>157</v>
      </c>
      <c r="E687">
        <v>160</v>
      </c>
      <c r="F687" s="5">
        <v>0.02</v>
      </c>
      <c r="G687" s="5">
        <f t="shared" si="50"/>
        <v>2</v>
      </c>
      <c r="H687" s="5" t="str">
        <f>IF( 'structured data'!G687&gt;=50, "YES", "NO")</f>
        <v>NO</v>
      </c>
      <c r="I687" s="8" t="str">
        <f t="shared" si="51"/>
        <v>&gt; ₦500</v>
      </c>
      <c r="J687">
        <v>4.5</v>
      </c>
      <c r="K687" s="4">
        <v>8618</v>
      </c>
      <c r="L687" s="4">
        <f>Table1[[#This Row],[rating]]*LOG(Table1[[#This Row],[rating_count]]+1)</f>
        <v>17.709555963202245</v>
      </c>
      <c r="M687" s="4" t="str">
        <f>IF(Table1[[#This Row],[rating_count]]&lt;1000,"YES","NO")</f>
        <v>NO</v>
      </c>
      <c r="N687" s="4">
        <f t="shared" si="52"/>
        <v>-0.1884676340535516</v>
      </c>
      <c r="O687" s="4">
        <f t="shared" si="53"/>
        <v>17.709555963202245</v>
      </c>
      <c r="P687" s="7">
        <f t="shared" si="54"/>
        <v>1378880</v>
      </c>
      <c r="Q687" t="s">
        <v>5624</v>
      </c>
      <c r="R687" t="s">
        <v>5625</v>
      </c>
      <c r="S687" t="s">
        <v>5626</v>
      </c>
      <c r="T687" t="s">
        <v>5627</v>
      </c>
      <c r="U687" t="s">
        <v>5628</v>
      </c>
      <c r="V687" t="s">
        <v>5629</v>
      </c>
      <c r="W687" t="s">
        <v>5630</v>
      </c>
      <c r="X687" t="s">
        <v>5631</v>
      </c>
    </row>
    <row r="688" spans="1:24" x14ac:dyDescent="0.4">
      <c r="A688" t="s">
        <v>3693</v>
      </c>
      <c r="B688" t="s">
        <v>3694</v>
      </c>
      <c r="C688" t="s">
        <v>3024</v>
      </c>
      <c r="D688">
        <v>369</v>
      </c>
      <c r="E688" s="2">
        <v>1600</v>
      </c>
      <c r="F688" s="5">
        <v>0.77</v>
      </c>
      <c r="G688" s="5">
        <f t="shared" si="50"/>
        <v>77</v>
      </c>
      <c r="H688" s="5" t="str">
        <f>IF( 'structured data'!G688&gt;=50, "YES", "NO")</f>
        <v>YES</v>
      </c>
      <c r="I688" s="8" t="str">
        <f t="shared" si="51"/>
        <v>&gt; ₦500</v>
      </c>
      <c r="J688">
        <v>4</v>
      </c>
      <c r="K688" s="4">
        <v>32625</v>
      </c>
      <c r="L688" s="4">
        <f>Table1[[#This Row],[rating]]*LOG(Table1[[#This Row],[rating_count]]+1)</f>
        <v>18.054255327402352</v>
      </c>
      <c r="M688" s="4" t="str">
        <f>IF(Table1[[#This Row],[rating_count]]&lt;1000,"YES","NO")</f>
        <v>NO</v>
      </c>
      <c r="N688" s="4">
        <f t="shared" si="52"/>
        <v>-0.18583301215568737</v>
      </c>
      <c r="O688" s="4">
        <f t="shared" si="53"/>
        <v>18.054255327402352</v>
      </c>
      <c r="P688" s="7">
        <f t="shared" si="54"/>
        <v>52200000</v>
      </c>
      <c r="Q688" t="s">
        <v>5632</v>
      </c>
      <c r="R688" t="s">
        <v>3696</v>
      </c>
      <c r="S688" t="s">
        <v>3697</v>
      </c>
      <c r="T688" t="s">
        <v>3698</v>
      </c>
      <c r="U688" t="s">
        <v>3699</v>
      </c>
      <c r="V688" t="s">
        <v>3700</v>
      </c>
      <c r="W688" t="s">
        <v>5633</v>
      </c>
      <c r="X688" t="s">
        <v>5634</v>
      </c>
    </row>
    <row r="689" spans="1:24" x14ac:dyDescent="0.4">
      <c r="A689" t="s">
        <v>5635</v>
      </c>
      <c r="B689" t="s">
        <v>5636</v>
      </c>
      <c r="C689" t="s">
        <v>4845</v>
      </c>
      <c r="D689">
        <v>599</v>
      </c>
      <c r="E689">
        <v>899</v>
      </c>
      <c r="F689" s="5">
        <v>0.33</v>
      </c>
      <c r="G689" s="5">
        <f t="shared" si="50"/>
        <v>33</v>
      </c>
      <c r="H689" s="5" t="str">
        <f>IF( 'structured data'!G689&gt;=50, "YES", "NO")</f>
        <v>NO</v>
      </c>
      <c r="I689" s="8" t="str">
        <f t="shared" si="51"/>
        <v>&gt; ₦500</v>
      </c>
      <c r="J689">
        <v>4</v>
      </c>
      <c r="K689" s="4">
        <v>4018</v>
      </c>
      <c r="L689" s="4">
        <f>Table1[[#This Row],[rating]]*LOG(Table1[[#This Row],[rating_count]]+1)</f>
        <v>14.41647202476814</v>
      </c>
      <c r="M689" s="4" t="str">
        <f>IF(Table1[[#This Row],[rating_count]]&lt;1000,"YES","NO")</f>
        <v>NO</v>
      </c>
      <c r="N689" s="4">
        <f t="shared" si="52"/>
        <v>-0.18555880164374181</v>
      </c>
      <c r="O689" s="4">
        <f t="shared" si="53"/>
        <v>14.41647202476814</v>
      </c>
      <c r="P689" s="7">
        <f t="shared" si="54"/>
        <v>3612182</v>
      </c>
      <c r="Q689" t="s">
        <v>5637</v>
      </c>
      <c r="R689" t="s">
        <v>5638</v>
      </c>
      <c r="S689" t="s">
        <v>5639</v>
      </c>
      <c r="T689" t="s">
        <v>5640</v>
      </c>
      <c r="U689" t="s">
        <v>5641</v>
      </c>
      <c r="V689" t="s">
        <v>5642</v>
      </c>
      <c r="W689" t="s">
        <v>5643</v>
      </c>
      <c r="X689" t="s">
        <v>5644</v>
      </c>
    </row>
    <row r="690" spans="1:24" x14ac:dyDescent="0.4">
      <c r="A690" t="s">
        <v>5645</v>
      </c>
      <c r="B690" t="s">
        <v>5646</v>
      </c>
      <c r="C690" t="s">
        <v>5647</v>
      </c>
      <c r="D690">
        <v>479</v>
      </c>
      <c r="E690">
        <v>599</v>
      </c>
      <c r="F690" s="5">
        <v>0.2</v>
      </c>
      <c r="G690" s="5">
        <f t="shared" si="50"/>
        <v>20</v>
      </c>
      <c r="H690" s="5" t="str">
        <f>IF( 'structured data'!G690&gt;=50, "YES", "NO")</f>
        <v>NO</v>
      </c>
      <c r="I690" s="8" t="str">
        <f t="shared" si="51"/>
        <v>&gt; ₦500</v>
      </c>
      <c r="J690">
        <v>4.3</v>
      </c>
      <c r="K690" s="4">
        <v>11687</v>
      </c>
      <c r="L690" s="4">
        <f>Table1[[#This Row],[rating]]*LOG(Table1[[#This Row],[rating_count]]+1)</f>
        <v>17.491282872582833</v>
      </c>
      <c r="M690" s="4" t="str">
        <f>IF(Table1[[#This Row],[rating_count]]&lt;1000,"YES","NO")</f>
        <v>NO</v>
      </c>
      <c r="N690" s="4">
        <f t="shared" si="52"/>
        <v>-0.18577435118070024</v>
      </c>
      <c r="O690" s="4">
        <f t="shared" si="53"/>
        <v>17.491282872582833</v>
      </c>
      <c r="P690" s="7">
        <f t="shared" si="54"/>
        <v>7000513</v>
      </c>
      <c r="Q690" t="s">
        <v>5648</v>
      </c>
      <c r="R690" t="s">
        <v>5649</v>
      </c>
      <c r="S690" t="s">
        <v>5650</v>
      </c>
      <c r="T690" t="s">
        <v>5651</v>
      </c>
      <c r="U690" t="s">
        <v>5652</v>
      </c>
      <c r="V690" t="s">
        <v>5653</v>
      </c>
      <c r="W690" t="s">
        <v>5654</v>
      </c>
      <c r="X690" t="s">
        <v>5655</v>
      </c>
    </row>
    <row r="691" spans="1:24" x14ac:dyDescent="0.4">
      <c r="A691" t="s">
        <v>138</v>
      </c>
      <c r="B691" t="s">
        <v>139</v>
      </c>
      <c r="C691" t="s">
        <v>18</v>
      </c>
      <c r="D691">
        <v>350</v>
      </c>
      <c r="E691">
        <v>899</v>
      </c>
      <c r="F691" s="5">
        <v>0.61</v>
      </c>
      <c r="G691" s="5">
        <f t="shared" si="50"/>
        <v>61</v>
      </c>
      <c r="H691" s="5" t="str">
        <f>IF( 'structured data'!G691&gt;=50, "YES", "NO")</f>
        <v>YES</v>
      </c>
      <c r="I691" s="8" t="str">
        <f t="shared" si="51"/>
        <v>&gt; ₦500</v>
      </c>
      <c r="J691">
        <v>4.2</v>
      </c>
      <c r="K691" s="4">
        <v>2262</v>
      </c>
      <c r="L691" s="4">
        <f>Table1[[#This Row],[rating]]*LOG(Table1[[#This Row],[rating_count]]+1)</f>
        <v>14.08967512660986</v>
      </c>
      <c r="M691" s="4" t="str">
        <f>IF(Table1[[#This Row],[rating_count]]&lt;1000,"YES","NO")</f>
        <v>NO</v>
      </c>
      <c r="N691" s="4">
        <f t="shared" si="52"/>
        <v>-0.18501757066640612</v>
      </c>
      <c r="O691" s="4">
        <f t="shared" si="53"/>
        <v>14.08967512660986</v>
      </c>
      <c r="P691" s="7">
        <f t="shared" si="54"/>
        <v>2033538</v>
      </c>
      <c r="Q691" t="s">
        <v>140</v>
      </c>
      <c r="R691" t="s">
        <v>141</v>
      </c>
      <c r="S691" t="s">
        <v>142</v>
      </c>
      <c r="T691" t="s">
        <v>143</v>
      </c>
      <c r="U691" t="s">
        <v>144</v>
      </c>
      <c r="V691" t="s">
        <v>145</v>
      </c>
      <c r="W691" t="s">
        <v>146</v>
      </c>
      <c r="X691" t="s">
        <v>5656</v>
      </c>
    </row>
    <row r="692" spans="1:24" x14ac:dyDescent="0.4">
      <c r="A692" t="s">
        <v>5657</v>
      </c>
      <c r="B692" t="s">
        <v>5658</v>
      </c>
      <c r="C692" t="s">
        <v>3066</v>
      </c>
      <c r="D692" s="2">
        <v>1598</v>
      </c>
      <c r="E692" s="2">
        <v>2990</v>
      </c>
      <c r="F692" s="5">
        <v>0.47</v>
      </c>
      <c r="G692" s="5">
        <f t="shared" si="50"/>
        <v>47</v>
      </c>
      <c r="H692" s="5" t="str">
        <f>IF( 'structured data'!G692&gt;=50, "YES", "NO")</f>
        <v>NO</v>
      </c>
      <c r="I692" s="8" t="str">
        <f t="shared" si="51"/>
        <v>&gt; ₦500</v>
      </c>
      <c r="J692">
        <v>3.8</v>
      </c>
      <c r="K692" s="4">
        <v>11015</v>
      </c>
      <c r="L692" s="4">
        <f>Table1[[#This Row],[rating]]*LOG(Table1[[#This Row],[rating_count]]+1)</f>
        <v>15.359690923545696</v>
      </c>
      <c r="M692" s="4" t="str">
        <f>IF(Table1[[#This Row],[rating_count]]&lt;1000,"YES","NO")</f>
        <v>NO</v>
      </c>
      <c r="N692" s="4">
        <f t="shared" si="52"/>
        <v>-0.18550961467343696</v>
      </c>
      <c r="O692" s="4">
        <f t="shared" si="53"/>
        <v>15.359690923545696</v>
      </c>
      <c r="P692" s="7">
        <f t="shared" si="54"/>
        <v>32934850</v>
      </c>
      <c r="Q692" t="s">
        <v>5659</v>
      </c>
      <c r="R692" t="s">
        <v>5660</v>
      </c>
      <c r="S692" t="s">
        <v>5661</v>
      </c>
      <c r="T692" t="s">
        <v>5662</v>
      </c>
      <c r="U692" t="s">
        <v>5663</v>
      </c>
      <c r="V692" t="s">
        <v>5664</v>
      </c>
      <c r="W692" t="s">
        <v>5665</v>
      </c>
      <c r="X692" t="s">
        <v>5666</v>
      </c>
    </row>
    <row r="693" spans="1:24" x14ac:dyDescent="0.4">
      <c r="A693" t="s">
        <v>5667</v>
      </c>
      <c r="B693" t="s">
        <v>5668</v>
      </c>
      <c r="C693" t="s">
        <v>5669</v>
      </c>
      <c r="D693">
        <v>599</v>
      </c>
      <c r="E693">
        <v>899</v>
      </c>
      <c r="F693" s="5">
        <v>0.33</v>
      </c>
      <c r="G693" s="5">
        <f t="shared" si="50"/>
        <v>33</v>
      </c>
      <c r="H693" s="5" t="str">
        <f>IF( 'structured data'!G693&gt;=50, "YES", "NO")</f>
        <v>NO</v>
      </c>
      <c r="I693" s="8" t="str">
        <f t="shared" si="51"/>
        <v>&gt; ₦500</v>
      </c>
      <c r="J693">
        <v>4.3</v>
      </c>
      <c r="K693" s="4">
        <v>95116</v>
      </c>
      <c r="L693" s="4">
        <f>Table1[[#This Row],[rating]]*LOG(Table1[[#This Row],[rating_count]]+1)</f>
        <v>21.406510019775542</v>
      </c>
      <c r="M693" s="4" t="str">
        <f>IF(Table1[[#This Row],[rating_count]]&lt;1000,"YES","NO")</f>
        <v>NO</v>
      </c>
      <c r="N693" s="4">
        <f t="shared" si="52"/>
        <v>-0.18539301253459961</v>
      </c>
      <c r="O693" s="4">
        <f t="shared" si="53"/>
        <v>21.406510019775542</v>
      </c>
      <c r="P693" s="7">
        <f t="shared" si="54"/>
        <v>85509284</v>
      </c>
      <c r="Q693" t="s">
        <v>5670</v>
      </c>
      <c r="R693" t="s">
        <v>5671</v>
      </c>
      <c r="S693" t="s">
        <v>5672</v>
      </c>
      <c r="T693" t="s">
        <v>5673</v>
      </c>
      <c r="U693" t="s">
        <v>5674</v>
      </c>
      <c r="V693" t="s">
        <v>5675</v>
      </c>
      <c r="W693" t="s">
        <v>5676</v>
      </c>
      <c r="X693" t="s">
        <v>5677</v>
      </c>
    </row>
    <row r="694" spans="1:24" x14ac:dyDescent="0.4">
      <c r="A694" t="s">
        <v>148</v>
      </c>
      <c r="B694" t="s">
        <v>149</v>
      </c>
      <c r="C694" t="s">
        <v>18</v>
      </c>
      <c r="D694">
        <v>159</v>
      </c>
      <c r="E694">
        <v>399</v>
      </c>
      <c r="F694" s="5">
        <v>0.6</v>
      </c>
      <c r="G694" s="5">
        <f t="shared" si="50"/>
        <v>60</v>
      </c>
      <c r="H694" s="5" t="str">
        <f>IF( 'structured data'!G694&gt;=50, "YES", "NO")</f>
        <v>YES</v>
      </c>
      <c r="I694" s="8" t="str">
        <f t="shared" si="51"/>
        <v>&gt; ₦500</v>
      </c>
      <c r="J694">
        <v>4.0999999999999996</v>
      </c>
      <c r="K694" s="4">
        <v>4768</v>
      </c>
      <c r="L694" s="4">
        <f>Table1[[#This Row],[rating]]*LOG(Table1[[#This Row],[rating_count]]+1)</f>
        <v>15.081552021978855</v>
      </c>
      <c r="M694" s="4" t="str">
        <f>IF(Table1[[#This Row],[rating_count]]&lt;1000,"YES","NO")</f>
        <v>NO</v>
      </c>
      <c r="N694" s="4">
        <f t="shared" si="52"/>
        <v>-0.18505614329241202</v>
      </c>
      <c r="O694" s="4">
        <f t="shared" si="53"/>
        <v>15.081552021978855</v>
      </c>
      <c r="P694" s="7">
        <f t="shared" si="54"/>
        <v>1902432</v>
      </c>
      <c r="Q694" t="s">
        <v>59</v>
      </c>
      <c r="R694" t="s">
        <v>150</v>
      </c>
      <c r="S694" t="s">
        <v>151</v>
      </c>
      <c r="T694" t="s">
        <v>152</v>
      </c>
      <c r="U694" t="s">
        <v>153</v>
      </c>
      <c r="V694" t="s">
        <v>154</v>
      </c>
      <c r="W694" t="s">
        <v>155</v>
      </c>
      <c r="X694" t="s">
        <v>5678</v>
      </c>
    </row>
    <row r="695" spans="1:24" x14ac:dyDescent="0.4">
      <c r="A695" t="s">
        <v>5679</v>
      </c>
      <c r="B695" t="s">
        <v>5680</v>
      </c>
      <c r="C695" t="s">
        <v>4834</v>
      </c>
      <c r="D695" s="2">
        <v>1299</v>
      </c>
      <c r="E695" s="2">
        <v>3000</v>
      </c>
      <c r="F695" s="5">
        <v>0.56999999999999995</v>
      </c>
      <c r="G695" s="5">
        <f t="shared" si="50"/>
        <v>56.999999999999993</v>
      </c>
      <c r="H695" s="5" t="str">
        <f>IF( 'structured data'!G695&gt;=50, "YES", "NO")</f>
        <v>YES</v>
      </c>
      <c r="I695" s="8" t="str">
        <f t="shared" si="51"/>
        <v>&gt; ₦500</v>
      </c>
      <c r="J695">
        <v>4.3</v>
      </c>
      <c r="K695" s="4">
        <v>23022</v>
      </c>
      <c r="L695" s="4">
        <f>Table1[[#This Row],[rating]]*LOG(Table1[[#This Row],[rating_count]]+1)</f>
        <v>18.757296228036719</v>
      </c>
      <c r="M695" s="4" t="str">
        <f>IF(Table1[[#This Row],[rating_count]]&lt;1000,"YES","NO")</f>
        <v>NO</v>
      </c>
      <c r="N695" s="4">
        <f t="shared" si="52"/>
        <v>-0.18516942899154887</v>
      </c>
      <c r="O695" s="4">
        <f t="shared" si="53"/>
        <v>18.757296228036719</v>
      </c>
      <c r="P695" s="7">
        <f t="shared" si="54"/>
        <v>69066000</v>
      </c>
      <c r="Q695" t="s">
        <v>5681</v>
      </c>
      <c r="R695" t="s">
        <v>5682</v>
      </c>
      <c r="S695" t="s">
        <v>5683</v>
      </c>
      <c r="T695" t="s">
        <v>5684</v>
      </c>
      <c r="U695" t="s">
        <v>5685</v>
      </c>
      <c r="V695" t="s">
        <v>5686</v>
      </c>
      <c r="W695" t="s">
        <v>5687</v>
      </c>
      <c r="X695" t="s">
        <v>5688</v>
      </c>
    </row>
    <row r="696" spans="1:24" x14ac:dyDescent="0.4">
      <c r="A696" t="s">
        <v>3786</v>
      </c>
      <c r="B696" t="s">
        <v>3787</v>
      </c>
      <c r="C696" t="s">
        <v>2948</v>
      </c>
      <c r="D696" s="2">
        <v>1599</v>
      </c>
      <c r="E696" s="2">
        <v>4999</v>
      </c>
      <c r="F696" s="5">
        <v>0.68</v>
      </c>
      <c r="G696" s="5">
        <f t="shared" si="50"/>
        <v>68</v>
      </c>
      <c r="H696" s="5" t="str">
        <f>IF( 'structured data'!G696&gt;=50, "YES", "NO")</f>
        <v>YES</v>
      </c>
      <c r="I696" s="8" t="str">
        <f t="shared" si="51"/>
        <v>&gt; ₦500</v>
      </c>
      <c r="J696">
        <v>4</v>
      </c>
      <c r="K696" s="4">
        <v>67951</v>
      </c>
      <c r="L696" s="4">
        <f>Table1[[#This Row],[rating]]*LOG(Table1[[#This Row],[rating_count]]+1)</f>
        <v>19.328808974586416</v>
      </c>
      <c r="M696" s="4" t="str">
        <f>IF(Table1[[#This Row],[rating_count]]&lt;1000,"YES","NO")</f>
        <v>NO</v>
      </c>
      <c r="N696" s="4">
        <f t="shared" si="52"/>
        <v>-0.18585620087318813</v>
      </c>
      <c r="O696" s="4">
        <f t="shared" si="53"/>
        <v>19.328808974586416</v>
      </c>
      <c r="P696" s="7">
        <f t="shared" si="54"/>
        <v>339687049</v>
      </c>
      <c r="Q696" t="s">
        <v>3788</v>
      </c>
      <c r="R696" t="s">
        <v>5689</v>
      </c>
      <c r="S696" t="s">
        <v>5690</v>
      </c>
      <c r="T696" t="s">
        <v>5691</v>
      </c>
      <c r="U696" t="s">
        <v>5692</v>
      </c>
      <c r="V696" t="s">
        <v>5693</v>
      </c>
      <c r="W696" t="s">
        <v>5694</v>
      </c>
      <c r="X696" t="s">
        <v>5695</v>
      </c>
    </row>
    <row r="697" spans="1:24" x14ac:dyDescent="0.4">
      <c r="A697" t="s">
        <v>5696</v>
      </c>
      <c r="B697" t="s">
        <v>5697</v>
      </c>
      <c r="C697" t="s">
        <v>5698</v>
      </c>
      <c r="D697">
        <v>294</v>
      </c>
      <c r="E697" s="2">
        <v>4999</v>
      </c>
      <c r="F697" s="5">
        <v>0.94</v>
      </c>
      <c r="G697" s="5">
        <f t="shared" si="50"/>
        <v>94</v>
      </c>
      <c r="H697" s="5" t="str">
        <f>IF( 'structured data'!G697&gt;=50, "YES", "NO")</f>
        <v>YES</v>
      </c>
      <c r="I697" s="8" t="str">
        <f t="shared" si="51"/>
        <v>&gt; ₦500</v>
      </c>
      <c r="J697">
        <v>4.3</v>
      </c>
      <c r="K697" s="4">
        <v>4426</v>
      </c>
      <c r="L697" s="4">
        <f>Table1[[#This Row],[rating]]*LOG(Table1[[#This Row],[rating_count]]+1)</f>
        <v>15.678270944509045</v>
      </c>
      <c r="M697" s="4" t="str">
        <f>IF(Table1[[#This Row],[rating_count]]&lt;1000,"YES","NO")</f>
        <v>NO</v>
      </c>
      <c r="N697" s="4">
        <f t="shared" si="52"/>
        <v>-0.18559680284183078</v>
      </c>
      <c r="O697" s="4">
        <f t="shared" si="53"/>
        <v>15.678270944509045</v>
      </c>
      <c r="P697" s="7">
        <f t="shared" si="54"/>
        <v>22125574</v>
      </c>
      <c r="Q697" t="s">
        <v>5699</v>
      </c>
      <c r="R697" t="s">
        <v>5700</v>
      </c>
      <c r="S697" t="s">
        <v>5701</v>
      </c>
      <c r="T697" t="s">
        <v>5702</v>
      </c>
      <c r="U697" t="s">
        <v>5703</v>
      </c>
      <c r="V697" t="s">
        <v>5704</v>
      </c>
      <c r="W697" t="s">
        <v>5705</v>
      </c>
      <c r="X697" t="s">
        <v>5706</v>
      </c>
    </row>
    <row r="698" spans="1:24" x14ac:dyDescent="0.4">
      <c r="A698" t="s">
        <v>5707</v>
      </c>
      <c r="B698" t="s">
        <v>5708</v>
      </c>
      <c r="C698" t="s">
        <v>5262</v>
      </c>
      <c r="D698">
        <v>828</v>
      </c>
      <c r="E698">
        <v>861</v>
      </c>
      <c r="F698" s="5">
        <v>0.04</v>
      </c>
      <c r="G698" s="5">
        <f t="shared" si="50"/>
        <v>4</v>
      </c>
      <c r="H698" s="5" t="str">
        <f>IF( 'structured data'!G698&gt;=50, "YES", "NO")</f>
        <v>NO</v>
      </c>
      <c r="I698" s="8" t="str">
        <f t="shared" si="51"/>
        <v>&gt; ₦500</v>
      </c>
      <c r="J698">
        <v>4.2</v>
      </c>
      <c r="K698" s="4">
        <v>4567</v>
      </c>
      <c r="L698" s="4">
        <f>Table1[[#This Row],[rating]]*LOG(Table1[[#This Row],[rating_count]]+1)</f>
        <v>15.370849599998724</v>
      </c>
      <c r="M698" s="4" t="str">
        <f>IF(Table1[[#This Row],[rating_count]]&lt;1000,"YES","NO")</f>
        <v>NO</v>
      </c>
      <c r="N698" s="4">
        <f t="shared" si="52"/>
        <v>-0.18850423130800834</v>
      </c>
      <c r="O698" s="4">
        <f t="shared" si="53"/>
        <v>15.370849599998724</v>
      </c>
      <c r="P698" s="7">
        <f t="shared" si="54"/>
        <v>3932187</v>
      </c>
      <c r="Q698" t="s">
        <v>5709</v>
      </c>
      <c r="R698" t="s">
        <v>5710</v>
      </c>
      <c r="S698" t="s">
        <v>5711</v>
      </c>
      <c r="T698" t="s">
        <v>5712</v>
      </c>
      <c r="U698" t="s">
        <v>5713</v>
      </c>
      <c r="V698" t="s">
        <v>5714</v>
      </c>
      <c r="W698" t="s">
        <v>5715</v>
      </c>
      <c r="X698" t="s">
        <v>5716</v>
      </c>
    </row>
    <row r="699" spans="1:24" x14ac:dyDescent="0.4">
      <c r="A699" t="s">
        <v>5717</v>
      </c>
      <c r="B699" t="s">
        <v>5718</v>
      </c>
      <c r="C699" t="s">
        <v>4425</v>
      </c>
      <c r="D699">
        <v>745</v>
      </c>
      <c r="E699">
        <v>795</v>
      </c>
      <c r="F699" s="5">
        <v>0.06</v>
      </c>
      <c r="G699" s="5">
        <f t="shared" si="50"/>
        <v>6</v>
      </c>
      <c r="H699" s="5" t="str">
        <f>IF( 'structured data'!G699&gt;=50, "YES", "NO")</f>
        <v>NO</v>
      </c>
      <c r="I699" s="8" t="str">
        <f t="shared" si="51"/>
        <v>&gt; ₦500</v>
      </c>
      <c r="J699">
        <v>4</v>
      </c>
      <c r="K699" s="4">
        <v>13797</v>
      </c>
      <c r="L699" s="4">
        <f>Table1[[#This Row],[rating]]*LOG(Table1[[#This Row],[rating_count]]+1)</f>
        <v>16.559264562442305</v>
      </c>
      <c r="M699" s="4" t="str">
        <f>IF(Table1[[#This Row],[rating_count]]&lt;1000,"YES","NO")</f>
        <v>NO</v>
      </c>
      <c r="N699" s="4">
        <f t="shared" si="52"/>
        <v>-0.18808730910960839</v>
      </c>
      <c r="O699" s="4">
        <f t="shared" si="53"/>
        <v>16.559264562442305</v>
      </c>
      <c r="P699" s="7">
        <f t="shared" si="54"/>
        <v>10968615</v>
      </c>
      <c r="Q699" t="s">
        <v>5719</v>
      </c>
      <c r="R699" t="s">
        <v>5720</v>
      </c>
      <c r="S699" t="s">
        <v>5721</v>
      </c>
      <c r="T699" t="s">
        <v>5722</v>
      </c>
      <c r="U699" t="s">
        <v>5723</v>
      </c>
      <c r="V699" t="s">
        <v>5724</v>
      </c>
      <c r="W699" t="s">
        <v>5725</v>
      </c>
      <c r="X699" t="s">
        <v>5726</v>
      </c>
    </row>
    <row r="700" spans="1:24" x14ac:dyDescent="0.4">
      <c r="A700" t="s">
        <v>5727</v>
      </c>
      <c r="B700" t="s">
        <v>5728</v>
      </c>
      <c r="C700" t="s">
        <v>5729</v>
      </c>
      <c r="D700" s="2">
        <v>1549</v>
      </c>
      <c r="E700" s="2">
        <v>2495</v>
      </c>
      <c r="F700" s="5">
        <v>0.38</v>
      </c>
      <c r="G700" s="5">
        <f t="shared" si="50"/>
        <v>38</v>
      </c>
      <c r="H700" s="5" t="str">
        <f>IF( 'structured data'!G700&gt;=50, "YES", "NO")</f>
        <v>NO</v>
      </c>
      <c r="I700" s="8" t="str">
        <f t="shared" si="51"/>
        <v>&gt; ₦500</v>
      </c>
      <c r="J700">
        <v>4.4000000000000004</v>
      </c>
      <c r="K700" s="4">
        <v>15137</v>
      </c>
      <c r="L700" s="4">
        <f>Table1[[#This Row],[rating]]*LOG(Table1[[#This Row],[rating_count]]+1)</f>
        <v>18.392301403965362</v>
      </c>
      <c r="M700" s="4" t="str">
        <f>IF(Table1[[#This Row],[rating_count]]&lt;1000,"YES","NO")</f>
        <v>NO</v>
      </c>
      <c r="N700" s="4">
        <f t="shared" si="52"/>
        <v>-0.18914183306921792</v>
      </c>
      <c r="O700" s="4">
        <f t="shared" si="53"/>
        <v>18.392301403965362</v>
      </c>
      <c r="P700" s="7">
        <f t="shared" si="54"/>
        <v>37766815</v>
      </c>
      <c r="Q700" t="s">
        <v>5730</v>
      </c>
      <c r="R700" t="s">
        <v>5731</v>
      </c>
      <c r="S700" t="s">
        <v>5732</v>
      </c>
      <c r="T700" t="s">
        <v>5733</v>
      </c>
      <c r="U700" t="s">
        <v>5734</v>
      </c>
      <c r="V700" t="s">
        <v>5735</v>
      </c>
      <c r="W700" t="s">
        <v>5736</v>
      </c>
      <c r="X700" t="s">
        <v>5737</v>
      </c>
    </row>
    <row r="701" spans="1:24" x14ac:dyDescent="0.4">
      <c r="A701" t="s">
        <v>157</v>
      </c>
      <c r="B701" t="s">
        <v>158</v>
      </c>
      <c r="C701" t="s">
        <v>18</v>
      </c>
      <c r="D701">
        <v>349</v>
      </c>
      <c r="E701">
        <v>399</v>
      </c>
      <c r="F701" s="5">
        <v>0.13</v>
      </c>
      <c r="G701" s="5">
        <f t="shared" si="50"/>
        <v>13</v>
      </c>
      <c r="H701" s="5" t="str">
        <f>IF( 'structured data'!G701&gt;=50, "YES", "NO")</f>
        <v>NO</v>
      </c>
      <c r="I701" s="8" t="str">
        <f t="shared" si="51"/>
        <v>&gt; ₦500</v>
      </c>
      <c r="J701">
        <v>4.4000000000000004</v>
      </c>
      <c r="K701" s="4">
        <v>18757</v>
      </c>
      <c r="L701" s="4">
        <f>Table1[[#This Row],[rating]]*LOG(Table1[[#This Row],[rating_count]]+1)</f>
        <v>18.802020738703291</v>
      </c>
      <c r="M701" s="4" t="str">
        <f>IF(Table1[[#This Row],[rating_count]]&lt;1000,"YES","NO")</f>
        <v>NO</v>
      </c>
      <c r="N701" s="4">
        <f t="shared" si="52"/>
        <v>-0.18895589813139824</v>
      </c>
      <c r="O701" s="4">
        <f t="shared" si="53"/>
        <v>18.802020738703291</v>
      </c>
      <c r="P701" s="7">
        <f t="shared" si="54"/>
        <v>7484043</v>
      </c>
      <c r="Q701" t="s">
        <v>5738</v>
      </c>
      <c r="R701" t="s">
        <v>160</v>
      </c>
      <c r="S701" t="s">
        <v>161</v>
      </c>
      <c r="T701" t="s">
        <v>162</v>
      </c>
      <c r="U701" t="s">
        <v>163</v>
      </c>
      <c r="V701" t="s">
        <v>3905</v>
      </c>
      <c r="W701" t="s">
        <v>5739</v>
      </c>
      <c r="X701" t="s">
        <v>5740</v>
      </c>
    </row>
    <row r="702" spans="1:24" x14ac:dyDescent="0.4">
      <c r="A702" t="s">
        <v>203</v>
      </c>
      <c r="B702" t="s">
        <v>204</v>
      </c>
      <c r="C702" t="s">
        <v>18</v>
      </c>
      <c r="D702">
        <v>970</v>
      </c>
      <c r="E702" s="2">
        <v>1799</v>
      </c>
      <c r="F702" s="5">
        <v>0.46</v>
      </c>
      <c r="G702" s="5">
        <f t="shared" si="50"/>
        <v>46</v>
      </c>
      <c r="H702" s="5" t="str">
        <f>IF( 'structured data'!G702&gt;=50, "YES", "NO")</f>
        <v>NO</v>
      </c>
      <c r="I702" s="8" t="str">
        <f t="shared" si="51"/>
        <v>&gt; ₦500</v>
      </c>
      <c r="J702">
        <v>4.5</v>
      </c>
      <c r="K702" s="4">
        <v>815</v>
      </c>
      <c r="L702" s="4">
        <f>Table1[[#This Row],[rating]]*LOG(Table1[[#This Row],[rating_count]]+1)</f>
        <v>13.102605714392375</v>
      </c>
      <c r="M702" s="4" t="str">
        <f>IF(Table1[[#This Row],[rating_count]]&lt;1000,"YES","NO")</f>
        <v>YES</v>
      </c>
      <c r="N702" s="4">
        <f t="shared" si="52"/>
        <v>-0.18746138938644555</v>
      </c>
      <c r="O702" s="4">
        <f t="shared" si="53"/>
        <v>13.102605714392375</v>
      </c>
      <c r="P702" s="7">
        <f t="shared" si="54"/>
        <v>1466185</v>
      </c>
      <c r="Q702" t="s">
        <v>205</v>
      </c>
      <c r="R702" t="s">
        <v>206</v>
      </c>
      <c r="S702" t="s">
        <v>207</v>
      </c>
      <c r="T702" t="s">
        <v>208</v>
      </c>
      <c r="U702" t="s">
        <v>209</v>
      </c>
      <c r="V702" t="s">
        <v>210</v>
      </c>
      <c r="W702" t="s">
        <v>5741</v>
      </c>
      <c r="X702" t="s">
        <v>5742</v>
      </c>
    </row>
    <row r="703" spans="1:24" x14ac:dyDescent="0.4">
      <c r="A703" t="s">
        <v>5743</v>
      </c>
      <c r="B703" t="s">
        <v>5744</v>
      </c>
      <c r="C703" t="s">
        <v>5223</v>
      </c>
      <c r="D703" s="2">
        <v>1469</v>
      </c>
      <c r="E703" s="2">
        <v>2499</v>
      </c>
      <c r="F703" s="5">
        <v>0.41</v>
      </c>
      <c r="G703" s="5">
        <f t="shared" si="50"/>
        <v>41</v>
      </c>
      <c r="H703" s="5" t="str">
        <f>IF( 'structured data'!G703&gt;=50, "YES", "NO")</f>
        <v>NO</v>
      </c>
      <c r="I703" s="8" t="str">
        <f t="shared" si="51"/>
        <v>&gt; ₦500</v>
      </c>
      <c r="J703">
        <v>4.2</v>
      </c>
      <c r="K703" s="4">
        <v>156638</v>
      </c>
      <c r="L703" s="4">
        <f>Table1[[#This Row],[rating]]*LOG(Table1[[#This Row],[rating_count]]+1)</f>
        <v>21.818579587920567</v>
      </c>
      <c r="M703" s="4" t="str">
        <f>IF(Table1[[#This Row],[rating_count]]&lt;1000,"YES","NO")</f>
        <v>NO</v>
      </c>
      <c r="N703" s="4">
        <f t="shared" si="52"/>
        <v>-0.18791372798405523</v>
      </c>
      <c r="O703" s="4">
        <f t="shared" si="53"/>
        <v>21.818579587920567</v>
      </c>
      <c r="P703" s="7">
        <f t="shared" si="54"/>
        <v>391438362</v>
      </c>
      <c r="Q703" t="s">
        <v>5745</v>
      </c>
      <c r="R703" t="s">
        <v>5746</v>
      </c>
      <c r="S703" t="s">
        <v>5747</v>
      </c>
      <c r="T703" t="s">
        <v>5748</v>
      </c>
      <c r="U703" t="s">
        <v>5749</v>
      </c>
      <c r="V703" t="s">
        <v>5750</v>
      </c>
      <c r="W703" t="s">
        <v>5751</v>
      </c>
      <c r="X703" t="s">
        <v>5752</v>
      </c>
    </row>
    <row r="704" spans="1:24" x14ac:dyDescent="0.4">
      <c r="A704" t="s">
        <v>5753</v>
      </c>
      <c r="B704" t="s">
        <v>5754</v>
      </c>
      <c r="C704" t="s">
        <v>5755</v>
      </c>
      <c r="D704">
        <v>198</v>
      </c>
      <c r="E704">
        <v>800</v>
      </c>
      <c r="F704" s="5">
        <v>0.75</v>
      </c>
      <c r="G704" s="5">
        <f t="shared" si="50"/>
        <v>75</v>
      </c>
      <c r="H704" s="5" t="str">
        <f>IF( 'structured data'!G704&gt;=50, "YES", "NO")</f>
        <v>YES</v>
      </c>
      <c r="I704" s="8" t="str">
        <f t="shared" si="51"/>
        <v>&gt; ₦500</v>
      </c>
      <c r="J704">
        <v>4.0999999999999996</v>
      </c>
      <c r="K704" s="4">
        <v>9344</v>
      </c>
      <c r="L704" s="4">
        <f>Table1[[#This Row],[rating]]*LOG(Table1[[#This Row],[rating_count]]+1)</f>
        <v>16.279375153430887</v>
      </c>
      <c r="M704" s="4" t="str">
        <f>IF(Table1[[#This Row],[rating_count]]&lt;1000,"YES","NO")</f>
        <v>NO</v>
      </c>
      <c r="N704" s="4">
        <f t="shared" si="52"/>
        <v>-0.18788341924657914</v>
      </c>
      <c r="O704" s="4">
        <f t="shared" si="53"/>
        <v>16.279375153430887</v>
      </c>
      <c r="P704" s="7">
        <f t="shared" si="54"/>
        <v>7475200</v>
      </c>
      <c r="Q704" t="s">
        <v>5756</v>
      </c>
      <c r="R704" t="s">
        <v>5757</v>
      </c>
      <c r="S704" t="s">
        <v>5758</v>
      </c>
      <c r="T704" t="s">
        <v>5759</v>
      </c>
      <c r="U704" t="s">
        <v>5760</v>
      </c>
      <c r="V704" t="s">
        <v>5761</v>
      </c>
      <c r="W704" t="s">
        <v>5762</v>
      </c>
      <c r="X704" t="s">
        <v>5763</v>
      </c>
    </row>
    <row r="705" spans="1:24" x14ac:dyDescent="0.4">
      <c r="A705" t="s">
        <v>5764</v>
      </c>
      <c r="B705" t="s">
        <v>5765</v>
      </c>
      <c r="C705" t="s">
        <v>5766</v>
      </c>
      <c r="D705">
        <v>549</v>
      </c>
      <c r="E705">
        <v>549</v>
      </c>
      <c r="F705" s="5">
        <v>0</v>
      </c>
      <c r="G705" s="5">
        <f t="shared" si="50"/>
        <v>0</v>
      </c>
      <c r="H705" s="5" t="str">
        <f>IF( 'structured data'!G705&gt;=50, "YES", "NO")</f>
        <v>NO</v>
      </c>
      <c r="I705" s="8" t="str">
        <f t="shared" si="51"/>
        <v>&gt; ₦500</v>
      </c>
      <c r="J705">
        <v>4.5</v>
      </c>
      <c r="K705" s="4">
        <v>4875</v>
      </c>
      <c r="L705" s="4">
        <f>Table1[[#This Row],[rating]]*LOG(Table1[[#This Row],[rating_count]]+1)</f>
        <v>16.596286636258551</v>
      </c>
      <c r="M705" s="4" t="str">
        <f>IF(Table1[[#This Row],[rating_count]]&lt;1000,"YES","NO")</f>
        <v>NO</v>
      </c>
      <c r="N705" s="4">
        <f t="shared" si="52"/>
        <v>-0.18825280371700195</v>
      </c>
      <c r="O705" s="4">
        <f t="shared" si="53"/>
        <v>16.596286636258551</v>
      </c>
      <c r="P705" s="7">
        <f t="shared" si="54"/>
        <v>2676375</v>
      </c>
      <c r="Q705" t="s">
        <v>5767</v>
      </c>
      <c r="R705" t="s">
        <v>5768</v>
      </c>
      <c r="S705" t="s">
        <v>5769</v>
      </c>
      <c r="T705" t="s">
        <v>5770</v>
      </c>
      <c r="U705" t="s">
        <v>5771</v>
      </c>
      <c r="V705" t="s">
        <v>5772</v>
      </c>
      <c r="W705" t="s">
        <v>5773</v>
      </c>
      <c r="X705" t="s">
        <v>5774</v>
      </c>
    </row>
    <row r="706" spans="1:24" x14ac:dyDescent="0.4">
      <c r="A706" t="s">
        <v>3961</v>
      </c>
      <c r="B706" t="s">
        <v>3962</v>
      </c>
      <c r="C706" t="s">
        <v>2948</v>
      </c>
      <c r="D706" s="2">
        <v>2999</v>
      </c>
      <c r="E706" s="2">
        <v>9999</v>
      </c>
      <c r="F706" s="5">
        <v>0.7</v>
      </c>
      <c r="G706" s="5">
        <f t="shared" ref="G706:G769" si="55">F706*100</f>
        <v>70</v>
      </c>
      <c r="H706" s="5" t="str">
        <f>IF( 'structured data'!G706&gt;=50, "YES", "NO")</f>
        <v>YES</v>
      </c>
      <c r="I706" s="8" t="str">
        <f t="shared" ref="I706:I769" si="56">IF(C705&lt;200, "&lt; ₦200", IF(C705&lt;=500, "₦200–₦500", "&gt; ₦500"))</f>
        <v>&gt; ₦500</v>
      </c>
      <c r="J706">
        <v>4.2</v>
      </c>
      <c r="K706" s="4">
        <v>20881</v>
      </c>
      <c r="L706" s="4">
        <f>Table1[[#This Row],[rating]]*LOG(Table1[[#This Row],[rating_count]]+1)</f>
        <v>18.143042783990726</v>
      </c>
      <c r="M706" s="4" t="str">
        <f>IF(Table1[[#This Row],[rating_count]]&lt;1000,"YES","NO")</f>
        <v>NO</v>
      </c>
      <c r="N706" s="4">
        <f t="shared" ref="N706:N769" si="57">CORREL(J706:J2170,G706:G2170)</f>
        <v>-0.18541834079694644</v>
      </c>
      <c r="O706" s="4">
        <f t="shared" ref="O706:O769" si="58">J706*LOG(K706+1)</f>
        <v>18.143042783990726</v>
      </c>
      <c r="P706" s="7">
        <f t="shared" ref="P706:P769" si="59">E706*K706</f>
        <v>208789119</v>
      </c>
      <c r="Q706" t="s">
        <v>3963</v>
      </c>
      <c r="R706" t="s">
        <v>3964</v>
      </c>
      <c r="S706" t="s">
        <v>3965</v>
      </c>
      <c r="T706" t="s">
        <v>3966</v>
      </c>
      <c r="U706" t="s">
        <v>3967</v>
      </c>
      <c r="V706" t="s">
        <v>3968</v>
      </c>
      <c r="W706" t="s">
        <v>5775</v>
      </c>
      <c r="X706" t="s">
        <v>5776</v>
      </c>
    </row>
    <row r="707" spans="1:24" x14ac:dyDescent="0.4">
      <c r="A707" t="s">
        <v>5777</v>
      </c>
      <c r="B707" t="s">
        <v>5778</v>
      </c>
      <c r="C707" t="s">
        <v>2948</v>
      </c>
      <c r="D707" s="2">
        <v>12000</v>
      </c>
      <c r="E707" s="2">
        <v>29999</v>
      </c>
      <c r="F707" s="5">
        <v>0.6</v>
      </c>
      <c r="G707" s="5">
        <f t="shared" si="55"/>
        <v>60</v>
      </c>
      <c r="H707" s="5" t="str">
        <f>IF( 'structured data'!G707&gt;=50, "YES", "NO")</f>
        <v>YES</v>
      </c>
      <c r="I707" s="8" t="str">
        <f t="shared" si="56"/>
        <v>&gt; ₦500</v>
      </c>
      <c r="J707">
        <v>4.3</v>
      </c>
      <c r="K707" s="4">
        <v>4744</v>
      </c>
      <c r="L707" s="4">
        <f>Table1[[#This Row],[rating]]*LOG(Table1[[#This Row],[rating_count]]+1)</f>
        <v>15.80781573208224</v>
      </c>
      <c r="M707" s="4" t="str">
        <f>IF(Table1[[#This Row],[rating_count]]&lt;1000,"YES","NO")</f>
        <v>NO</v>
      </c>
      <c r="N707" s="4">
        <f t="shared" si="57"/>
        <v>-0.18625159909317793</v>
      </c>
      <c r="O707" s="4">
        <f t="shared" si="58"/>
        <v>15.80781573208224</v>
      </c>
      <c r="P707" s="7">
        <f t="shared" si="59"/>
        <v>142315256</v>
      </c>
      <c r="Q707" t="s">
        <v>5779</v>
      </c>
      <c r="R707" t="s">
        <v>5780</v>
      </c>
      <c r="S707" t="s">
        <v>5781</v>
      </c>
      <c r="T707" t="s">
        <v>5782</v>
      </c>
      <c r="U707" t="s">
        <v>5783</v>
      </c>
      <c r="V707" t="s">
        <v>5784</v>
      </c>
      <c r="W707" t="s">
        <v>5785</v>
      </c>
      <c r="X707" t="s">
        <v>5786</v>
      </c>
    </row>
    <row r="708" spans="1:24" x14ac:dyDescent="0.4">
      <c r="A708" t="s">
        <v>5787</v>
      </c>
      <c r="B708" t="s">
        <v>5788</v>
      </c>
      <c r="C708" t="s">
        <v>3066</v>
      </c>
      <c r="D708" s="2">
        <v>1299</v>
      </c>
      <c r="E708" s="2">
        <v>3499</v>
      </c>
      <c r="F708" s="5">
        <v>0.63</v>
      </c>
      <c r="G708" s="5">
        <f t="shared" si="55"/>
        <v>63</v>
      </c>
      <c r="H708" s="5" t="str">
        <f>IF( 'structured data'!G708&gt;=50, "YES", "NO")</f>
        <v>YES</v>
      </c>
      <c r="I708" s="8" t="str">
        <f t="shared" si="56"/>
        <v>&gt; ₦500</v>
      </c>
      <c r="J708">
        <v>3.9</v>
      </c>
      <c r="K708" s="4">
        <v>12452</v>
      </c>
      <c r="L708" s="4">
        <f>Table1[[#This Row],[rating]]*LOG(Table1[[#This Row],[rating_count]]+1)</f>
        <v>15.971568553582909</v>
      </c>
      <c r="M708" s="4" t="str">
        <f>IF(Table1[[#This Row],[rating_count]]&lt;1000,"YES","NO")</f>
        <v>NO</v>
      </c>
      <c r="N708" s="4">
        <f t="shared" si="57"/>
        <v>-0.18711757475297852</v>
      </c>
      <c r="O708" s="4">
        <f t="shared" si="58"/>
        <v>15.971568553582909</v>
      </c>
      <c r="P708" s="7">
        <f t="shared" si="59"/>
        <v>43569548</v>
      </c>
      <c r="Q708" t="s">
        <v>5789</v>
      </c>
      <c r="R708" t="s">
        <v>5790</v>
      </c>
      <c r="S708" t="s">
        <v>5791</v>
      </c>
      <c r="T708" t="s">
        <v>5792</v>
      </c>
      <c r="U708" t="s">
        <v>5793</v>
      </c>
      <c r="V708" t="s">
        <v>13052</v>
      </c>
      <c r="W708" t="s">
        <v>5794</v>
      </c>
      <c r="X708" t="s">
        <v>5795</v>
      </c>
    </row>
    <row r="709" spans="1:24" x14ac:dyDescent="0.4">
      <c r="A709" t="s">
        <v>5796</v>
      </c>
      <c r="B709" t="s">
        <v>5797</v>
      </c>
      <c r="C709" t="s">
        <v>5047</v>
      </c>
      <c r="D709">
        <v>269</v>
      </c>
      <c r="E709">
        <v>315</v>
      </c>
      <c r="F709" s="5">
        <v>0.15</v>
      </c>
      <c r="G709" s="5">
        <f t="shared" si="55"/>
        <v>15</v>
      </c>
      <c r="H709" s="5" t="str">
        <f>IF( 'structured data'!G709&gt;=50, "YES", "NO")</f>
        <v>NO</v>
      </c>
      <c r="I709" s="8" t="str">
        <f t="shared" si="56"/>
        <v>&gt; ₦500</v>
      </c>
      <c r="J709">
        <v>4.5</v>
      </c>
      <c r="K709" s="4">
        <v>17810</v>
      </c>
      <c r="L709" s="4">
        <f>Table1[[#This Row],[rating]]*LOG(Table1[[#This Row],[rating_count]]+1)</f>
        <v>19.128097366405747</v>
      </c>
      <c r="M709" s="4" t="str">
        <f>IF(Table1[[#This Row],[rating_count]]&lt;1000,"YES","NO")</f>
        <v>NO</v>
      </c>
      <c r="N709" s="4">
        <f t="shared" si="57"/>
        <v>-0.18652323834889864</v>
      </c>
      <c r="O709" s="4">
        <f t="shared" si="58"/>
        <v>19.128097366405747</v>
      </c>
      <c r="P709" s="7">
        <f t="shared" si="59"/>
        <v>5610150</v>
      </c>
      <c r="Q709" t="s">
        <v>5798</v>
      </c>
      <c r="R709" t="s">
        <v>5799</v>
      </c>
      <c r="S709" t="s">
        <v>5800</v>
      </c>
      <c r="T709" t="s">
        <v>5801</v>
      </c>
      <c r="U709" t="s">
        <v>5802</v>
      </c>
      <c r="V709" t="s">
        <v>5803</v>
      </c>
      <c r="W709" t="s">
        <v>5804</v>
      </c>
      <c r="X709" t="s">
        <v>5805</v>
      </c>
    </row>
    <row r="710" spans="1:24" x14ac:dyDescent="0.4">
      <c r="A710" t="s">
        <v>5806</v>
      </c>
      <c r="B710" t="s">
        <v>5807</v>
      </c>
      <c r="C710" t="s">
        <v>3066</v>
      </c>
      <c r="D710">
        <v>799</v>
      </c>
      <c r="E710" s="2">
        <v>1499</v>
      </c>
      <c r="F710" s="5">
        <v>0.47</v>
      </c>
      <c r="G710" s="5">
        <f t="shared" si="55"/>
        <v>47</v>
      </c>
      <c r="H710" s="5" t="str">
        <f>IF( 'structured data'!G710&gt;=50, "YES", "NO")</f>
        <v>NO</v>
      </c>
      <c r="I710" s="8" t="str">
        <f t="shared" si="56"/>
        <v>&gt; ₦500</v>
      </c>
      <c r="J710">
        <v>4.0999999999999996</v>
      </c>
      <c r="K710" s="4">
        <v>53648</v>
      </c>
      <c r="L710" s="4">
        <f>Table1[[#This Row],[rating]]*LOG(Table1[[#This Row],[rating_count]]+1)</f>
        <v>19.391202688202085</v>
      </c>
      <c r="M710" s="4" t="str">
        <f>IF(Table1[[#This Row],[rating_count]]&lt;1000,"YES","NO")</f>
        <v>NO</v>
      </c>
      <c r="N710" s="4">
        <f t="shared" si="57"/>
        <v>-0.18461457704429771</v>
      </c>
      <c r="O710" s="4">
        <f t="shared" si="58"/>
        <v>19.391202688202085</v>
      </c>
      <c r="P710" s="7">
        <f t="shared" si="59"/>
        <v>80418352</v>
      </c>
      <c r="Q710" t="s">
        <v>5808</v>
      </c>
      <c r="R710" t="s">
        <v>5809</v>
      </c>
      <c r="S710" t="s">
        <v>5810</v>
      </c>
      <c r="T710" t="s">
        <v>5811</v>
      </c>
      <c r="U710" t="s">
        <v>5812</v>
      </c>
      <c r="V710" t="s">
        <v>5813</v>
      </c>
      <c r="W710" t="s">
        <v>5814</v>
      </c>
      <c r="X710" t="s">
        <v>5815</v>
      </c>
    </row>
    <row r="711" spans="1:24" x14ac:dyDescent="0.4">
      <c r="A711" t="s">
        <v>5816</v>
      </c>
      <c r="B711" t="s">
        <v>5817</v>
      </c>
      <c r="C711" t="s">
        <v>5818</v>
      </c>
      <c r="D711" s="2">
        <v>6299</v>
      </c>
      <c r="E711" s="2">
        <v>13750</v>
      </c>
      <c r="F711" s="5">
        <v>0.54</v>
      </c>
      <c r="G711" s="5">
        <f t="shared" si="55"/>
        <v>54</v>
      </c>
      <c r="H711" s="5" t="str">
        <f>IF( 'structured data'!G711&gt;=50, "YES", "NO")</f>
        <v>YES</v>
      </c>
      <c r="I711" s="8" t="str">
        <f t="shared" si="56"/>
        <v>&gt; ₦500</v>
      </c>
      <c r="J711">
        <v>4.2</v>
      </c>
      <c r="K711" s="4">
        <v>2014</v>
      </c>
      <c r="L711" s="4">
        <f>Table1[[#This Row],[rating]]*LOG(Table1[[#This Row],[rating_count]]+1)</f>
        <v>13.87795521200394</v>
      </c>
      <c r="M711" s="4" t="str">
        <f>IF(Table1[[#This Row],[rating_count]]&lt;1000,"YES","NO")</f>
        <v>NO</v>
      </c>
      <c r="N711" s="4">
        <f t="shared" si="57"/>
        <v>-0.18463012199451903</v>
      </c>
      <c r="O711" s="4">
        <f t="shared" si="58"/>
        <v>13.87795521200394</v>
      </c>
      <c r="P711" s="7">
        <f t="shared" si="59"/>
        <v>27692500</v>
      </c>
      <c r="Q711" t="s">
        <v>5819</v>
      </c>
      <c r="R711" t="s">
        <v>5820</v>
      </c>
      <c r="S711" t="s">
        <v>5821</v>
      </c>
      <c r="T711" t="s">
        <v>5822</v>
      </c>
      <c r="U711" t="s">
        <v>5823</v>
      </c>
      <c r="V711" t="s">
        <v>5824</v>
      </c>
      <c r="W711" t="s">
        <v>5825</v>
      </c>
      <c r="X711" t="s">
        <v>5826</v>
      </c>
    </row>
    <row r="712" spans="1:24" x14ac:dyDescent="0.4">
      <c r="A712" t="s">
        <v>5827</v>
      </c>
      <c r="B712" t="s">
        <v>5828</v>
      </c>
      <c r="C712" t="s">
        <v>5829</v>
      </c>
      <c r="D712">
        <v>59</v>
      </c>
      <c r="E712">
        <v>59</v>
      </c>
      <c r="F712" s="5">
        <v>0</v>
      </c>
      <c r="G712" s="5">
        <f t="shared" si="55"/>
        <v>0</v>
      </c>
      <c r="H712" s="5" t="str">
        <f>IF( 'structured data'!G712&gt;=50, "YES", "NO")</f>
        <v>NO</v>
      </c>
      <c r="I712" s="8" t="str">
        <f t="shared" si="56"/>
        <v>&gt; ₦500</v>
      </c>
      <c r="J712">
        <v>3.8</v>
      </c>
      <c r="K712" s="4">
        <v>5958</v>
      </c>
      <c r="L712" s="4">
        <f>Table1[[#This Row],[rating]]*LOG(Table1[[#This Row],[rating_count]]+1)</f>
        <v>14.34565886461419</v>
      </c>
      <c r="M712" s="4" t="str">
        <f>IF(Table1[[#This Row],[rating_count]]&lt;1000,"YES","NO")</f>
        <v>NO</v>
      </c>
      <c r="N712" s="4">
        <f t="shared" si="57"/>
        <v>-0.18493198712861647</v>
      </c>
      <c r="O712" s="4">
        <f t="shared" si="58"/>
        <v>14.34565886461419</v>
      </c>
      <c r="P712" s="7">
        <f t="shared" si="59"/>
        <v>351522</v>
      </c>
      <c r="Q712" t="s">
        <v>5830</v>
      </c>
      <c r="R712" t="s">
        <v>5831</v>
      </c>
      <c r="S712" t="s">
        <v>5832</v>
      </c>
      <c r="T712" t="s">
        <v>5833</v>
      </c>
      <c r="U712" t="s">
        <v>5834</v>
      </c>
      <c r="V712" t="s">
        <v>5835</v>
      </c>
      <c r="W712" t="s">
        <v>5836</v>
      </c>
      <c r="X712" t="s">
        <v>5837</v>
      </c>
    </row>
    <row r="713" spans="1:24" x14ac:dyDescent="0.4">
      <c r="A713" t="s">
        <v>5838</v>
      </c>
      <c r="B713" t="s">
        <v>5839</v>
      </c>
      <c r="C713" t="s">
        <v>3107</v>
      </c>
      <c r="D713">
        <v>571</v>
      </c>
      <c r="E713">
        <v>999</v>
      </c>
      <c r="F713" s="5">
        <v>0.43</v>
      </c>
      <c r="G713" s="5">
        <f t="shared" si="55"/>
        <v>43</v>
      </c>
      <c r="H713" s="5" t="str">
        <f>IF( 'structured data'!G713&gt;=50, "YES", "NO")</f>
        <v>NO</v>
      </c>
      <c r="I713" s="8" t="str">
        <f t="shared" si="56"/>
        <v>&gt; ₦500</v>
      </c>
      <c r="J713">
        <v>4.3</v>
      </c>
      <c r="K713" s="4">
        <v>38221</v>
      </c>
      <c r="L713" s="4">
        <f>Table1[[#This Row],[rating]]*LOG(Table1[[#This Row],[rating_count]]+1)</f>
        <v>19.703947655074874</v>
      </c>
      <c r="M713" s="4" t="str">
        <f>IF(Table1[[#This Row],[rating_count]]&lt;1000,"YES","NO")</f>
        <v>NO</v>
      </c>
      <c r="N713" s="4">
        <f t="shared" si="57"/>
        <v>-0.18806584385731148</v>
      </c>
      <c r="O713" s="4">
        <f t="shared" si="58"/>
        <v>19.703947655074874</v>
      </c>
      <c r="P713" s="7">
        <f t="shared" si="59"/>
        <v>38182779</v>
      </c>
      <c r="Q713" t="s">
        <v>5840</v>
      </c>
      <c r="R713" t="s">
        <v>5841</v>
      </c>
      <c r="S713" t="s">
        <v>5842</v>
      </c>
      <c r="T713" t="s">
        <v>5843</v>
      </c>
      <c r="U713" t="s">
        <v>5844</v>
      </c>
      <c r="V713" t="s">
        <v>5845</v>
      </c>
      <c r="W713" t="s">
        <v>5846</v>
      </c>
      <c r="X713" t="s">
        <v>5847</v>
      </c>
    </row>
    <row r="714" spans="1:24" x14ac:dyDescent="0.4">
      <c r="A714" t="s">
        <v>5848</v>
      </c>
      <c r="B714" t="s">
        <v>5849</v>
      </c>
      <c r="C714" t="s">
        <v>5515</v>
      </c>
      <c r="D714">
        <v>549</v>
      </c>
      <c r="E714">
        <v>999</v>
      </c>
      <c r="F714" s="5">
        <v>0.45</v>
      </c>
      <c r="G714" s="5">
        <f t="shared" si="55"/>
        <v>45</v>
      </c>
      <c r="H714" s="5" t="str">
        <f>IF( 'structured data'!G714&gt;=50, "YES", "NO")</f>
        <v>NO</v>
      </c>
      <c r="I714" s="8" t="str">
        <f t="shared" si="56"/>
        <v>&gt; ₦500</v>
      </c>
      <c r="J714">
        <v>3.9</v>
      </c>
      <c r="K714" s="4">
        <v>64705</v>
      </c>
      <c r="L714" s="4">
        <f>Table1[[#This Row],[rating]]*LOG(Table1[[#This Row],[rating_count]]+1)</f>
        <v>18.7626837582817</v>
      </c>
      <c r="M714" s="4" t="str">
        <f>IF(Table1[[#This Row],[rating_count]]&lt;1000,"YES","NO")</f>
        <v>NO</v>
      </c>
      <c r="N714" s="4">
        <f t="shared" si="57"/>
        <v>-0.18811850414519152</v>
      </c>
      <c r="O714" s="4">
        <f t="shared" si="58"/>
        <v>18.7626837582817</v>
      </c>
      <c r="P714" s="7">
        <f t="shared" si="59"/>
        <v>64640295</v>
      </c>
      <c r="Q714" t="s">
        <v>5850</v>
      </c>
      <c r="R714" t="s">
        <v>5851</v>
      </c>
      <c r="S714" t="s">
        <v>5852</v>
      </c>
      <c r="T714" t="s">
        <v>5853</v>
      </c>
      <c r="U714" t="s">
        <v>5854</v>
      </c>
      <c r="V714" t="s">
        <v>5855</v>
      </c>
      <c r="W714" t="s">
        <v>5856</v>
      </c>
      <c r="X714" t="s">
        <v>5857</v>
      </c>
    </row>
    <row r="715" spans="1:24" x14ac:dyDescent="0.4">
      <c r="A715" t="s">
        <v>3865</v>
      </c>
      <c r="B715" t="s">
        <v>3866</v>
      </c>
      <c r="C715" t="s">
        <v>3867</v>
      </c>
      <c r="D715" s="2">
        <v>2099</v>
      </c>
      <c r="E715" s="2">
        <v>5999</v>
      </c>
      <c r="F715" s="5">
        <v>0.65</v>
      </c>
      <c r="G715" s="5">
        <f t="shared" si="55"/>
        <v>65</v>
      </c>
      <c r="H715" s="5" t="str">
        <f>IF( 'structured data'!G715&gt;=50, "YES", "NO")</f>
        <v>YES</v>
      </c>
      <c r="I715" s="8" t="str">
        <f t="shared" si="56"/>
        <v>&gt; ₦500</v>
      </c>
      <c r="J715">
        <v>4.3</v>
      </c>
      <c r="K715" s="4">
        <v>17129</v>
      </c>
      <c r="L715" s="4">
        <f>Table1[[#This Row],[rating]]*LOG(Table1[[#This Row],[rating_count]]+1)</f>
        <v>18.205156660751694</v>
      </c>
      <c r="M715" s="4" t="str">
        <f>IF(Table1[[#This Row],[rating_count]]&lt;1000,"YES","NO")</f>
        <v>NO</v>
      </c>
      <c r="N715" s="4">
        <f t="shared" si="57"/>
        <v>-0.1880916750466568</v>
      </c>
      <c r="O715" s="4">
        <f t="shared" si="58"/>
        <v>18.205156660751694</v>
      </c>
      <c r="P715" s="7">
        <f t="shared" si="59"/>
        <v>102756871</v>
      </c>
      <c r="Q715" t="s">
        <v>3868</v>
      </c>
      <c r="R715" t="s">
        <v>3869</v>
      </c>
      <c r="S715" t="s">
        <v>3870</v>
      </c>
      <c r="T715" t="s">
        <v>3871</v>
      </c>
      <c r="U715" t="s">
        <v>3872</v>
      </c>
      <c r="V715" t="s">
        <v>3873</v>
      </c>
      <c r="W715" t="s">
        <v>5858</v>
      </c>
      <c r="X715" t="s">
        <v>5859</v>
      </c>
    </row>
    <row r="716" spans="1:24" x14ac:dyDescent="0.4">
      <c r="A716" t="s">
        <v>193</v>
      </c>
      <c r="B716" t="s">
        <v>194</v>
      </c>
      <c r="C716" t="s">
        <v>169</v>
      </c>
      <c r="D716" s="2">
        <v>13490</v>
      </c>
      <c r="E716" s="2">
        <v>21990</v>
      </c>
      <c r="F716" s="5">
        <v>0.39</v>
      </c>
      <c r="G716" s="5">
        <f t="shared" si="55"/>
        <v>39</v>
      </c>
      <c r="H716" s="5" t="str">
        <f>IF( 'structured data'!G716&gt;=50, "YES", "NO")</f>
        <v>NO</v>
      </c>
      <c r="I716" s="8" t="str">
        <f t="shared" si="56"/>
        <v>&gt; ₦500</v>
      </c>
      <c r="J716">
        <v>4.3</v>
      </c>
      <c r="K716" s="4">
        <v>11976</v>
      </c>
      <c r="L716" s="4">
        <f>Table1[[#This Row],[rating]]*LOG(Table1[[#This Row],[rating_count]]+1)</f>
        <v>17.536896613088036</v>
      </c>
      <c r="M716" s="4" t="str">
        <f>IF(Table1[[#This Row],[rating_count]]&lt;1000,"YES","NO")</f>
        <v>NO</v>
      </c>
      <c r="N716" s="4">
        <f t="shared" si="57"/>
        <v>-0.18924065888049496</v>
      </c>
      <c r="O716" s="4">
        <f t="shared" si="58"/>
        <v>17.536896613088036</v>
      </c>
      <c r="P716" s="7">
        <f t="shared" si="59"/>
        <v>263352240</v>
      </c>
      <c r="Q716" t="s">
        <v>195</v>
      </c>
      <c r="R716" t="s">
        <v>196</v>
      </c>
      <c r="S716" t="s">
        <v>197</v>
      </c>
      <c r="T716" t="s">
        <v>198</v>
      </c>
      <c r="U716" t="s">
        <v>199</v>
      </c>
      <c r="V716" t="s">
        <v>200</v>
      </c>
      <c r="W716" t="s">
        <v>201</v>
      </c>
      <c r="X716" t="s">
        <v>5860</v>
      </c>
    </row>
    <row r="717" spans="1:24" x14ac:dyDescent="0.4">
      <c r="A717" t="s">
        <v>5861</v>
      </c>
      <c r="B717" t="s">
        <v>5862</v>
      </c>
      <c r="C717" t="s">
        <v>5102</v>
      </c>
      <c r="D717">
        <v>448</v>
      </c>
      <c r="E717">
        <v>699</v>
      </c>
      <c r="F717" s="5">
        <v>0.36</v>
      </c>
      <c r="G717" s="5">
        <f t="shared" si="55"/>
        <v>36</v>
      </c>
      <c r="H717" s="5" t="str">
        <f>IF( 'structured data'!G717&gt;=50, "YES", "NO")</f>
        <v>NO</v>
      </c>
      <c r="I717" s="8" t="str">
        <f t="shared" si="56"/>
        <v>&gt; ₦500</v>
      </c>
      <c r="J717">
        <v>3.9</v>
      </c>
      <c r="K717" s="4">
        <v>17348</v>
      </c>
      <c r="L717" s="4">
        <f>Table1[[#This Row],[rating]]*LOG(Table1[[#This Row],[rating_count]]+1)</f>
        <v>16.533170343390701</v>
      </c>
      <c r="M717" s="4" t="str">
        <f>IF(Table1[[#This Row],[rating_count]]&lt;1000,"YES","NO")</f>
        <v>NO</v>
      </c>
      <c r="N717" s="4">
        <f t="shared" si="57"/>
        <v>-0.18912591866577555</v>
      </c>
      <c r="O717" s="4">
        <f t="shared" si="58"/>
        <v>16.533170343390701</v>
      </c>
      <c r="P717" s="7">
        <f t="shared" si="59"/>
        <v>12126252</v>
      </c>
      <c r="Q717" t="s">
        <v>5863</v>
      </c>
      <c r="R717" t="s">
        <v>5864</v>
      </c>
      <c r="S717" t="s">
        <v>5865</v>
      </c>
      <c r="T717" t="s">
        <v>5866</v>
      </c>
      <c r="U717" t="s">
        <v>5867</v>
      </c>
      <c r="V717" t="s">
        <v>5868</v>
      </c>
      <c r="W717" t="s">
        <v>5869</v>
      </c>
      <c r="X717" t="s">
        <v>5870</v>
      </c>
    </row>
    <row r="718" spans="1:24" x14ac:dyDescent="0.4">
      <c r="A718" t="s">
        <v>5871</v>
      </c>
      <c r="B718" t="s">
        <v>5872</v>
      </c>
      <c r="C718" t="s">
        <v>3066</v>
      </c>
      <c r="D718" s="2">
        <v>1499</v>
      </c>
      <c r="E718" s="2">
        <v>2999</v>
      </c>
      <c r="F718" s="5">
        <v>0.5</v>
      </c>
      <c r="G718" s="5">
        <f t="shared" si="55"/>
        <v>50</v>
      </c>
      <c r="H718" s="5" t="str">
        <f>IF( 'structured data'!G718&gt;=50, "YES", "NO")</f>
        <v>YES</v>
      </c>
      <c r="I718" s="8" t="str">
        <f t="shared" si="56"/>
        <v>&gt; ₦500</v>
      </c>
      <c r="J718">
        <v>3.7</v>
      </c>
      <c r="K718" s="4">
        <v>87798</v>
      </c>
      <c r="L718" s="4">
        <f>Table1[[#This Row],[rating]]*LOG(Table1[[#This Row],[rating_count]]+1)</f>
        <v>18.290911407044675</v>
      </c>
      <c r="M718" s="4" t="str">
        <f>IF(Table1[[#This Row],[rating_count]]&lt;1000,"YES","NO")</f>
        <v>NO</v>
      </c>
      <c r="N718" s="4">
        <f t="shared" si="57"/>
        <v>-0.18945270902914801</v>
      </c>
      <c r="O718" s="4">
        <f t="shared" si="58"/>
        <v>18.290911407044675</v>
      </c>
      <c r="P718" s="7">
        <f t="shared" si="59"/>
        <v>263306202</v>
      </c>
      <c r="Q718" t="s">
        <v>5873</v>
      </c>
      <c r="R718" t="s">
        <v>5874</v>
      </c>
      <c r="S718" t="s">
        <v>5875</v>
      </c>
      <c r="T718" t="s">
        <v>5876</v>
      </c>
      <c r="U718" t="s">
        <v>5877</v>
      </c>
      <c r="V718" t="s">
        <v>5878</v>
      </c>
      <c r="W718" t="s">
        <v>5879</v>
      </c>
      <c r="X718" t="s">
        <v>5880</v>
      </c>
    </row>
    <row r="719" spans="1:24" x14ac:dyDescent="0.4">
      <c r="A719" t="s">
        <v>5881</v>
      </c>
      <c r="B719" t="s">
        <v>5882</v>
      </c>
      <c r="C719" t="s">
        <v>5883</v>
      </c>
      <c r="D719">
        <v>299</v>
      </c>
      <c r="E719">
        <v>499</v>
      </c>
      <c r="F719" s="5">
        <v>0.4</v>
      </c>
      <c r="G719" s="5">
        <f t="shared" si="55"/>
        <v>40</v>
      </c>
      <c r="H719" s="5" t="str">
        <f>IF( 'structured data'!G719&gt;=50, "YES", "NO")</f>
        <v>NO</v>
      </c>
      <c r="I719" s="8" t="str">
        <f t="shared" si="56"/>
        <v>&gt; ₦500</v>
      </c>
      <c r="J719">
        <v>4.2</v>
      </c>
      <c r="K719" s="4">
        <v>24432</v>
      </c>
      <c r="L719" s="4">
        <f>Table1[[#This Row],[rating]]*LOG(Table1[[#This Row],[rating_count]]+1)</f>
        <v>18.429502538959838</v>
      </c>
      <c r="M719" s="4" t="str">
        <f>IF(Table1[[#This Row],[rating_count]]&lt;1000,"YES","NO")</f>
        <v>NO</v>
      </c>
      <c r="N719" s="4">
        <f t="shared" si="57"/>
        <v>-0.18911266457167064</v>
      </c>
      <c r="O719" s="4">
        <f t="shared" si="58"/>
        <v>18.429502538959838</v>
      </c>
      <c r="P719" s="7">
        <f t="shared" si="59"/>
        <v>12191568</v>
      </c>
      <c r="Q719" t="s">
        <v>5884</v>
      </c>
      <c r="R719" t="s">
        <v>5885</v>
      </c>
      <c r="S719" t="s">
        <v>5886</v>
      </c>
      <c r="T719" t="s">
        <v>5887</v>
      </c>
      <c r="U719" t="s">
        <v>5888</v>
      </c>
      <c r="V719" t="s">
        <v>5889</v>
      </c>
      <c r="W719" t="s">
        <v>5890</v>
      </c>
      <c r="X719" t="s">
        <v>5891</v>
      </c>
    </row>
    <row r="720" spans="1:24" x14ac:dyDescent="0.4">
      <c r="A720" t="s">
        <v>5892</v>
      </c>
      <c r="B720" t="s">
        <v>5893</v>
      </c>
      <c r="C720" t="s">
        <v>4834</v>
      </c>
      <c r="D720">
        <v>579</v>
      </c>
      <c r="E720" s="2">
        <v>1400</v>
      </c>
      <c r="F720" s="5">
        <v>0.59</v>
      </c>
      <c r="G720" s="5">
        <f t="shared" si="55"/>
        <v>59</v>
      </c>
      <c r="H720" s="5" t="str">
        <f>IF( 'structured data'!G720&gt;=50, "YES", "NO")</f>
        <v>YES</v>
      </c>
      <c r="I720" s="8" t="str">
        <f t="shared" si="56"/>
        <v>&gt; ₦500</v>
      </c>
      <c r="J720">
        <v>4.3</v>
      </c>
      <c r="K720" s="4">
        <v>189104</v>
      </c>
      <c r="L720" s="4">
        <f>Table1[[#This Row],[rating]]*LOG(Table1[[#This Row],[rating_count]]+1)</f>
        <v>22.689822951124725</v>
      </c>
      <c r="M720" s="4" t="str">
        <f>IF(Table1[[#This Row],[rating_count]]&lt;1000,"YES","NO")</f>
        <v>NO</v>
      </c>
      <c r="N720" s="4">
        <f t="shared" si="57"/>
        <v>-0.18906046088061493</v>
      </c>
      <c r="O720" s="4">
        <f t="shared" si="58"/>
        <v>22.689822951124725</v>
      </c>
      <c r="P720" s="7">
        <f t="shared" si="59"/>
        <v>264745600</v>
      </c>
      <c r="Q720" t="s">
        <v>5894</v>
      </c>
      <c r="R720" t="s">
        <v>5895</v>
      </c>
      <c r="S720" t="s">
        <v>5896</v>
      </c>
      <c r="T720" t="s">
        <v>5897</v>
      </c>
      <c r="U720" t="s">
        <v>5898</v>
      </c>
      <c r="V720" t="s">
        <v>5899</v>
      </c>
      <c r="W720" t="s">
        <v>5900</v>
      </c>
      <c r="X720" t="s">
        <v>5901</v>
      </c>
    </row>
    <row r="721" spans="1:24" x14ac:dyDescent="0.4">
      <c r="A721" t="s">
        <v>5902</v>
      </c>
      <c r="B721" t="s">
        <v>5903</v>
      </c>
      <c r="C721" t="s">
        <v>5904</v>
      </c>
      <c r="D721" s="2">
        <v>2499</v>
      </c>
      <c r="E721" s="2">
        <v>3299</v>
      </c>
      <c r="F721" s="5">
        <v>0.24</v>
      </c>
      <c r="G721" s="5">
        <f t="shared" si="55"/>
        <v>24</v>
      </c>
      <c r="H721" s="5" t="str">
        <f>IF( 'structured data'!G721&gt;=50, "YES", "NO")</f>
        <v>NO</v>
      </c>
      <c r="I721" s="8" t="str">
        <f t="shared" si="56"/>
        <v>&gt; ₦500</v>
      </c>
      <c r="J721">
        <v>4.2</v>
      </c>
      <c r="K721" s="4">
        <v>93112</v>
      </c>
      <c r="L721" s="4">
        <f>Table1[[#This Row],[rating]]*LOG(Table1[[#This Row],[rating_count]]+1)</f>
        <v>20.869843341360333</v>
      </c>
      <c r="M721" s="4" t="str">
        <f>IF(Table1[[#This Row],[rating_count]]&lt;1000,"YES","NO")</f>
        <v>NO</v>
      </c>
      <c r="N721" s="4">
        <f t="shared" si="57"/>
        <v>-0.18988619848231245</v>
      </c>
      <c r="O721" s="4">
        <f t="shared" si="58"/>
        <v>20.869843341360333</v>
      </c>
      <c r="P721" s="7">
        <f t="shared" si="59"/>
        <v>307176488</v>
      </c>
      <c r="Q721" t="s">
        <v>5905</v>
      </c>
      <c r="R721" t="s">
        <v>5906</v>
      </c>
      <c r="S721" t="s">
        <v>5907</v>
      </c>
      <c r="T721" t="s">
        <v>5908</v>
      </c>
      <c r="U721" t="s">
        <v>5909</v>
      </c>
      <c r="V721" t="s">
        <v>5910</v>
      </c>
      <c r="W721" t="s">
        <v>5911</v>
      </c>
      <c r="X721" t="s">
        <v>5912</v>
      </c>
    </row>
    <row r="722" spans="1:24" x14ac:dyDescent="0.4">
      <c r="A722" t="s">
        <v>5913</v>
      </c>
      <c r="B722" t="s">
        <v>5914</v>
      </c>
      <c r="C722" t="s">
        <v>3066</v>
      </c>
      <c r="D722" s="2">
        <v>1199</v>
      </c>
      <c r="E722" s="2">
        <v>5999</v>
      </c>
      <c r="F722" s="5">
        <v>0.8</v>
      </c>
      <c r="G722" s="5">
        <f t="shared" si="55"/>
        <v>80</v>
      </c>
      <c r="H722" s="5" t="str">
        <f>IF( 'structured data'!G722&gt;=50, "YES", "NO")</f>
        <v>YES</v>
      </c>
      <c r="I722" s="8" t="str">
        <f t="shared" si="56"/>
        <v>&gt; ₦500</v>
      </c>
      <c r="J722">
        <v>3.9</v>
      </c>
      <c r="K722" s="4">
        <v>47521</v>
      </c>
      <c r="L722" s="4">
        <f>Table1[[#This Row],[rating]]*LOG(Table1[[#This Row],[rating_count]]+1)</f>
        <v>18.239889368905569</v>
      </c>
      <c r="M722" s="4" t="str">
        <f>IF(Table1[[#This Row],[rating_count]]&lt;1000,"YES","NO")</f>
        <v>NO</v>
      </c>
      <c r="N722" s="4">
        <f t="shared" si="57"/>
        <v>-0.18956635007382008</v>
      </c>
      <c r="O722" s="4">
        <f t="shared" si="58"/>
        <v>18.239889368905569</v>
      </c>
      <c r="P722" s="7">
        <f t="shared" si="59"/>
        <v>285078479</v>
      </c>
      <c r="Q722" t="s">
        <v>5915</v>
      </c>
      <c r="R722" t="s">
        <v>5916</v>
      </c>
      <c r="S722" t="s">
        <v>5917</v>
      </c>
      <c r="T722" t="s">
        <v>5918</v>
      </c>
      <c r="U722" t="s">
        <v>5919</v>
      </c>
      <c r="V722" t="s">
        <v>5920</v>
      </c>
      <c r="W722" t="s">
        <v>5921</v>
      </c>
      <c r="X722" t="s">
        <v>5922</v>
      </c>
    </row>
    <row r="723" spans="1:24" x14ac:dyDescent="0.4">
      <c r="A723" t="s">
        <v>5923</v>
      </c>
      <c r="B723" t="s">
        <v>5924</v>
      </c>
      <c r="C723" t="s">
        <v>5647</v>
      </c>
      <c r="D723">
        <v>399</v>
      </c>
      <c r="E723">
        <v>499</v>
      </c>
      <c r="F723" s="5">
        <v>0.2</v>
      </c>
      <c r="G723" s="5">
        <f t="shared" si="55"/>
        <v>20</v>
      </c>
      <c r="H723" s="5" t="str">
        <f>IF( 'structured data'!G723&gt;=50, "YES", "NO")</f>
        <v>NO</v>
      </c>
      <c r="I723" s="8" t="str">
        <f t="shared" si="56"/>
        <v>&gt; ₦500</v>
      </c>
      <c r="J723">
        <v>4.3</v>
      </c>
      <c r="K723" s="4">
        <v>27201</v>
      </c>
      <c r="L723" s="4">
        <f>Table1[[#This Row],[rating]]*LOG(Table1[[#This Row],[rating_count]]+1)</f>
        <v>19.068783595995487</v>
      </c>
      <c r="M723" s="4" t="str">
        <f>IF(Table1[[#This Row],[rating_count]]&lt;1000,"YES","NO")</f>
        <v>NO</v>
      </c>
      <c r="N723" s="4">
        <f t="shared" si="57"/>
        <v>-0.1886061840883774</v>
      </c>
      <c r="O723" s="4">
        <f t="shared" si="58"/>
        <v>19.068783595995487</v>
      </c>
      <c r="P723" s="7">
        <f t="shared" si="59"/>
        <v>13573299</v>
      </c>
      <c r="Q723" t="s">
        <v>5925</v>
      </c>
      <c r="R723" t="s">
        <v>5926</v>
      </c>
      <c r="S723" t="s">
        <v>5927</v>
      </c>
      <c r="T723" t="s">
        <v>5928</v>
      </c>
      <c r="U723" t="s">
        <v>5929</v>
      </c>
      <c r="V723" t="s">
        <v>5930</v>
      </c>
      <c r="W723" t="s">
        <v>5931</v>
      </c>
      <c r="X723" t="s">
        <v>5932</v>
      </c>
    </row>
    <row r="724" spans="1:24" x14ac:dyDescent="0.4">
      <c r="A724" t="s">
        <v>213</v>
      </c>
      <c r="B724" t="s">
        <v>214</v>
      </c>
      <c r="C724" t="s">
        <v>129</v>
      </c>
      <c r="D724">
        <v>279</v>
      </c>
      <c r="E724">
        <v>499</v>
      </c>
      <c r="F724" s="5">
        <v>0.44</v>
      </c>
      <c r="G724" s="5">
        <f t="shared" si="55"/>
        <v>44</v>
      </c>
      <c r="H724" s="5" t="str">
        <f>IF( 'structured data'!G724&gt;=50, "YES", "NO")</f>
        <v>NO</v>
      </c>
      <c r="I724" s="8" t="str">
        <f t="shared" si="56"/>
        <v>&gt; ₦500</v>
      </c>
      <c r="J724">
        <v>3.7</v>
      </c>
      <c r="K724" s="4">
        <v>10962</v>
      </c>
      <c r="L724" s="4">
        <f>Table1[[#This Row],[rating]]*LOG(Table1[[#This Row],[rating_count]]+1)</f>
        <v>14.947738832201676</v>
      </c>
      <c r="M724" s="4" t="str">
        <f>IF(Table1[[#This Row],[rating_count]]&lt;1000,"YES","NO")</f>
        <v>NO</v>
      </c>
      <c r="N724" s="4">
        <f t="shared" si="57"/>
        <v>-0.1878107405059723</v>
      </c>
      <c r="O724" s="4">
        <f t="shared" si="58"/>
        <v>14.947738832201676</v>
      </c>
      <c r="P724" s="7">
        <f t="shared" si="59"/>
        <v>5470038</v>
      </c>
      <c r="Q724" t="s">
        <v>215</v>
      </c>
      <c r="R724" t="s">
        <v>216</v>
      </c>
      <c r="S724" t="s">
        <v>217</v>
      </c>
      <c r="T724" t="s">
        <v>218</v>
      </c>
      <c r="U724" t="s">
        <v>219</v>
      </c>
      <c r="V724" t="s">
        <v>220</v>
      </c>
      <c r="W724" t="s">
        <v>5933</v>
      </c>
      <c r="X724" t="s">
        <v>5934</v>
      </c>
    </row>
    <row r="725" spans="1:24" x14ac:dyDescent="0.4">
      <c r="A725" t="s">
        <v>223</v>
      </c>
      <c r="B725" t="s">
        <v>224</v>
      </c>
      <c r="C725" t="s">
        <v>169</v>
      </c>
      <c r="D725" s="2">
        <v>13490</v>
      </c>
      <c r="E725" s="2">
        <v>22900</v>
      </c>
      <c r="F725" s="5">
        <v>0.41</v>
      </c>
      <c r="G725" s="5">
        <f t="shared" si="55"/>
        <v>41</v>
      </c>
      <c r="H725" s="5" t="str">
        <f>IF( 'structured data'!G725&gt;=50, "YES", "NO")</f>
        <v>NO</v>
      </c>
      <c r="I725" s="8" t="str">
        <f t="shared" si="56"/>
        <v>&gt; ₦500</v>
      </c>
      <c r="J725">
        <v>4.3</v>
      </c>
      <c r="K725" s="4">
        <v>16299</v>
      </c>
      <c r="L725" s="4">
        <f>Table1[[#This Row],[rating]]*LOG(Table1[[#This Row],[rating_count]]+1)</f>
        <v>18.112406698937018</v>
      </c>
      <c r="M725" s="4" t="str">
        <f>IF(Table1[[#This Row],[rating_count]]&lt;1000,"YES","NO")</f>
        <v>NO</v>
      </c>
      <c r="N725" s="4">
        <f t="shared" si="57"/>
        <v>-0.18792655939172104</v>
      </c>
      <c r="O725" s="4">
        <f t="shared" si="58"/>
        <v>18.112406698937018</v>
      </c>
      <c r="P725" s="7">
        <f t="shared" si="59"/>
        <v>373247100</v>
      </c>
      <c r="Q725" t="s">
        <v>225</v>
      </c>
      <c r="R725" t="s">
        <v>226</v>
      </c>
      <c r="S725" t="s">
        <v>227</v>
      </c>
      <c r="T725" t="s">
        <v>228</v>
      </c>
      <c r="U725" t="s">
        <v>229</v>
      </c>
      <c r="V725" t="s">
        <v>230</v>
      </c>
      <c r="W725" t="s">
        <v>5935</v>
      </c>
      <c r="X725" t="s">
        <v>5936</v>
      </c>
    </row>
    <row r="726" spans="1:24" x14ac:dyDescent="0.4">
      <c r="A726" t="s">
        <v>5937</v>
      </c>
      <c r="B726" t="s">
        <v>5938</v>
      </c>
      <c r="C726" t="s">
        <v>4845</v>
      </c>
      <c r="D726">
        <v>279</v>
      </c>
      <c r="E726">
        <v>375</v>
      </c>
      <c r="F726" s="5">
        <v>0.26</v>
      </c>
      <c r="G726" s="5">
        <f t="shared" si="55"/>
        <v>26</v>
      </c>
      <c r="H726" s="5" t="str">
        <f>IF( 'structured data'!G726&gt;=50, "YES", "NO")</f>
        <v>NO</v>
      </c>
      <c r="I726" s="8" t="str">
        <f t="shared" si="56"/>
        <v>&gt; ₦500</v>
      </c>
      <c r="J726">
        <v>4.3</v>
      </c>
      <c r="K726" s="4">
        <v>31534</v>
      </c>
      <c r="L726" s="4">
        <f>Table1[[#This Row],[rating]]*LOG(Table1[[#This Row],[rating_count]]+1)</f>
        <v>19.344809191916156</v>
      </c>
      <c r="M726" s="4" t="str">
        <f>IF(Table1[[#This Row],[rating_count]]&lt;1000,"YES","NO")</f>
        <v>NO</v>
      </c>
      <c r="N726" s="4">
        <f t="shared" si="57"/>
        <v>-0.18789486357947821</v>
      </c>
      <c r="O726" s="4">
        <f t="shared" si="58"/>
        <v>19.344809191916156</v>
      </c>
      <c r="P726" s="7">
        <f t="shared" si="59"/>
        <v>11825250</v>
      </c>
      <c r="Q726" t="s">
        <v>5939</v>
      </c>
      <c r="R726" t="s">
        <v>5940</v>
      </c>
      <c r="S726" t="s">
        <v>5941</v>
      </c>
      <c r="T726" t="s">
        <v>5942</v>
      </c>
      <c r="U726" t="s">
        <v>5943</v>
      </c>
      <c r="V726" t="s">
        <v>5944</v>
      </c>
      <c r="W726" t="s">
        <v>5945</v>
      </c>
      <c r="X726" t="s">
        <v>5946</v>
      </c>
    </row>
    <row r="727" spans="1:24" x14ac:dyDescent="0.4">
      <c r="A727" t="s">
        <v>5947</v>
      </c>
      <c r="B727" t="s">
        <v>5948</v>
      </c>
      <c r="C727" t="s">
        <v>2948</v>
      </c>
      <c r="D727" s="2">
        <v>2499</v>
      </c>
      <c r="E727" s="2">
        <v>4999</v>
      </c>
      <c r="F727" s="5">
        <v>0.5</v>
      </c>
      <c r="G727" s="5">
        <f t="shared" si="55"/>
        <v>50</v>
      </c>
      <c r="H727" s="5" t="str">
        <f>IF( 'structured data'!G727&gt;=50, "YES", "NO")</f>
        <v>YES</v>
      </c>
      <c r="I727" s="8" t="str">
        <f t="shared" si="56"/>
        <v>&gt; ₦500</v>
      </c>
      <c r="J727">
        <v>3.9</v>
      </c>
      <c r="K727" s="4">
        <v>7571</v>
      </c>
      <c r="L727" s="4">
        <f>Table1[[#This Row],[rating]]*LOG(Table1[[#This Row],[rating_count]]+1)</f>
        <v>15.128921360637859</v>
      </c>
      <c r="M727" s="4" t="str">
        <f>IF(Table1[[#This Row],[rating_count]]&lt;1000,"YES","NO")</f>
        <v>NO</v>
      </c>
      <c r="N727" s="4">
        <f t="shared" si="57"/>
        <v>-0.18728851456948423</v>
      </c>
      <c r="O727" s="4">
        <f t="shared" si="58"/>
        <v>15.128921360637859</v>
      </c>
      <c r="P727" s="7">
        <f t="shared" si="59"/>
        <v>37847429</v>
      </c>
      <c r="Q727" t="s">
        <v>5949</v>
      </c>
      <c r="R727" t="s">
        <v>4090</v>
      </c>
      <c r="S727" t="s">
        <v>4091</v>
      </c>
      <c r="T727" t="s">
        <v>4092</v>
      </c>
      <c r="U727" t="s">
        <v>4093</v>
      </c>
      <c r="V727" t="s">
        <v>4094</v>
      </c>
      <c r="W727" t="s">
        <v>5950</v>
      </c>
      <c r="X727" t="s">
        <v>5951</v>
      </c>
    </row>
    <row r="728" spans="1:24" x14ac:dyDescent="0.4">
      <c r="A728" t="s">
        <v>5952</v>
      </c>
      <c r="B728" t="s">
        <v>5953</v>
      </c>
      <c r="C728" t="s">
        <v>5623</v>
      </c>
      <c r="D728">
        <v>137</v>
      </c>
      <c r="E728">
        <v>160</v>
      </c>
      <c r="F728" s="5">
        <v>0.14000000000000001</v>
      </c>
      <c r="G728" s="5">
        <f t="shared" si="55"/>
        <v>14.000000000000002</v>
      </c>
      <c r="H728" s="5" t="str">
        <f>IF( 'structured data'!G728&gt;=50, "YES", "NO")</f>
        <v>NO</v>
      </c>
      <c r="I728" s="8" t="str">
        <f t="shared" si="56"/>
        <v>&gt; ₦500</v>
      </c>
      <c r="J728">
        <v>4.4000000000000004</v>
      </c>
      <c r="K728" s="4">
        <v>6537</v>
      </c>
      <c r="L728" s="4">
        <f>Table1[[#This Row],[rating]]*LOG(Table1[[#This Row],[rating_count]]+1)</f>
        <v>16.787957631475141</v>
      </c>
      <c r="M728" s="4" t="str">
        <f>IF(Table1[[#This Row],[rating_count]]&lt;1000,"YES","NO")</f>
        <v>NO</v>
      </c>
      <c r="N728" s="4">
        <f t="shared" si="57"/>
        <v>-0.1870825743908304</v>
      </c>
      <c r="O728" s="4">
        <f t="shared" si="58"/>
        <v>16.787957631475141</v>
      </c>
      <c r="P728" s="7">
        <f t="shared" si="59"/>
        <v>1045920</v>
      </c>
      <c r="Q728" t="s">
        <v>5954</v>
      </c>
      <c r="R728" t="s">
        <v>5955</v>
      </c>
      <c r="S728" t="s">
        <v>5956</v>
      </c>
      <c r="T728" t="s">
        <v>5957</v>
      </c>
      <c r="U728" t="s">
        <v>5958</v>
      </c>
      <c r="V728" t="s">
        <v>5959</v>
      </c>
      <c r="W728" t="s">
        <v>5960</v>
      </c>
      <c r="X728" t="s">
        <v>5961</v>
      </c>
    </row>
    <row r="729" spans="1:24" x14ac:dyDescent="0.4">
      <c r="A729" t="s">
        <v>233</v>
      </c>
      <c r="B729" t="s">
        <v>234</v>
      </c>
      <c r="C729" t="s">
        <v>18</v>
      </c>
      <c r="D729">
        <v>59</v>
      </c>
      <c r="E729">
        <v>199</v>
      </c>
      <c r="F729" s="5">
        <v>0.7</v>
      </c>
      <c r="G729" s="5">
        <f t="shared" si="55"/>
        <v>70</v>
      </c>
      <c r="H729" s="5" t="str">
        <f>IF( 'structured data'!G729&gt;=50, "YES", "NO")</f>
        <v>YES</v>
      </c>
      <c r="I729" s="8" t="str">
        <f t="shared" si="56"/>
        <v>&gt; ₦500</v>
      </c>
      <c r="J729">
        <v>4</v>
      </c>
      <c r="K729" s="4">
        <v>9377</v>
      </c>
      <c r="L729" s="4">
        <f>Table1[[#This Row],[rating]]*LOG(Table1[[#This Row],[rating_count]]+1)</f>
        <v>15.888440913611323</v>
      </c>
      <c r="M729" s="4" t="str">
        <f>IF(Table1[[#This Row],[rating_count]]&lt;1000,"YES","NO")</f>
        <v>NO</v>
      </c>
      <c r="N729" s="4">
        <f t="shared" si="57"/>
        <v>-0.18557543186576753</v>
      </c>
      <c r="O729" s="4">
        <f t="shared" si="58"/>
        <v>15.888440913611323</v>
      </c>
      <c r="P729" s="7">
        <f t="shared" si="59"/>
        <v>1866023</v>
      </c>
      <c r="Q729" t="s">
        <v>235</v>
      </c>
      <c r="R729" t="s">
        <v>236</v>
      </c>
      <c r="S729" t="s">
        <v>237</v>
      </c>
      <c r="T729" t="s">
        <v>238</v>
      </c>
      <c r="U729" t="s">
        <v>239</v>
      </c>
      <c r="V729" t="s">
        <v>240</v>
      </c>
      <c r="W729" t="s">
        <v>241</v>
      </c>
      <c r="X729" t="s">
        <v>5962</v>
      </c>
    </row>
    <row r="730" spans="1:24" x14ac:dyDescent="0.4">
      <c r="A730" t="s">
        <v>5963</v>
      </c>
      <c r="B730" t="s">
        <v>5964</v>
      </c>
      <c r="C730" t="s">
        <v>5369</v>
      </c>
      <c r="D730">
        <v>299</v>
      </c>
      <c r="E730">
        <v>499</v>
      </c>
      <c r="F730" s="5">
        <v>0.4</v>
      </c>
      <c r="G730" s="5">
        <f t="shared" si="55"/>
        <v>40</v>
      </c>
      <c r="H730" s="5" t="str">
        <f>IF( 'structured data'!G730&gt;=50, "YES", "NO")</f>
        <v>NO</v>
      </c>
      <c r="I730" s="8" t="str">
        <f t="shared" si="56"/>
        <v>&gt; ₦500</v>
      </c>
      <c r="J730">
        <v>4.5</v>
      </c>
      <c r="K730" s="4">
        <v>21010</v>
      </c>
      <c r="L730" s="4">
        <f>Table1[[#This Row],[rating]]*LOG(Table1[[#This Row],[rating_count]]+1)</f>
        <v>19.451010252421774</v>
      </c>
      <c r="M730" s="4" t="str">
        <f>IF(Table1[[#This Row],[rating_count]]&lt;1000,"YES","NO")</f>
        <v>NO</v>
      </c>
      <c r="N730" s="4">
        <f t="shared" si="57"/>
        <v>-0.18531965418273016</v>
      </c>
      <c r="O730" s="4">
        <f t="shared" si="58"/>
        <v>19.451010252421774</v>
      </c>
      <c r="P730" s="7">
        <f t="shared" si="59"/>
        <v>10483990</v>
      </c>
      <c r="Q730" t="s">
        <v>5965</v>
      </c>
      <c r="R730" t="s">
        <v>5966</v>
      </c>
      <c r="S730" t="s">
        <v>5967</v>
      </c>
      <c r="T730" t="s">
        <v>5968</v>
      </c>
      <c r="U730" t="s">
        <v>5969</v>
      </c>
      <c r="V730" t="s">
        <v>5970</v>
      </c>
      <c r="W730" t="s">
        <v>5971</v>
      </c>
      <c r="X730" t="s">
        <v>5972</v>
      </c>
    </row>
    <row r="731" spans="1:24" x14ac:dyDescent="0.4">
      <c r="A731" t="s">
        <v>5973</v>
      </c>
      <c r="B731" t="s">
        <v>5974</v>
      </c>
      <c r="C731" t="s">
        <v>3066</v>
      </c>
      <c r="D731" s="2">
        <v>1799</v>
      </c>
      <c r="E731" s="2">
        <v>3999</v>
      </c>
      <c r="F731" s="5">
        <v>0.55000000000000004</v>
      </c>
      <c r="G731" s="5">
        <f t="shared" si="55"/>
        <v>55.000000000000007</v>
      </c>
      <c r="H731" s="5" t="str">
        <f>IF( 'structured data'!G731&gt;=50, "YES", "NO")</f>
        <v>YES</v>
      </c>
      <c r="I731" s="8" t="str">
        <f t="shared" si="56"/>
        <v>&gt; ₦500</v>
      </c>
      <c r="J731">
        <v>3.9</v>
      </c>
      <c r="K731" s="4">
        <v>3517</v>
      </c>
      <c r="L731" s="4">
        <f>Table1[[#This Row],[rating]]*LOG(Table1[[#This Row],[rating_count]]+1)</f>
        <v>13.830553756973625</v>
      </c>
      <c r="M731" s="4" t="str">
        <f>IF(Table1[[#This Row],[rating_count]]&lt;1000,"YES","NO")</f>
        <v>NO</v>
      </c>
      <c r="N731" s="4">
        <f t="shared" si="57"/>
        <v>-0.18527386574799279</v>
      </c>
      <c r="O731" s="4">
        <f t="shared" si="58"/>
        <v>13.830553756973625</v>
      </c>
      <c r="P731" s="7">
        <f t="shared" si="59"/>
        <v>14064483</v>
      </c>
      <c r="Q731" t="s">
        <v>5975</v>
      </c>
      <c r="R731" t="s">
        <v>5976</v>
      </c>
      <c r="S731" t="s">
        <v>5977</v>
      </c>
      <c r="T731" t="s">
        <v>5978</v>
      </c>
      <c r="U731" t="s">
        <v>5979</v>
      </c>
      <c r="V731" t="s">
        <v>5980</v>
      </c>
      <c r="W731" t="s">
        <v>5981</v>
      </c>
      <c r="X731" t="s">
        <v>5982</v>
      </c>
    </row>
    <row r="732" spans="1:24" x14ac:dyDescent="0.4">
      <c r="A732" t="s">
        <v>5983</v>
      </c>
      <c r="B732" t="s">
        <v>5984</v>
      </c>
      <c r="C732" t="s">
        <v>5515</v>
      </c>
      <c r="D732" s="2">
        <v>1999</v>
      </c>
      <c r="E732" s="2">
        <v>2999</v>
      </c>
      <c r="F732" s="5">
        <v>0.33</v>
      </c>
      <c r="G732" s="5">
        <f t="shared" si="55"/>
        <v>33</v>
      </c>
      <c r="H732" s="5" t="str">
        <f>IF( 'structured data'!G732&gt;=50, "YES", "NO")</f>
        <v>NO</v>
      </c>
      <c r="I732" s="8" t="str">
        <f t="shared" si="56"/>
        <v>&gt; ₦500</v>
      </c>
      <c r="J732">
        <v>4.3</v>
      </c>
      <c r="K732" s="4">
        <v>63899</v>
      </c>
      <c r="L732" s="4">
        <f>Table1[[#This Row],[rating]]*LOG(Table1[[#This Row],[rating_count]]+1)</f>
        <v>20.663653690081119</v>
      </c>
      <c r="M732" s="4" t="str">
        <f>IF(Table1[[#This Row],[rating_count]]&lt;1000,"YES","NO")</f>
        <v>NO</v>
      </c>
      <c r="N732" s="4">
        <f t="shared" si="57"/>
        <v>-0.18490283680111194</v>
      </c>
      <c r="O732" s="4">
        <f t="shared" si="58"/>
        <v>20.663653690081119</v>
      </c>
      <c r="P732" s="7">
        <f t="shared" si="59"/>
        <v>191633101</v>
      </c>
      <c r="Q732" t="s">
        <v>5985</v>
      </c>
      <c r="R732" t="s">
        <v>5986</v>
      </c>
      <c r="S732" t="s">
        <v>5987</v>
      </c>
      <c r="T732" t="s">
        <v>5988</v>
      </c>
      <c r="U732" t="s">
        <v>5989</v>
      </c>
      <c r="V732" t="s">
        <v>5990</v>
      </c>
      <c r="W732" t="s">
        <v>5991</v>
      </c>
      <c r="X732" t="s">
        <v>5992</v>
      </c>
    </row>
    <row r="733" spans="1:24" x14ac:dyDescent="0.4">
      <c r="A733" t="s">
        <v>252</v>
      </c>
      <c r="B733" t="s">
        <v>253</v>
      </c>
      <c r="C733" t="s">
        <v>129</v>
      </c>
      <c r="D733">
        <v>199</v>
      </c>
      <c r="E733">
        <v>699</v>
      </c>
      <c r="F733" s="5">
        <v>0.72</v>
      </c>
      <c r="G733" s="5">
        <f t="shared" si="55"/>
        <v>72</v>
      </c>
      <c r="H733" s="5" t="str">
        <f>IF( 'structured data'!G733&gt;=50, "YES", "NO")</f>
        <v>YES</v>
      </c>
      <c r="I733" s="8" t="str">
        <f t="shared" si="56"/>
        <v>&gt; ₦500</v>
      </c>
      <c r="J733">
        <v>4.2</v>
      </c>
      <c r="K733" s="4">
        <v>12153</v>
      </c>
      <c r="L733" s="4">
        <f>Table1[[#This Row],[rating]]*LOG(Table1[[#This Row],[rating_count]]+1)</f>
        <v>17.155820774447452</v>
      </c>
      <c r="M733" s="4" t="str">
        <f>IF(Table1[[#This Row],[rating_count]]&lt;1000,"YES","NO")</f>
        <v>NO</v>
      </c>
      <c r="N733" s="4">
        <f t="shared" si="57"/>
        <v>-0.18454358990061465</v>
      </c>
      <c r="O733" s="4">
        <f t="shared" si="58"/>
        <v>17.155820774447452</v>
      </c>
      <c r="P733" s="7">
        <f t="shared" si="59"/>
        <v>8494947</v>
      </c>
      <c r="Q733" t="s">
        <v>254</v>
      </c>
      <c r="R733" t="s">
        <v>255</v>
      </c>
      <c r="S733" t="s">
        <v>256</v>
      </c>
      <c r="T733" t="s">
        <v>257</v>
      </c>
      <c r="U733" t="s">
        <v>258</v>
      </c>
      <c r="V733" t="s">
        <v>259</v>
      </c>
      <c r="W733" t="s">
        <v>260</v>
      </c>
      <c r="X733" t="s">
        <v>5993</v>
      </c>
    </row>
    <row r="734" spans="1:24" x14ac:dyDescent="0.4">
      <c r="A734" t="s">
        <v>5994</v>
      </c>
      <c r="B734" t="s">
        <v>5995</v>
      </c>
      <c r="C734" t="s">
        <v>5996</v>
      </c>
      <c r="D734">
        <v>399</v>
      </c>
      <c r="E734" s="2">
        <v>1499</v>
      </c>
      <c r="F734" s="5">
        <v>0.73</v>
      </c>
      <c r="G734" s="5">
        <f t="shared" si="55"/>
        <v>73</v>
      </c>
      <c r="H734" s="5" t="str">
        <f>IF( 'structured data'!G734&gt;=50, "YES", "NO")</f>
        <v>YES</v>
      </c>
      <c r="I734" s="8" t="str">
        <f t="shared" si="56"/>
        <v>&gt; ₦500</v>
      </c>
      <c r="J734">
        <v>4.0999999999999996</v>
      </c>
      <c r="K734" s="4">
        <v>5730</v>
      </c>
      <c r="L734" s="4">
        <f>Table1[[#This Row],[rating]]*LOG(Table1[[#This Row],[rating_count]]+1)</f>
        <v>15.408744674676772</v>
      </c>
      <c r="M734" s="4" t="str">
        <f>IF(Table1[[#This Row],[rating_count]]&lt;1000,"YES","NO")</f>
        <v>NO</v>
      </c>
      <c r="N734" s="4">
        <f t="shared" si="57"/>
        <v>-0.18548860186052041</v>
      </c>
      <c r="O734" s="4">
        <f t="shared" si="58"/>
        <v>15.408744674676772</v>
      </c>
      <c r="P734" s="7">
        <f t="shared" si="59"/>
        <v>8589270</v>
      </c>
      <c r="Q734" t="s">
        <v>5997</v>
      </c>
      <c r="R734" t="s">
        <v>5998</v>
      </c>
      <c r="S734" t="s">
        <v>5999</v>
      </c>
      <c r="T734" t="s">
        <v>6000</v>
      </c>
      <c r="U734" t="s">
        <v>6001</v>
      </c>
      <c r="V734" t="s">
        <v>6002</v>
      </c>
      <c r="W734" t="s">
        <v>6003</v>
      </c>
      <c r="X734" t="s">
        <v>6004</v>
      </c>
    </row>
    <row r="735" spans="1:24" x14ac:dyDescent="0.4">
      <c r="A735" t="s">
        <v>6005</v>
      </c>
      <c r="B735" t="s">
        <v>6006</v>
      </c>
      <c r="C735" t="s">
        <v>6007</v>
      </c>
      <c r="D735" s="2">
        <v>1699</v>
      </c>
      <c r="E735" s="2">
        <v>3999</v>
      </c>
      <c r="F735" s="5">
        <v>0.57999999999999996</v>
      </c>
      <c r="G735" s="5">
        <f t="shared" si="55"/>
        <v>57.999999999999993</v>
      </c>
      <c r="H735" s="5" t="str">
        <f>IF( 'structured data'!G735&gt;=50, "YES", "NO")</f>
        <v>YES</v>
      </c>
      <c r="I735" s="8" t="str">
        <f t="shared" si="56"/>
        <v>&gt; ₦500</v>
      </c>
      <c r="J735">
        <v>4.2</v>
      </c>
      <c r="K735" s="4">
        <v>25488</v>
      </c>
      <c r="L735" s="4">
        <f>Table1[[#This Row],[rating]]*LOG(Table1[[#This Row],[rating_count]]+1)</f>
        <v>18.506681748649058</v>
      </c>
      <c r="M735" s="4" t="str">
        <f>IF(Table1[[#This Row],[rating_count]]&lt;1000,"YES","NO")</f>
        <v>NO</v>
      </c>
      <c r="N735" s="4">
        <f t="shared" si="57"/>
        <v>-0.18584347971558907</v>
      </c>
      <c r="O735" s="4">
        <f t="shared" si="58"/>
        <v>18.506681748649058</v>
      </c>
      <c r="P735" s="7">
        <f t="shared" si="59"/>
        <v>101926512</v>
      </c>
      <c r="Q735" t="s">
        <v>6008</v>
      </c>
      <c r="R735" t="s">
        <v>6009</v>
      </c>
      <c r="S735" t="s">
        <v>6010</v>
      </c>
      <c r="T735" t="s">
        <v>6011</v>
      </c>
      <c r="U735" t="s">
        <v>6012</v>
      </c>
      <c r="V735" t="s">
        <v>6013</v>
      </c>
      <c r="W735" t="s">
        <v>6014</v>
      </c>
      <c r="X735" t="s">
        <v>6015</v>
      </c>
    </row>
    <row r="736" spans="1:24" x14ac:dyDescent="0.4">
      <c r="A736" t="s">
        <v>6016</v>
      </c>
      <c r="B736" t="s">
        <v>6017</v>
      </c>
      <c r="C736" t="s">
        <v>4845</v>
      </c>
      <c r="D736">
        <v>699</v>
      </c>
      <c r="E736">
        <v>995</v>
      </c>
      <c r="F736" s="5">
        <v>0.3</v>
      </c>
      <c r="G736" s="5">
        <f t="shared" si="55"/>
        <v>30</v>
      </c>
      <c r="H736" s="5" t="str">
        <f>IF( 'structured data'!G736&gt;=50, "YES", "NO")</f>
        <v>NO</v>
      </c>
      <c r="I736" s="8" t="str">
        <f t="shared" si="56"/>
        <v>&gt; ₦500</v>
      </c>
      <c r="J736">
        <v>4.5</v>
      </c>
      <c r="K736" s="4">
        <v>54405</v>
      </c>
      <c r="L736" s="4">
        <f>Table1[[#This Row],[rating]]*LOG(Table1[[#This Row],[rating_count]]+1)</f>
        <v>21.310410587325766</v>
      </c>
      <c r="M736" s="4" t="str">
        <f>IF(Table1[[#This Row],[rating_count]]&lt;1000,"YES","NO")</f>
        <v>NO</v>
      </c>
      <c r="N736" s="4">
        <f t="shared" si="57"/>
        <v>-0.18628295814101953</v>
      </c>
      <c r="O736" s="4">
        <f t="shared" si="58"/>
        <v>21.310410587325766</v>
      </c>
      <c r="P736" s="7">
        <f t="shared" si="59"/>
        <v>54132975</v>
      </c>
      <c r="Q736" t="s">
        <v>6018</v>
      </c>
      <c r="R736" t="s">
        <v>6019</v>
      </c>
      <c r="S736" t="s">
        <v>6020</v>
      </c>
      <c r="T736" t="s">
        <v>6021</v>
      </c>
      <c r="U736" t="s">
        <v>6022</v>
      </c>
      <c r="V736" t="s">
        <v>6023</v>
      </c>
      <c r="W736" t="s">
        <v>6024</v>
      </c>
      <c r="X736" t="s">
        <v>6025</v>
      </c>
    </row>
    <row r="737" spans="1:24" x14ac:dyDescent="0.4">
      <c r="A737" t="s">
        <v>4040</v>
      </c>
      <c r="B737" t="s">
        <v>4041</v>
      </c>
      <c r="C737" t="s">
        <v>3638</v>
      </c>
      <c r="D737">
        <v>95</v>
      </c>
      <c r="E737">
        <v>499</v>
      </c>
      <c r="F737" s="5">
        <v>0.81</v>
      </c>
      <c r="G737" s="5">
        <f t="shared" si="55"/>
        <v>81</v>
      </c>
      <c r="H737" s="5" t="str">
        <f>IF( 'structured data'!G737&gt;=50, "YES", "NO")</f>
        <v>YES</v>
      </c>
      <c r="I737" s="8" t="str">
        <f t="shared" si="56"/>
        <v>&gt; ₦500</v>
      </c>
      <c r="J737">
        <v>4.2</v>
      </c>
      <c r="K737" s="4">
        <v>1949</v>
      </c>
      <c r="L737" s="4">
        <f>Table1[[#This Row],[rating]]*LOG(Table1[[#This Row],[rating_count]]+1)</f>
        <v>13.818145367722575</v>
      </c>
      <c r="M737" s="4" t="str">
        <f>IF(Table1[[#This Row],[rating_count]]&lt;1000,"YES","NO")</f>
        <v>NO</v>
      </c>
      <c r="N737" s="4">
        <f t="shared" si="57"/>
        <v>-0.18543204492970125</v>
      </c>
      <c r="O737" s="4">
        <f t="shared" si="58"/>
        <v>13.818145367722575</v>
      </c>
      <c r="P737" s="7">
        <f t="shared" si="59"/>
        <v>972551</v>
      </c>
      <c r="Q737" t="s">
        <v>4042</v>
      </c>
      <c r="R737" t="s">
        <v>4043</v>
      </c>
      <c r="S737" t="s">
        <v>4044</v>
      </c>
      <c r="T737" t="s">
        <v>4045</v>
      </c>
      <c r="U737" t="s">
        <v>4046</v>
      </c>
      <c r="V737" t="s">
        <v>4047</v>
      </c>
      <c r="W737" t="s">
        <v>6026</v>
      </c>
      <c r="X737" t="s">
        <v>6027</v>
      </c>
    </row>
    <row r="738" spans="1:24" x14ac:dyDescent="0.4">
      <c r="A738" t="s">
        <v>6028</v>
      </c>
      <c r="B738" t="s">
        <v>6029</v>
      </c>
      <c r="C738" t="s">
        <v>5443</v>
      </c>
      <c r="D738" s="2">
        <v>1149</v>
      </c>
      <c r="E738" s="2">
        <v>1699</v>
      </c>
      <c r="F738" s="5">
        <v>0.32</v>
      </c>
      <c r="G738" s="5">
        <f t="shared" si="55"/>
        <v>32</v>
      </c>
      <c r="H738" s="5" t="str">
        <f>IF( 'structured data'!G738&gt;=50, "YES", "NO")</f>
        <v>NO</v>
      </c>
      <c r="I738" s="8" t="str">
        <f t="shared" si="56"/>
        <v>&gt; ₦500</v>
      </c>
      <c r="J738">
        <v>4.2</v>
      </c>
      <c r="K738" s="4">
        <v>122478</v>
      </c>
      <c r="L738" s="4">
        <f>Table1[[#This Row],[rating]]*LOG(Table1[[#This Row],[rating_count]]+1)</f>
        <v>21.36985885371011</v>
      </c>
      <c r="M738" s="4" t="str">
        <f>IF(Table1[[#This Row],[rating_count]]&lt;1000,"YES","NO")</f>
        <v>NO</v>
      </c>
      <c r="N738" s="4">
        <f t="shared" si="57"/>
        <v>-0.18678707308031406</v>
      </c>
      <c r="O738" s="4">
        <f t="shared" si="58"/>
        <v>21.36985885371011</v>
      </c>
      <c r="P738" s="7">
        <f t="shared" si="59"/>
        <v>208090122</v>
      </c>
      <c r="Q738" t="s">
        <v>6030</v>
      </c>
      <c r="R738" t="s">
        <v>6031</v>
      </c>
      <c r="S738" t="s">
        <v>6032</v>
      </c>
      <c r="T738" t="s">
        <v>6033</v>
      </c>
      <c r="U738" t="s">
        <v>6034</v>
      </c>
      <c r="V738" t="s">
        <v>6035</v>
      </c>
      <c r="W738" t="s">
        <v>6036</v>
      </c>
      <c r="X738" t="s">
        <v>6037</v>
      </c>
    </row>
    <row r="739" spans="1:24" x14ac:dyDescent="0.4">
      <c r="A739" t="s">
        <v>6038</v>
      </c>
      <c r="B739" t="s">
        <v>6039</v>
      </c>
      <c r="C739" t="s">
        <v>5102</v>
      </c>
      <c r="D739" s="2">
        <v>1495</v>
      </c>
      <c r="E739" s="2">
        <v>1995</v>
      </c>
      <c r="F739" s="5">
        <v>0.25</v>
      </c>
      <c r="G739" s="5">
        <f t="shared" si="55"/>
        <v>25</v>
      </c>
      <c r="H739" s="5" t="str">
        <f>IF( 'structured data'!G739&gt;=50, "YES", "NO")</f>
        <v>NO</v>
      </c>
      <c r="I739" s="8" t="str">
        <f t="shared" si="56"/>
        <v>&gt; ₦500</v>
      </c>
      <c r="J739">
        <v>4.3</v>
      </c>
      <c r="K739" s="4">
        <v>7241</v>
      </c>
      <c r="L739" s="4">
        <f>Table1[[#This Row],[rating]]*LOG(Table1[[#This Row],[rating_count]]+1)</f>
        <v>16.59739163806827</v>
      </c>
      <c r="M739" s="4" t="str">
        <f>IF(Table1[[#This Row],[rating_count]]&lt;1000,"YES","NO")</f>
        <v>NO</v>
      </c>
      <c r="N739" s="4">
        <f t="shared" si="57"/>
        <v>-0.18657568695011356</v>
      </c>
      <c r="O739" s="4">
        <f t="shared" si="58"/>
        <v>16.59739163806827</v>
      </c>
      <c r="P739" s="7">
        <f t="shared" si="59"/>
        <v>14445795</v>
      </c>
      <c r="Q739" t="s">
        <v>6040</v>
      </c>
      <c r="R739" t="s">
        <v>6041</v>
      </c>
      <c r="S739" t="s">
        <v>6042</v>
      </c>
      <c r="T739" t="s">
        <v>6043</v>
      </c>
      <c r="U739" t="s">
        <v>6044</v>
      </c>
      <c r="V739" t="s">
        <v>6045</v>
      </c>
      <c r="W739" t="s">
        <v>6046</v>
      </c>
      <c r="X739" t="s">
        <v>6047</v>
      </c>
    </row>
    <row r="740" spans="1:24" x14ac:dyDescent="0.4">
      <c r="A740" t="s">
        <v>6048</v>
      </c>
      <c r="B740" t="s">
        <v>6049</v>
      </c>
      <c r="C740" t="s">
        <v>4876</v>
      </c>
      <c r="D740">
        <v>849</v>
      </c>
      <c r="E740" s="2">
        <v>4999</v>
      </c>
      <c r="F740" s="5">
        <v>0.83</v>
      </c>
      <c r="G740" s="5">
        <f t="shared" si="55"/>
        <v>83</v>
      </c>
      <c r="H740" s="5" t="str">
        <f>IF( 'structured data'!G740&gt;=50, "YES", "NO")</f>
        <v>YES</v>
      </c>
      <c r="I740" s="8" t="str">
        <f t="shared" si="56"/>
        <v>&gt; ₦500</v>
      </c>
      <c r="J740">
        <v>4</v>
      </c>
      <c r="K740" s="4">
        <v>20457</v>
      </c>
      <c r="L740" s="4">
        <f>Table1[[#This Row],[rating]]*LOG(Table1[[#This Row],[rating_count]]+1)</f>
        <v>17.243452697090177</v>
      </c>
      <c r="M740" s="4" t="str">
        <f>IF(Table1[[#This Row],[rating_count]]&lt;1000,"YES","NO")</f>
        <v>NO</v>
      </c>
      <c r="N740" s="4">
        <f t="shared" si="57"/>
        <v>-0.18592242158617053</v>
      </c>
      <c r="O740" s="4">
        <f t="shared" si="58"/>
        <v>17.243452697090177</v>
      </c>
      <c r="P740" s="7">
        <f t="shared" si="59"/>
        <v>102264543</v>
      </c>
      <c r="Q740" t="s">
        <v>6050</v>
      </c>
      <c r="R740" t="s">
        <v>6051</v>
      </c>
      <c r="S740" t="s">
        <v>6052</v>
      </c>
      <c r="T740" t="s">
        <v>6053</v>
      </c>
      <c r="U740" t="s">
        <v>6054</v>
      </c>
      <c r="V740" t="s">
        <v>6055</v>
      </c>
      <c r="W740" t="s">
        <v>6056</v>
      </c>
      <c r="X740" t="s">
        <v>6057</v>
      </c>
    </row>
    <row r="741" spans="1:24" x14ac:dyDescent="0.4">
      <c r="A741" t="s">
        <v>6058</v>
      </c>
      <c r="B741" t="s">
        <v>6059</v>
      </c>
      <c r="C741" t="s">
        <v>6060</v>
      </c>
      <c r="D741">
        <v>440</v>
      </c>
      <c r="E741">
        <v>440</v>
      </c>
      <c r="F741" s="5">
        <v>0</v>
      </c>
      <c r="G741" s="5">
        <f t="shared" si="55"/>
        <v>0</v>
      </c>
      <c r="H741" s="5" t="str">
        <f>IF( 'structured data'!G741&gt;=50, "YES", "NO")</f>
        <v>NO</v>
      </c>
      <c r="I741" s="8" t="str">
        <f t="shared" si="56"/>
        <v>&gt; ₦500</v>
      </c>
      <c r="J741">
        <v>4.5</v>
      </c>
      <c r="K741" s="4">
        <v>8610</v>
      </c>
      <c r="L741" s="4">
        <f>Table1[[#This Row],[rating]]*LOG(Table1[[#This Row],[rating_count]]+1)</f>
        <v>17.707741151539793</v>
      </c>
      <c r="M741" s="4" t="str">
        <f>IF(Table1[[#This Row],[rating_count]]&lt;1000,"YES","NO")</f>
        <v>NO</v>
      </c>
      <c r="N741" s="4">
        <f t="shared" si="57"/>
        <v>-0.18570637545218721</v>
      </c>
      <c r="O741" s="4">
        <f t="shared" si="58"/>
        <v>17.707741151539793</v>
      </c>
      <c r="P741" s="7">
        <f t="shared" si="59"/>
        <v>3788400</v>
      </c>
      <c r="Q741" t="s">
        <v>6061</v>
      </c>
      <c r="R741" t="s">
        <v>6062</v>
      </c>
      <c r="S741" t="s">
        <v>6063</v>
      </c>
      <c r="T741" t="s">
        <v>6064</v>
      </c>
      <c r="U741" t="s">
        <v>6065</v>
      </c>
      <c r="V741" t="s">
        <v>6066</v>
      </c>
      <c r="W741" t="s">
        <v>6067</v>
      </c>
      <c r="X741" t="s">
        <v>6068</v>
      </c>
    </row>
    <row r="742" spans="1:24" x14ac:dyDescent="0.4">
      <c r="A742" t="s">
        <v>4009</v>
      </c>
      <c r="B742" t="s">
        <v>4010</v>
      </c>
      <c r="C742" t="s">
        <v>3867</v>
      </c>
      <c r="D742">
        <v>349</v>
      </c>
      <c r="E742">
        <v>999</v>
      </c>
      <c r="F742" s="5">
        <v>0.65</v>
      </c>
      <c r="G742" s="5">
        <f t="shared" si="55"/>
        <v>65</v>
      </c>
      <c r="H742" s="5" t="str">
        <f>IF( 'structured data'!G742&gt;=50, "YES", "NO")</f>
        <v>YES</v>
      </c>
      <c r="I742" s="8" t="str">
        <f t="shared" si="56"/>
        <v>&gt; ₦500</v>
      </c>
      <c r="J742">
        <v>3.8</v>
      </c>
      <c r="K742" s="4">
        <v>16557</v>
      </c>
      <c r="L742" s="4">
        <f>Table1[[#This Row],[rating]]*LOG(Table1[[#This Row],[rating_count]]+1)</f>
        <v>16.032229937376179</v>
      </c>
      <c r="M742" s="4" t="str">
        <f>IF(Table1[[#This Row],[rating_count]]&lt;1000,"YES","NO")</f>
        <v>NO</v>
      </c>
      <c r="N742" s="4">
        <f t="shared" si="57"/>
        <v>-0.18272923929221202</v>
      </c>
      <c r="O742" s="4">
        <f t="shared" si="58"/>
        <v>16.032229937376179</v>
      </c>
      <c r="P742" s="7">
        <f t="shared" si="59"/>
        <v>16540443</v>
      </c>
      <c r="Q742" t="s">
        <v>4011</v>
      </c>
      <c r="R742" t="s">
        <v>4012</v>
      </c>
      <c r="S742" t="s">
        <v>4013</v>
      </c>
      <c r="T742" t="s">
        <v>4014</v>
      </c>
      <c r="U742" t="s">
        <v>4015</v>
      </c>
      <c r="V742" t="s">
        <v>4016</v>
      </c>
      <c r="W742" t="s">
        <v>6069</v>
      </c>
      <c r="X742" t="s">
        <v>6070</v>
      </c>
    </row>
    <row r="743" spans="1:24" x14ac:dyDescent="0.4">
      <c r="A743" t="s">
        <v>6071</v>
      </c>
      <c r="B743" t="s">
        <v>6072</v>
      </c>
      <c r="C743" t="s">
        <v>4876</v>
      </c>
      <c r="D743">
        <v>599</v>
      </c>
      <c r="E743" s="2">
        <v>3999</v>
      </c>
      <c r="F743" s="5">
        <v>0.85</v>
      </c>
      <c r="G743" s="5">
        <f t="shared" si="55"/>
        <v>85</v>
      </c>
      <c r="H743" s="5" t="str">
        <f>IF( 'structured data'!G743&gt;=50, "YES", "NO")</f>
        <v>YES</v>
      </c>
      <c r="I743" s="8" t="str">
        <f t="shared" si="56"/>
        <v>&gt; ₦500</v>
      </c>
      <c r="J743">
        <v>3.9</v>
      </c>
      <c r="K743" s="4">
        <v>1087</v>
      </c>
      <c r="L743" s="4">
        <f>Table1[[#This Row],[rating]]*LOG(Table1[[#This Row],[rating_count]]+1)</f>
        <v>11.842852691912428</v>
      </c>
      <c r="M743" s="4" t="str">
        <f>IF(Table1[[#This Row],[rating_count]]&lt;1000,"YES","NO")</f>
        <v>NO</v>
      </c>
      <c r="N743" s="4">
        <f t="shared" si="57"/>
        <v>-0.18166357443304582</v>
      </c>
      <c r="O743" s="4">
        <f t="shared" si="58"/>
        <v>11.842852691912428</v>
      </c>
      <c r="P743" s="7">
        <f t="shared" si="59"/>
        <v>4346913</v>
      </c>
      <c r="Q743" t="s">
        <v>6073</v>
      </c>
      <c r="R743" t="s">
        <v>6074</v>
      </c>
      <c r="S743" t="s">
        <v>6075</v>
      </c>
      <c r="T743" t="s">
        <v>6076</v>
      </c>
      <c r="U743" t="s">
        <v>6077</v>
      </c>
      <c r="V743" t="s">
        <v>6078</v>
      </c>
      <c r="W743" t="s">
        <v>6079</v>
      </c>
      <c r="X743" t="s">
        <v>6080</v>
      </c>
    </row>
    <row r="744" spans="1:24" x14ac:dyDescent="0.4">
      <c r="A744" t="s">
        <v>6081</v>
      </c>
      <c r="B744" t="s">
        <v>6082</v>
      </c>
      <c r="C744" t="s">
        <v>5698</v>
      </c>
      <c r="D744">
        <v>149</v>
      </c>
      <c r="E744">
        <v>399</v>
      </c>
      <c r="F744" s="5">
        <v>0.63</v>
      </c>
      <c r="G744" s="5">
        <f t="shared" si="55"/>
        <v>63</v>
      </c>
      <c r="H744" s="5" t="str">
        <f>IF( 'structured data'!G744&gt;=50, "YES", "NO")</f>
        <v>YES</v>
      </c>
      <c r="I744" s="8" t="str">
        <f t="shared" si="56"/>
        <v>&gt; ₦500</v>
      </c>
      <c r="J744">
        <v>4</v>
      </c>
      <c r="K744" s="4">
        <v>1540</v>
      </c>
      <c r="L744" s="4">
        <f>Table1[[#This Row],[rating]]*LOG(Table1[[#This Row],[rating_count]]+1)</f>
        <v>12.751210554873678</v>
      </c>
      <c r="M744" s="4" t="str">
        <f>IF(Table1[[#This Row],[rating_count]]&lt;1000,"YES","NO")</f>
        <v>NO</v>
      </c>
      <c r="N744" s="4">
        <f t="shared" si="57"/>
        <v>-0.18059843223755406</v>
      </c>
      <c r="O744" s="4">
        <f t="shared" si="58"/>
        <v>12.751210554873678</v>
      </c>
      <c r="P744" s="7">
        <f t="shared" si="59"/>
        <v>614460</v>
      </c>
      <c r="Q744" t="s">
        <v>6083</v>
      </c>
      <c r="R744" t="s">
        <v>6084</v>
      </c>
      <c r="S744" t="s">
        <v>6085</v>
      </c>
      <c r="T744" t="s">
        <v>6086</v>
      </c>
      <c r="U744" t="s">
        <v>6087</v>
      </c>
      <c r="V744" t="s">
        <v>6088</v>
      </c>
      <c r="W744" t="s">
        <v>6089</v>
      </c>
      <c r="X744" t="s">
        <v>6090</v>
      </c>
    </row>
    <row r="745" spans="1:24" x14ac:dyDescent="0.4">
      <c r="A745" t="s">
        <v>6091</v>
      </c>
      <c r="B745" t="s">
        <v>6092</v>
      </c>
      <c r="C745" t="s">
        <v>4856</v>
      </c>
      <c r="D745">
        <v>289</v>
      </c>
      <c r="E745">
        <v>999</v>
      </c>
      <c r="F745" s="5">
        <v>0.71</v>
      </c>
      <c r="G745" s="5">
        <f t="shared" si="55"/>
        <v>71</v>
      </c>
      <c r="H745" s="5" t="str">
        <f>IF( 'structured data'!G745&gt;=50, "YES", "NO")</f>
        <v>YES</v>
      </c>
      <c r="I745" s="8" t="str">
        <f t="shared" si="56"/>
        <v>&gt; ₦500</v>
      </c>
      <c r="J745">
        <v>4.0999999999999996</v>
      </c>
      <c r="K745" s="4">
        <v>401</v>
      </c>
      <c r="L745" s="4">
        <f>Table1[[#This Row],[rating]]*LOG(Table1[[#This Row],[rating_count]]+1)</f>
        <v>10.677326817646325</v>
      </c>
      <c r="M745" s="4" t="str">
        <f>IF(Table1[[#This Row],[rating_count]]&lt;1000,"YES","NO")</f>
        <v>YES</v>
      </c>
      <c r="N745" s="4">
        <f t="shared" si="57"/>
        <v>-0.18036987905265894</v>
      </c>
      <c r="O745" s="4">
        <f t="shared" si="58"/>
        <v>10.677326817646325</v>
      </c>
      <c r="P745" s="7">
        <f t="shared" si="59"/>
        <v>400599</v>
      </c>
      <c r="Q745" t="s">
        <v>6093</v>
      </c>
      <c r="R745" t="s">
        <v>6094</v>
      </c>
      <c r="S745" t="s">
        <v>6095</v>
      </c>
      <c r="T745" t="s">
        <v>6096</v>
      </c>
      <c r="U745" t="s">
        <v>6097</v>
      </c>
      <c r="V745" t="s">
        <v>6098</v>
      </c>
      <c r="W745" t="s">
        <v>6099</v>
      </c>
      <c r="X745" t="s">
        <v>6100</v>
      </c>
    </row>
    <row r="746" spans="1:24" x14ac:dyDescent="0.4">
      <c r="A746" t="s">
        <v>6101</v>
      </c>
      <c r="B746" t="s">
        <v>6102</v>
      </c>
      <c r="C746" t="s">
        <v>6103</v>
      </c>
      <c r="D746">
        <v>179</v>
      </c>
      <c r="E746">
        <v>499</v>
      </c>
      <c r="F746" s="5">
        <v>0.64</v>
      </c>
      <c r="G746" s="5">
        <f t="shared" si="55"/>
        <v>64</v>
      </c>
      <c r="H746" s="5" t="str">
        <f>IF( 'structured data'!G746&gt;=50, "YES", "NO")</f>
        <v>YES</v>
      </c>
      <c r="I746" s="8" t="str">
        <f t="shared" si="56"/>
        <v>&gt; ₦500</v>
      </c>
      <c r="J746">
        <v>3.4</v>
      </c>
      <c r="K746" s="4">
        <v>9385</v>
      </c>
      <c r="L746" s="4">
        <f>Table1[[#This Row],[rating]]*LOG(Table1[[#This Row],[rating_count]]+1)</f>
        <v>13.506433869580018</v>
      </c>
      <c r="M746" s="4" t="str">
        <f>IF(Table1[[#This Row],[rating_count]]&lt;1000,"YES","NO")</f>
        <v>NO</v>
      </c>
      <c r="N746" s="4">
        <f t="shared" si="57"/>
        <v>-0.18069628761476259</v>
      </c>
      <c r="O746" s="4">
        <f t="shared" si="58"/>
        <v>13.506433869580018</v>
      </c>
      <c r="P746" s="7">
        <f t="shared" si="59"/>
        <v>4683115</v>
      </c>
      <c r="Q746" t="s">
        <v>6104</v>
      </c>
      <c r="R746" t="s">
        <v>6105</v>
      </c>
      <c r="S746" t="s">
        <v>6106</v>
      </c>
      <c r="T746" t="s">
        <v>6107</v>
      </c>
      <c r="U746" t="s">
        <v>6108</v>
      </c>
      <c r="V746" t="s">
        <v>6109</v>
      </c>
      <c r="W746" t="s">
        <v>6110</v>
      </c>
      <c r="X746" t="s">
        <v>6111</v>
      </c>
    </row>
    <row r="747" spans="1:24" x14ac:dyDescent="0.4">
      <c r="A747" t="s">
        <v>6112</v>
      </c>
      <c r="B747" t="s">
        <v>6113</v>
      </c>
      <c r="C747" t="s">
        <v>2948</v>
      </c>
      <c r="D747" s="2">
        <v>1499</v>
      </c>
      <c r="E747" s="2">
        <v>4999</v>
      </c>
      <c r="F747" s="5">
        <v>0.7</v>
      </c>
      <c r="G747" s="5">
        <f t="shared" si="55"/>
        <v>70</v>
      </c>
      <c r="H747" s="5" t="str">
        <f>IF( 'structured data'!G747&gt;=50, "YES", "NO")</f>
        <v>YES</v>
      </c>
      <c r="I747" s="8" t="str">
        <f t="shared" si="56"/>
        <v>&gt; ₦500</v>
      </c>
      <c r="J747">
        <v>4</v>
      </c>
      <c r="K747" s="4">
        <v>92588</v>
      </c>
      <c r="L747" s="4">
        <f>Table1[[#This Row],[rating]]*LOG(Table1[[#This Row],[rating_count]]+1)</f>
        <v>19.866237574240966</v>
      </c>
      <c r="M747" s="4" t="str">
        <f>IF(Table1[[#This Row],[rating_count]]&lt;1000,"YES","NO")</f>
        <v>NO</v>
      </c>
      <c r="N747" s="4">
        <f t="shared" si="57"/>
        <v>-0.17834492556834464</v>
      </c>
      <c r="O747" s="4">
        <f t="shared" si="58"/>
        <v>19.866237574240966</v>
      </c>
      <c r="P747" s="7">
        <f t="shared" si="59"/>
        <v>462847412</v>
      </c>
      <c r="Q747" t="s">
        <v>6114</v>
      </c>
      <c r="R747" t="s">
        <v>4217</v>
      </c>
      <c r="S747" t="s">
        <v>4218</v>
      </c>
      <c r="T747" t="s">
        <v>4219</v>
      </c>
      <c r="U747" t="s">
        <v>4220</v>
      </c>
      <c r="V747" t="s">
        <v>4221</v>
      </c>
      <c r="W747" t="s">
        <v>6115</v>
      </c>
      <c r="X747" t="s">
        <v>6116</v>
      </c>
    </row>
    <row r="748" spans="1:24" x14ac:dyDescent="0.4">
      <c r="A748" t="s">
        <v>6117</v>
      </c>
      <c r="B748" t="s">
        <v>6118</v>
      </c>
      <c r="C748" t="s">
        <v>3066</v>
      </c>
      <c r="D748">
        <v>399</v>
      </c>
      <c r="E748">
        <v>699</v>
      </c>
      <c r="F748" s="5">
        <v>0.43</v>
      </c>
      <c r="G748" s="5">
        <f t="shared" si="55"/>
        <v>43</v>
      </c>
      <c r="H748" s="5" t="str">
        <f>IF( 'structured data'!G748&gt;=50, "YES", "NO")</f>
        <v>NO</v>
      </c>
      <c r="I748" s="8" t="str">
        <f t="shared" si="56"/>
        <v>&gt; ₦500</v>
      </c>
      <c r="J748">
        <v>3.4</v>
      </c>
      <c r="K748" s="4">
        <v>3454</v>
      </c>
      <c r="L748" s="4">
        <f>Table1[[#This Row],[rating]]*LOG(Table1[[#This Row],[rating_count]]+1)</f>
        <v>12.030723375814738</v>
      </c>
      <c r="M748" s="4" t="str">
        <f>IF(Table1[[#This Row],[rating_count]]&lt;1000,"YES","NO")</f>
        <v>NO</v>
      </c>
      <c r="N748" s="4">
        <f t="shared" si="57"/>
        <v>-0.17807860873922554</v>
      </c>
      <c r="O748" s="4">
        <f t="shared" si="58"/>
        <v>12.030723375814738</v>
      </c>
      <c r="P748" s="7">
        <f t="shared" si="59"/>
        <v>2414346</v>
      </c>
      <c r="Q748" t="s">
        <v>6119</v>
      </c>
      <c r="R748" t="s">
        <v>6120</v>
      </c>
      <c r="S748" t="s">
        <v>6121</v>
      </c>
      <c r="T748" t="s">
        <v>6122</v>
      </c>
      <c r="U748" t="s">
        <v>6123</v>
      </c>
      <c r="V748" t="s">
        <v>6124</v>
      </c>
      <c r="W748" t="s">
        <v>6125</v>
      </c>
      <c r="X748" t="s">
        <v>6126</v>
      </c>
    </row>
    <row r="749" spans="1:24" x14ac:dyDescent="0.4">
      <c r="A749" t="s">
        <v>6127</v>
      </c>
      <c r="B749" t="s">
        <v>6128</v>
      </c>
      <c r="C749" t="s">
        <v>5336</v>
      </c>
      <c r="D749">
        <v>599</v>
      </c>
      <c r="E749">
        <v>799</v>
      </c>
      <c r="F749" s="5">
        <v>0.25</v>
      </c>
      <c r="G749" s="5">
        <f t="shared" si="55"/>
        <v>25</v>
      </c>
      <c r="H749" s="5" t="str">
        <f>IF( 'structured data'!G749&gt;=50, "YES", "NO")</f>
        <v>NO</v>
      </c>
      <c r="I749" s="8" t="str">
        <f t="shared" si="56"/>
        <v>&gt; ₦500</v>
      </c>
      <c r="J749">
        <v>4.3</v>
      </c>
      <c r="K749" s="4">
        <v>15790</v>
      </c>
      <c r="L749" s="4">
        <f>Table1[[#This Row],[rating]]*LOG(Table1[[#This Row],[rating_count]]+1)</f>
        <v>18.053161424212373</v>
      </c>
      <c r="M749" s="4" t="str">
        <f>IF(Table1[[#This Row],[rating_count]]&lt;1000,"YES","NO")</f>
        <v>NO</v>
      </c>
      <c r="N749" s="4">
        <f t="shared" si="57"/>
        <v>-0.17862586972305941</v>
      </c>
      <c r="O749" s="4">
        <f t="shared" si="58"/>
        <v>18.053161424212373</v>
      </c>
      <c r="P749" s="7">
        <f t="shared" si="59"/>
        <v>12616210</v>
      </c>
      <c r="Q749" t="s">
        <v>6129</v>
      </c>
      <c r="R749" t="s">
        <v>6130</v>
      </c>
      <c r="S749" t="s">
        <v>6131</v>
      </c>
      <c r="T749" t="s">
        <v>6132</v>
      </c>
      <c r="U749" t="s">
        <v>6133</v>
      </c>
      <c r="V749" t="s">
        <v>6134</v>
      </c>
      <c r="W749" t="s">
        <v>6135</v>
      </c>
      <c r="X749" t="s">
        <v>6136</v>
      </c>
    </row>
    <row r="750" spans="1:24" x14ac:dyDescent="0.4">
      <c r="A750" t="s">
        <v>6137</v>
      </c>
      <c r="B750" t="s">
        <v>6138</v>
      </c>
      <c r="C750" t="s">
        <v>6139</v>
      </c>
      <c r="D750">
        <v>949</v>
      </c>
      <c r="E750" s="2">
        <v>2000</v>
      </c>
      <c r="F750" s="5">
        <v>0.53</v>
      </c>
      <c r="G750" s="5">
        <f t="shared" si="55"/>
        <v>53</v>
      </c>
      <c r="H750" s="5" t="str">
        <f>IF( 'structured data'!G750&gt;=50, "YES", "NO")</f>
        <v>YES</v>
      </c>
      <c r="I750" s="8" t="str">
        <f t="shared" si="56"/>
        <v>&gt; ₦500</v>
      </c>
      <c r="J750">
        <v>3.9</v>
      </c>
      <c r="K750" s="4">
        <v>14969</v>
      </c>
      <c r="L750" s="4">
        <f>Table1[[#This Row],[rating]]*LOG(Table1[[#This Row],[rating_count]]+1)</f>
        <v>16.283365021337904</v>
      </c>
      <c r="M750" s="4" t="str">
        <f>IF(Table1[[#This Row],[rating_count]]&lt;1000,"YES","NO")</f>
        <v>NO</v>
      </c>
      <c r="N750" s="4">
        <f t="shared" si="57"/>
        <v>-0.17796463786851932</v>
      </c>
      <c r="O750" s="4">
        <f t="shared" si="58"/>
        <v>16.283365021337904</v>
      </c>
      <c r="P750" s="7">
        <f t="shared" si="59"/>
        <v>29938000</v>
      </c>
      <c r="Q750" t="s">
        <v>6140</v>
      </c>
      <c r="R750" t="s">
        <v>6141</v>
      </c>
      <c r="S750" t="s">
        <v>6142</v>
      </c>
      <c r="T750" t="s">
        <v>6143</v>
      </c>
      <c r="U750" t="s">
        <v>6144</v>
      </c>
      <c r="V750" t="s">
        <v>6145</v>
      </c>
      <c r="W750" t="s">
        <v>6146</v>
      </c>
      <c r="X750" t="s">
        <v>6147</v>
      </c>
    </row>
    <row r="751" spans="1:24" x14ac:dyDescent="0.4">
      <c r="A751" t="s">
        <v>6148</v>
      </c>
      <c r="B751" t="s">
        <v>6149</v>
      </c>
      <c r="C751" t="s">
        <v>2948</v>
      </c>
      <c r="D751" s="2">
        <v>2499</v>
      </c>
      <c r="E751" s="2">
        <v>9999</v>
      </c>
      <c r="F751" s="5">
        <v>0.75</v>
      </c>
      <c r="G751" s="5">
        <f t="shared" si="55"/>
        <v>75</v>
      </c>
      <c r="H751" s="5" t="str">
        <f>IF( 'structured data'!G751&gt;=50, "YES", "NO")</f>
        <v>YES</v>
      </c>
      <c r="I751" s="8" t="str">
        <f t="shared" si="56"/>
        <v>&gt; ₦500</v>
      </c>
      <c r="J751">
        <v>4.0999999999999996</v>
      </c>
      <c r="K751" s="4">
        <v>42139</v>
      </c>
      <c r="L751" s="4">
        <f>Table1[[#This Row],[rating]]*LOG(Table1[[#This Row],[rating_count]]+1)</f>
        <v>18.961247578215531</v>
      </c>
      <c r="M751" s="4" t="str">
        <f>IF(Table1[[#This Row],[rating_count]]&lt;1000,"YES","NO")</f>
        <v>NO</v>
      </c>
      <c r="N751" s="4">
        <f t="shared" si="57"/>
        <v>-0.17763397680185711</v>
      </c>
      <c r="O751" s="4">
        <f t="shared" si="58"/>
        <v>18.961247578215531</v>
      </c>
      <c r="P751" s="7">
        <f t="shared" si="59"/>
        <v>421347861</v>
      </c>
      <c r="Q751" t="s">
        <v>6150</v>
      </c>
      <c r="R751" t="s">
        <v>6151</v>
      </c>
      <c r="S751" t="s">
        <v>6152</v>
      </c>
      <c r="T751" t="s">
        <v>6153</v>
      </c>
      <c r="U751" t="s">
        <v>6154</v>
      </c>
      <c r="V751" t="s">
        <v>6155</v>
      </c>
      <c r="W751" t="s">
        <v>6156</v>
      </c>
      <c r="X751" t="s">
        <v>6157</v>
      </c>
    </row>
    <row r="752" spans="1:24" x14ac:dyDescent="0.4">
      <c r="A752" t="s">
        <v>6158</v>
      </c>
      <c r="B752" t="s">
        <v>6159</v>
      </c>
      <c r="C752" t="s">
        <v>5047</v>
      </c>
      <c r="D752">
        <v>159</v>
      </c>
      <c r="E752">
        <v>180</v>
      </c>
      <c r="F752" s="5">
        <v>0.12</v>
      </c>
      <c r="G752" s="5">
        <f t="shared" si="55"/>
        <v>12</v>
      </c>
      <c r="H752" s="5" t="str">
        <f>IF( 'structured data'!G752&gt;=50, "YES", "NO")</f>
        <v>NO</v>
      </c>
      <c r="I752" s="8" t="str">
        <f t="shared" si="56"/>
        <v>&gt; ₦500</v>
      </c>
      <c r="J752">
        <v>4.3</v>
      </c>
      <c r="K752" s="4">
        <v>989</v>
      </c>
      <c r="L752" s="4">
        <f>Table1[[#This Row],[rating]]*LOG(Table1[[#This Row],[rating_count]]+1)</f>
        <v>12.881231336769465</v>
      </c>
      <c r="M752" s="4" t="str">
        <f>IF(Table1[[#This Row],[rating_count]]&lt;1000,"YES","NO")</f>
        <v>YES</v>
      </c>
      <c r="N752" s="4">
        <f t="shared" si="57"/>
        <v>-0.17803212503731372</v>
      </c>
      <c r="O752" s="4">
        <f t="shared" si="58"/>
        <v>12.881231336769465</v>
      </c>
      <c r="P752" s="7">
        <f t="shared" si="59"/>
        <v>178020</v>
      </c>
      <c r="Q752" t="s">
        <v>6160</v>
      </c>
      <c r="R752" t="s">
        <v>6161</v>
      </c>
      <c r="S752" t="s">
        <v>6162</v>
      </c>
      <c r="T752" t="s">
        <v>6163</v>
      </c>
      <c r="U752" t="s">
        <v>6164</v>
      </c>
      <c r="V752" t="s">
        <v>6165</v>
      </c>
      <c r="W752" t="s">
        <v>6166</v>
      </c>
      <c r="X752" t="s">
        <v>6167</v>
      </c>
    </row>
    <row r="753" spans="1:24" x14ac:dyDescent="0.4">
      <c r="A753" t="s">
        <v>6168</v>
      </c>
      <c r="B753" t="s">
        <v>6169</v>
      </c>
      <c r="C753" t="s">
        <v>3024</v>
      </c>
      <c r="D753" s="2">
        <v>1329</v>
      </c>
      <c r="E753" s="2">
        <v>2900</v>
      </c>
      <c r="F753" s="5">
        <v>0.54</v>
      </c>
      <c r="G753" s="5">
        <f t="shared" si="55"/>
        <v>54</v>
      </c>
      <c r="H753" s="5" t="str">
        <f>IF( 'structured data'!G753&gt;=50, "YES", "NO")</f>
        <v>YES</v>
      </c>
      <c r="I753" s="8" t="str">
        <f t="shared" si="56"/>
        <v>&gt; ₦500</v>
      </c>
      <c r="J753">
        <v>4.5</v>
      </c>
      <c r="K753" s="4">
        <v>19624</v>
      </c>
      <c r="L753" s="4">
        <f>Table1[[#This Row],[rating]]*LOG(Table1[[#This Row],[rating_count]]+1)</f>
        <v>19.317643494377805</v>
      </c>
      <c r="M753" s="4" t="str">
        <f>IF(Table1[[#This Row],[rating_count]]&lt;1000,"YES","NO")</f>
        <v>NO</v>
      </c>
      <c r="N753" s="4">
        <f t="shared" si="57"/>
        <v>-0.17695830270480056</v>
      </c>
      <c r="O753" s="4">
        <f t="shared" si="58"/>
        <v>19.317643494377805</v>
      </c>
      <c r="P753" s="7">
        <f t="shared" si="59"/>
        <v>56909600</v>
      </c>
      <c r="Q753" t="s">
        <v>6170</v>
      </c>
      <c r="R753" t="s">
        <v>6171</v>
      </c>
      <c r="S753" t="s">
        <v>6172</v>
      </c>
      <c r="T753" t="s">
        <v>6173</v>
      </c>
      <c r="U753" t="s">
        <v>6174</v>
      </c>
      <c r="V753" t="s">
        <v>6175</v>
      </c>
      <c r="W753" t="s">
        <v>6176</v>
      </c>
      <c r="X753" t="s">
        <v>6177</v>
      </c>
    </row>
    <row r="754" spans="1:24" x14ac:dyDescent="0.4">
      <c r="A754" t="s">
        <v>6178</v>
      </c>
      <c r="B754" t="s">
        <v>6179</v>
      </c>
      <c r="C754" t="s">
        <v>6103</v>
      </c>
      <c r="D754">
        <v>570</v>
      </c>
      <c r="E754">
        <v>999</v>
      </c>
      <c r="F754" s="5">
        <v>0.43</v>
      </c>
      <c r="G754" s="5">
        <f t="shared" si="55"/>
        <v>43</v>
      </c>
      <c r="H754" s="5" t="str">
        <f>IF( 'structured data'!G754&gt;=50, "YES", "NO")</f>
        <v>NO</v>
      </c>
      <c r="I754" s="8" t="str">
        <f t="shared" si="56"/>
        <v>&gt; ₦500</v>
      </c>
      <c r="J754">
        <v>4.2</v>
      </c>
      <c r="K754" s="4">
        <v>3201</v>
      </c>
      <c r="L754" s="4">
        <f>Table1[[#This Row],[rating]]*LOG(Table1[[#This Row],[rating_count]]+1)</f>
        <v>14.722769575849782</v>
      </c>
      <c r="M754" s="4" t="str">
        <f>IF(Table1[[#This Row],[rating_count]]&lt;1000,"YES","NO")</f>
        <v>NO</v>
      </c>
      <c r="N754" s="4">
        <f t="shared" si="57"/>
        <v>-0.17820129030779661</v>
      </c>
      <c r="O754" s="4">
        <f t="shared" si="58"/>
        <v>14.722769575849782</v>
      </c>
      <c r="P754" s="7">
        <f t="shared" si="59"/>
        <v>3197799</v>
      </c>
      <c r="Q754" t="s">
        <v>6180</v>
      </c>
      <c r="R754" t="s">
        <v>6181</v>
      </c>
      <c r="S754" t="s">
        <v>6182</v>
      </c>
      <c r="T754" t="s">
        <v>6183</v>
      </c>
      <c r="U754" t="s">
        <v>6184</v>
      </c>
      <c r="V754" t="s">
        <v>13053</v>
      </c>
      <c r="W754" t="s">
        <v>6185</v>
      </c>
      <c r="X754" t="s">
        <v>6186</v>
      </c>
    </row>
    <row r="755" spans="1:24" x14ac:dyDescent="0.4">
      <c r="A755" t="s">
        <v>6187</v>
      </c>
      <c r="B755" t="s">
        <v>6188</v>
      </c>
      <c r="C755" t="s">
        <v>6189</v>
      </c>
      <c r="D755">
        <v>899</v>
      </c>
      <c r="E755" s="2">
        <v>1999</v>
      </c>
      <c r="F755" s="5">
        <v>0.55000000000000004</v>
      </c>
      <c r="G755" s="5">
        <f t="shared" si="55"/>
        <v>55.000000000000007</v>
      </c>
      <c r="H755" s="5" t="str">
        <f>IF( 'structured data'!G755&gt;=50, "YES", "NO")</f>
        <v>YES</v>
      </c>
      <c r="I755" s="8" t="str">
        <f t="shared" si="56"/>
        <v>&gt; ₦500</v>
      </c>
      <c r="J755">
        <v>4.0999999999999996</v>
      </c>
      <c r="K755" s="4">
        <v>30469</v>
      </c>
      <c r="L755" s="4">
        <f>Table1[[#This Row],[rating]]*LOG(Table1[[#This Row],[rating_count]]+1)</f>
        <v>18.383877062312958</v>
      </c>
      <c r="M755" s="4" t="str">
        <f>IF(Table1[[#This Row],[rating_count]]&lt;1000,"YES","NO")</f>
        <v>NO</v>
      </c>
      <c r="N755" s="4">
        <f t="shared" si="57"/>
        <v>-0.1782233036793375</v>
      </c>
      <c r="O755" s="4">
        <f t="shared" si="58"/>
        <v>18.383877062312958</v>
      </c>
      <c r="P755" s="7">
        <f t="shared" si="59"/>
        <v>60907531</v>
      </c>
      <c r="Q755" t="s">
        <v>6190</v>
      </c>
      <c r="R755" t="s">
        <v>6191</v>
      </c>
      <c r="S755" t="s">
        <v>6192</v>
      </c>
      <c r="T755" t="s">
        <v>6193</v>
      </c>
      <c r="U755" t="s">
        <v>6194</v>
      </c>
      <c r="V755" t="s">
        <v>6195</v>
      </c>
      <c r="W755" t="s">
        <v>6196</v>
      </c>
      <c r="X755" t="s">
        <v>6197</v>
      </c>
    </row>
    <row r="756" spans="1:24" x14ac:dyDescent="0.4">
      <c r="A756" t="s">
        <v>6198</v>
      </c>
      <c r="B756" t="s">
        <v>6199</v>
      </c>
      <c r="C756" t="s">
        <v>6200</v>
      </c>
      <c r="D756">
        <v>449</v>
      </c>
      <c r="E756">
        <v>999</v>
      </c>
      <c r="F756" s="5">
        <v>0.55000000000000004</v>
      </c>
      <c r="G756" s="5">
        <f t="shared" si="55"/>
        <v>55.000000000000007</v>
      </c>
      <c r="H756" s="5" t="str">
        <f>IF( 'structured data'!G756&gt;=50, "YES", "NO")</f>
        <v>YES</v>
      </c>
      <c r="I756" s="8" t="str">
        <f t="shared" si="56"/>
        <v>&gt; ₦500</v>
      </c>
      <c r="J756">
        <v>4.4000000000000004</v>
      </c>
      <c r="K756" s="4">
        <v>9940</v>
      </c>
      <c r="L756" s="4">
        <f>Table1[[#This Row],[rating]]*LOG(Table1[[#This Row],[rating_count]]+1)</f>
        <v>17.588692324708877</v>
      </c>
      <c r="M756" s="4" t="str">
        <f>IF(Table1[[#This Row],[rating_count]]&lt;1000,"YES","NO")</f>
        <v>NO</v>
      </c>
      <c r="N756" s="4">
        <f t="shared" si="57"/>
        <v>-0.17830684615770642</v>
      </c>
      <c r="O756" s="4">
        <f t="shared" si="58"/>
        <v>17.588692324708877</v>
      </c>
      <c r="P756" s="7">
        <f t="shared" si="59"/>
        <v>9930060</v>
      </c>
      <c r="Q756" t="s">
        <v>6201</v>
      </c>
      <c r="R756" t="s">
        <v>6202</v>
      </c>
      <c r="S756" t="s">
        <v>6203</v>
      </c>
      <c r="T756" t="s">
        <v>6204</v>
      </c>
      <c r="U756" t="s">
        <v>6205</v>
      </c>
      <c r="V756" t="s">
        <v>6206</v>
      </c>
      <c r="W756" t="s">
        <v>6207</v>
      </c>
      <c r="X756" t="s">
        <v>6208</v>
      </c>
    </row>
    <row r="757" spans="1:24" x14ac:dyDescent="0.4">
      <c r="A757" t="s">
        <v>6209</v>
      </c>
      <c r="B757" t="s">
        <v>6210</v>
      </c>
      <c r="C757" t="s">
        <v>6211</v>
      </c>
      <c r="D757">
        <v>549</v>
      </c>
      <c r="E757">
        <v>999</v>
      </c>
      <c r="F757" s="5">
        <v>0.45</v>
      </c>
      <c r="G757" s="5">
        <f t="shared" si="55"/>
        <v>45</v>
      </c>
      <c r="H757" s="5" t="str">
        <f>IF( 'structured data'!G757&gt;=50, "YES", "NO")</f>
        <v>NO</v>
      </c>
      <c r="I757" s="8" t="str">
        <f t="shared" si="56"/>
        <v>&gt; ₦500</v>
      </c>
      <c r="J757">
        <v>4.3</v>
      </c>
      <c r="K757" s="4">
        <v>7758</v>
      </c>
      <c r="L757" s="4">
        <f>Table1[[#This Row],[rating]]*LOG(Table1[[#This Row],[rating_count]]+1)</f>
        <v>16.726164733032768</v>
      </c>
      <c r="M757" s="4" t="str">
        <f>IF(Table1[[#This Row],[rating_count]]&lt;1000,"YES","NO")</f>
        <v>NO</v>
      </c>
      <c r="N757" s="4">
        <f t="shared" si="57"/>
        <v>-0.17930168755936837</v>
      </c>
      <c r="O757" s="4">
        <f t="shared" si="58"/>
        <v>16.726164733032768</v>
      </c>
      <c r="P757" s="7">
        <f t="shared" si="59"/>
        <v>7750242</v>
      </c>
      <c r="Q757" t="s">
        <v>6212</v>
      </c>
      <c r="R757" t="s">
        <v>6213</v>
      </c>
      <c r="S757" t="s">
        <v>6214</v>
      </c>
      <c r="T757" t="s">
        <v>6215</v>
      </c>
      <c r="U757" t="s">
        <v>6216</v>
      </c>
      <c r="V757" t="s">
        <v>6217</v>
      </c>
      <c r="W757" t="s">
        <v>6218</v>
      </c>
      <c r="X757" t="s">
        <v>6219</v>
      </c>
    </row>
    <row r="758" spans="1:24" x14ac:dyDescent="0.4">
      <c r="A758" t="s">
        <v>6220</v>
      </c>
      <c r="B758" t="s">
        <v>6221</v>
      </c>
      <c r="C758" t="s">
        <v>5443</v>
      </c>
      <c r="D758" s="2">
        <v>1529</v>
      </c>
      <c r="E758" s="2">
        <v>2399</v>
      </c>
      <c r="F758" s="5">
        <v>0.36</v>
      </c>
      <c r="G758" s="5">
        <f t="shared" si="55"/>
        <v>36</v>
      </c>
      <c r="H758" s="5" t="str">
        <f>IF( 'structured data'!G758&gt;=50, "YES", "NO")</f>
        <v>NO</v>
      </c>
      <c r="I758" s="8" t="str">
        <f t="shared" si="56"/>
        <v>&gt; ₦500</v>
      </c>
      <c r="J758">
        <v>4.3</v>
      </c>
      <c r="K758" s="4">
        <v>68409</v>
      </c>
      <c r="L758" s="4">
        <f>Table1[[#This Row],[rating]]*LOG(Table1[[#This Row],[rating_count]]+1)</f>
        <v>20.791014238825564</v>
      </c>
      <c r="M758" s="4" t="str">
        <f>IF(Table1[[#This Row],[rating_count]]&lt;1000,"YES","NO")</f>
        <v>NO</v>
      </c>
      <c r="N758" s="4">
        <f t="shared" si="57"/>
        <v>-0.17946595726425787</v>
      </c>
      <c r="O758" s="4">
        <f t="shared" si="58"/>
        <v>20.791014238825564</v>
      </c>
      <c r="P758" s="7">
        <f t="shared" si="59"/>
        <v>164113191</v>
      </c>
      <c r="Q758" t="s">
        <v>6222</v>
      </c>
      <c r="R758" t="s">
        <v>6223</v>
      </c>
      <c r="S758" t="s">
        <v>6224</v>
      </c>
      <c r="T758" t="s">
        <v>6225</v>
      </c>
      <c r="U758" t="s">
        <v>6226</v>
      </c>
      <c r="V758" t="s">
        <v>6227</v>
      </c>
      <c r="W758" t="s">
        <v>6228</v>
      </c>
      <c r="X758" t="s">
        <v>6229</v>
      </c>
    </row>
    <row r="759" spans="1:24" x14ac:dyDescent="0.4">
      <c r="A759" t="s">
        <v>6230</v>
      </c>
      <c r="B759" t="s">
        <v>6231</v>
      </c>
      <c r="C759" t="s">
        <v>6232</v>
      </c>
      <c r="D759">
        <v>100</v>
      </c>
      <c r="E759">
        <v>100</v>
      </c>
      <c r="F759" s="5">
        <v>0</v>
      </c>
      <c r="G759" s="5">
        <f t="shared" si="55"/>
        <v>0</v>
      </c>
      <c r="H759" s="5" t="str">
        <f>IF( 'structured data'!G759&gt;=50, "YES", "NO")</f>
        <v>NO</v>
      </c>
      <c r="I759" s="8" t="str">
        <f t="shared" si="56"/>
        <v>&gt; ₦500</v>
      </c>
      <c r="J759">
        <v>4.3</v>
      </c>
      <c r="K759" s="4">
        <v>3095</v>
      </c>
      <c r="L759" s="4">
        <f>Table1[[#This Row],[rating]]*LOG(Table1[[#This Row],[rating_count]]+1)</f>
        <v>15.010444093646676</v>
      </c>
      <c r="M759" s="4" t="str">
        <f>IF(Table1[[#This Row],[rating_count]]&lt;1000,"YES","NO")</f>
        <v>NO</v>
      </c>
      <c r="N759" s="4">
        <f t="shared" si="57"/>
        <v>-0.17922591841222804</v>
      </c>
      <c r="O759" s="4">
        <f t="shared" si="58"/>
        <v>15.010444093646676</v>
      </c>
      <c r="P759" s="7">
        <f t="shared" si="59"/>
        <v>309500</v>
      </c>
      <c r="Q759" t="s">
        <v>6233</v>
      </c>
      <c r="R759" t="s">
        <v>6234</v>
      </c>
      <c r="S759" t="s">
        <v>6235</v>
      </c>
      <c r="T759" t="s">
        <v>6236</v>
      </c>
      <c r="U759" t="s">
        <v>6237</v>
      </c>
      <c r="V759" t="s">
        <v>6238</v>
      </c>
      <c r="W759" t="s">
        <v>6239</v>
      </c>
      <c r="X759" t="s">
        <v>6240</v>
      </c>
    </row>
    <row r="760" spans="1:24" x14ac:dyDescent="0.4">
      <c r="A760" t="s">
        <v>6241</v>
      </c>
      <c r="B760" t="s">
        <v>6242</v>
      </c>
      <c r="C760" t="s">
        <v>4901</v>
      </c>
      <c r="D760">
        <v>299</v>
      </c>
      <c r="E760" s="2">
        <v>1499</v>
      </c>
      <c r="F760" s="5">
        <v>0.8</v>
      </c>
      <c r="G760" s="5">
        <f t="shared" si="55"/>
        <v>80</v>
      </c>
      <c r="H760" s="5" t="str">
        <f>IF( 'structured data'!G760&gt;=50, "YES", "NO")</f>
        <v>YES</v>
      </c>
      <c r="I760" s="8" t="str">
        <f t="shared" si="56"/>
        <v>&gt; ₦500</v>
      </c>
      <c r="J760">
        <v>4.2</v>
      </c>
      <c r="K760" s="4">
        <v>903</v>
      </c>
      <c r="L760" s="4">
        <f>Table1[[#This Row],[rating]]*LOG(Table1[[#This Row],[rating_count]]+1)</f>
        <v>12.415907407996526</v>
      </c>
      <c r="M760" s="4" t="str">
        <f>IF(Table1[[#This Row],[rating_count]]&lt;1000,"YES","NO")</f>
        <v>YES</v>
      </c>
      <c r="N760" s="4">
        <f t="shared" si="57"/>
        <v>-0.17783729243801674</v>
      </c>
      <c r="O760" s="4">
        <f t="shared" si="58"/>
        <v>12.415907407996526</v>
      </c>
      <c r="P760" s="7">
        <f t="shared" si="59"/>
        <v>1353597</v>
      </c>
      <c r="Q760" t="s">
        <v>6243</v>
      </c>
      <c r="R760" t="s">
        <v>6244</v>
      </c>
      <c r="S760" t="s">
        <v>6245</v>
      </c>
      <c r="T760" t="s">
        <v>6246</v>
      </c>
      <c r="U760" t="s">
        <v>6247</v>
      </c>
      <c r="V760" t="s">
        <v>6248</v>
      </c>
      <c r="W760" t="s">
        <v>6249</v>
      </c>
      <c r="X760" t="s">
        <v>6250</v>
      </c>
    </row>
    <row r="761" spans="1:24" x14ac:dyDescent="0.4">
      <c r="A761" t="s">
        <v>6251</v>
      </c>
      <c r="B761" t="s">
        <v>6252</v>
      </c>
      <c r="C761" t="s">
        <v>5102</v>
      </c>
      <c r="D761" s="2">
        <v>1295</v>
      </c>
      <c r="E761" s="2">
        <v>1795</v>
      </c>
      <c r="F761" s="5">
        <v>0.28000000000000003</v>
      </c>
      <c r="G761" s="5">
        <f t="shared" si="55"/>
        <v>28.000000000000004</v>
      </c>
      <c r="H761" s="5" t="str">
        <f>IF( 'structured data'!G761&gt;=50, "YES", "NO")</f>
        <v>NO</v>
      </c>
      <c r="I761" s="8" t="str">
        <f t="shared" si="56"/>
        <v>&gt; ₦500</v>
      </c>
      <c r="J761">
        <v>4.0999999999999996</v>
      </c>
      <c r="K761" s="4">
        <v>25771</v>
      </c>
      <c r="L761" s="4">
        <f>Table1[[#This Row],[rating]]*LOG(Table1[[#This Row],[rating_count]]+1)</f>
        <v>18.085707302964664</v>
      </c>
      <c r="M761" s="4" t="str">
        <f>IF(Table1[[#This Row],[rating_count]]&lt;1000,"YES","NO")</f>
        <v>NO</v>
      </c>
      <c r="N761" s="4">
        <f t="shared" si="57"/>
        <v>-0.17919778274462259</v>
      </c>
      <c r="O761" s="4">
        <f t="shared" si="58"/>
        <v>18.085707302964664</v>
      </c>
      <c r="P761" s="7">
        <f t="shared" si="59"/>
        <v>46258945</v>
      </c>
      <c r="Q761" t="s">
        <v>6253</v>
      </c>
      <c r="R761" t="s">
        <v>6254</v>
      </c>
      <c r="S761" t="s">
        <v>6255</v>
      </c>
      <c r="T761" t="s">
        <v>6256</v>
      </c>
      <c r="U761" t="s">
        <v>6257</v>
      </c>
      <c r="V761" t="s">
        <v>6258</v>
      </c>
      <c r="W761" t="s">
        <v>6259</v>
      </c>
      <c r="X761" t="s">
        <v>6260</v>
      </c>
    </row>
    <row r="762" spans="1:24" x14ac:dyDescent="0.4">
      <c r="A762" t="s">
        <v>6261</v>
      </c>
      <c r="B762" t="s">
        <v>6262</v>
      </c>
      <c r="C762" t="s">
        <v>3066</v>
      </c>
      <c r="D762">
        <v>699</v>
      </c>
      <c r="E762">
        <v>999</v>
      </c>
      <c r="F762" s="5">
        <v>0.3</v>
      </c>
      <c r="G762" s="5">
        <f t="shared" si="55"/>
        <v>30</v>
      </c>
      <c r="H762" s="5" t="str">
        <f>IF( 'structured data'!G762&gt;=50, "YES", "NO")</f>
        <v>NO</v>
      </c>
      <c r="I762" s="8" t="str">
        <f t="shared" si="56"/>
        <v>&gt; ₦500</v>
      </c>
      <c r="J762">
        <v>4.0999999999999996</v>
      </c>
      <c r="K762" s="4">
        <v>273189</v>
      </c>
      <c r="L762" s="4">
        <f>Table1[[#This Row],[rating]]*LOG(Table1[[#This Row],[rating_count]]+1)</f>
        <v>22.289505672380635</v>
      </c>
      <c r="M762" s="4" t="str">
        <f>IF(Table1[[#This Row],[rating_count]]&lt;1000,"YES","NO")</f>
        <v>NO</v>
      </c>
      <c r="N762" s="4">
        <f t="shared" si="57"/>
        <v>-0.17921020043897684</v>
      </c>
      <c r="O762" s="4">
        <f t="shared" si="58"/>
        <v>22.289505672380635</v>
      </c>
      <c r="P762" s="7">
        <f t="shared" si="59"/>
        <v>272915811</v>
      </c>
      <c r="Q762" t="s">
        <v>6263</v>
      </c>
      <c r="R762" t="s">
        <v>6264</v>
      </c>
      <c r="S762" t="s">
        <v>6265</v>
      </c>
      <c r="T762" t="s">
        <v>6266</v>
      </c>
      <c r="U762" t="s">
        <v>6267</v>
      </c>
      <c r="V762" t="s">
        <v>6268</v>
      </c>
      <c r="W762" t="s">
        <v>6269</v>
      </c>
      <c r="X762" t="s">
        <v>6270</v>
      </c>
    </row>
    <row r="763" spans="1:24" x14ac:dyDescent="0.4">
      <c r="A763" t="s">
        <v>6271</v>
      </c>
      <c r="B763" t="s">
        <v>6272</v>
      </c>
      <c r="C763" t="s">
        <v>6273</v>
      </c>
      <c r="D763">
        <v>252</v>
      </c>
      <c r="E763">
        <v>315</v>
      </c>
      <c r="F763" s="5">
        <v>0.2</v>
      </c>
      <c r="G763" s="5">
        <f t="shared" si="55"/>
        <v>20</v>
      </c>
      <c r="H763" s="5" t="str">
        <f>IF( 'structured data'!G763&gt;=50, "YES", "NO")</f>
        <v>NO</v>
      </c>
      <c r="I763" s="8" t="str">
        <f t="shared" si="56"/>
        <v>&gt; ₦500</v>
      </c>
      <c r="J763">
        <v>4.5</v>
      </c>
      <c r="K763" s="4">
        <v>3785</v>
      </c>
      <c r="L763" s="4">
        <f>Table1[[#This Row],[rating]]*LOG(Table1[[#This Row],[rating_count]]+1)</f>
        <v>16.101812743324999</v>
      </c>
      <c r="M763" s="4" t="str">
        <f>IF(Table1[[#This Row],[rating_count]]&lt;1000,"YES","NO")</f>
        <v>NO</v>
      </c>
      <c r="N763" s="4">
        <f t="shared" si="57"/>
        <v>-0.17921341222669993</v>
      </c>
      <c r="O763" s="4">
        <f t="shared" si="58"/>
        <v>16.101812743324999</v>
      </c>
      <c r="P763" s="7">
        <f t="shared" si="59"/>
        <v>1192275</v>
      </c>
      <c r="Q763" t="s">
        <v>6274</v>
      </c>
      <c r="R763" t="s">
        <v>6275</v>
      </c>
      <c r="S763" t="s">
        <v>6276</v>
      </c>
      <c r="T763" t="s">
        <v>6277</v>
      </c>
      <c r="U763" t="s">
        <v>6278</v>
      </c>
      <c r="V763" t="s">
        <v>6279</v>
      </c>
      <c r="W763" t="s">
        <v>6280</v>
      </c>
      <c r="X763" t="s">
        <v>6281</v>
      </c>
    </row>
    <row r="764" spans="1:24" x14ac:dyDescent="0.4">
      <c r="A764" t="s">
        <v>6282</v>
      </c>
      <c r="B764" t="s">
        <v>6283</v>
      </c>
      <c r="C764" t="s">
        <v>5047</v>
      </c>
      <c r="D764">
        <v>190</v>
      </c>
      <c r="E764">
        <v>220</v>
      </c>
      <c r="F764" s="5">
        <v>0.14000000000000001</v>
      </c>
      <c r="G764" s="5">
        <f t="shared" si="55"/>
        <v>14.000000000000002</v>
      </c>
      <c r="H764" s="5" t="str">
        <f>IF( 'structured data'!G764&gt;=50, "YES", "NO")</f>
        <v>NO</v>
      </c>
      <c r="I764" s="8" t="str">
        <f t="shared" si="56"/>
        <v>&gt; ₦500</v>
      </c>
      <c r="J764">
        <v>4.4000000000000004</v>
      </c>
      <c r="K764" s="4">
        <v>2866</v>
      </c>
      <c r="L764" s="4">
        <f>Table1[[#This Row],[rating]]*LOG(Table1[[#This Row],[rating_count]]+1)</f>
        <v>15.212681848964534</v>
      </c>
      <c r="M764" s="4" t="str">
        <f>IF(Table1[[#This Row],[rating_count]]&lt;1000,"YES","NO")</f>
        <v>NO</v>
      </c>
      <c r="N764" s="4">
        <f t="shared" si="57"/>
        <v>-0.17753208236790377</v>
      </c>
      <c r="O764" s="4">
        <f t="shared" si="58"/>
        <v>15.212681848964534</v>
      </c>
      <c r="P764" s="7">
        <f t="shared" si="59"/>
        <v>630520</v>
      </c>
      <c r="Q764" t="s">
        <v>6284</v>
      </c>
      <c r="R764" t="s">
        <v>6285</v>
      </c>
      <c r="S764" t="s">
        <v>6286</v>
      </c>
      <c r="T764" t="s">
        <v>6287</v>
      </c>
      <c r="U764" t="s">
        <v>6288</v>
      </c>
      <c r="V764" t="s">
        <v>6289</v>
      </c>
      <c r="W764" t="s">
        <v>6290</v>
      </c>
      <c r="X764" t="s">
        <v>6291</v>
      </c>
    </row>
    <row r="765" spans="1:24" x14ac:dyDescent="0.4">
      <c r="A765" t="s">
        <v>6292</v>
      </c>
      <c r="B765" t="s">
        <v>6293</v>
      </c>
      <c r="C765" t="s">
        <v>5102</v>
      </c>
      <c r="D765" s="2">
        <v>1299</v>
      </c>
      <c r="E765" s="2">
        <v>1599</v>
      </c>
      <c r="F765" s="5">
        <v>0.19</v>
      </c>
      <c r="G765" s="5">
        <f t="shared" si="55"/>
        <v>19</v>
      </c>
      <c r="H765" s="5" t="str">
        <f>IF( 'structured data'!G765&gt;=50, "YES", "NO")</f>
        <v>NO</v>
      </c>
      <c r="I765" s="8" t="str">
        <f t="shared" si="56"/>
        <v>&gt; ₦500</v>
      </c>
      <c r="J765">
        <v>4.3</v>
      </c>
      <c r="K765" s="4">
        <v>27223</v>
      </c>
      <c r="L765" s="4">
        <f>Table1[[#This Row],[rating]]*LOG(Table1[[#This Row],[rating_count]]+1)</f>
        <v>19.070293325177335</v>
      </c>
      <c r="M765" s="4" t="str">
        <f>IF(Table1[[#This Row],[rating_count]]&lt;1000,"YES","NO")</f>
        <v>NO</v>
      </c>
      <c r="N765" s="4">
        <f t="shared" si="57"/>
        <v>-0.17592147822082785</v>
      </c>
      <c r="O765" s="4">
        <f t="shared" si="58"/>
        <v>19.070293325177335</v>
      </c>
      <c r="P765" s="7">
        <f t="shared" si="59"/>
        <v>43529577</v>
      </c>
      <c r="Q765" t="s">
        <v>6294</v>
      </c>
      <c r="R765" t="s">
        <v>6295</v>
      </c>
      <c r="S765" t="s">
        <v>6296</v>
      </c>
      <c r="T765" t="s">
        <v>6297</v>
      </c>
      <c r="U765" t="s">
        <v>6298</v>
      </c>
      <c r="V765" t="s">
        <v>6299</v>
      </c>
      <c r="W765" t="s">
        <v>6300</v>
      </c>
      <c r="X765" t="s">
        <v>6301</v>
      </c>
    </row>
    <row r="766" spans="1:24" x14ac:dyDescent="0.4">
      <c r="A766" t="s">
        <v>6302</v>
      </c>
      <c r="B766" t="s">
        <v>6303</v>
      </c>
      <c r="C766" t="s">
        <v>4834</v>
      </c>
      <c r="D766">
        <v>729</v>
      </c>
      <c r="E766" s="2">
        <v>1650</v>
      </c>
      <c r="F766" s="5">
        <v>0.56000000000000005</v>
      </c>
      <c r="G766" s="5">
        <f t="shared" si="55"/>
        <v>56.000000000000007</v>
      </c>
      <c r="H766" s="5" t="str">
        <f>IF( 'structured data'!G766&gt;=50, "YES", "NO")</f>
        <v>YES</v>
      </c>
      <c r="I766" s="8" t="str">
        <f t="shared" si="56"/>
        <v>&gt; ₦500</v>
      </c>
      <c r="J766">
        <v>4.3</v>
      </c>
      <c r="K766" s="4">
        <v>82356</v>
      </c>
      <c r="L766" s="4">
        <f>Table1[[#This Row],[rating]]*LOG(Table1[[#This Row],[rating_count]]+1)</f>
        <v>21.137512228630932</v>
      </c>
      <c r="M766" s="4" t="str">
        <f>IF(Table1[[#This Row],[rating_count]]&lt;1000,"YES","NO")</f>
        <v>NO</v>
      </c>
      <c r="N766" s="4">
        <f t="shared" si="57"/>
        <v>-0.17502000719972799</v>
      </c>
      <c r="O766" s="4">
        <f t="shared" si="58"/>
        <v>21.137512228630932</v>
      </c>
      <c r="P766" s="7">
        <f t="shared" si="59"/>
        <v>135887400</v>
      </c>
      <c r="Q766" t="s">
        <v>6304</v>
      </c>
      <c r="R766" t="s">
        <v>6305</v>
      </c>
      <c r="S766" t="s">
        <v>6306</v>
      </c>
      <c r="T766" t="s">
        <v>6307</v>
      </c>
      <c r="U766" t="s">
        <v>6308</v>
      </c>
      <c r="V766" t="s">
        <v>6309</v>
      </c>
      <c r="W766" t="s">
        <v>6310</v>
      </c>
      <c r="X766" t="s">
        <v>6311</v>
      </c>
    </row>
    <row r="767" spans="1:24" x14ac:dyDescent="0.4">
      <c r="A767" t="s">
        <v>6312</v>
      </c>
      <c r="B767" t="s">
        <v>6313</v>
      </c>
      <c r="C767" t="s">
        <v>6314</v>
      </c>
      <c r="D767">
        <v>480</v>
      </c>
      <c r="E767">
        <v>600</v>
      </c>
      <c r="F767" s="5">
        <v>0.2</v>
      </c>
      <c r="G767" s="5">
        <f t="shared" si="55"/>
        <v>20</v>
      </c>
      <c r="H767" s="5" t="str">
        <f>IF( 'structured data'!G767&gt;=50, "YES", "NO")</f>
        <v>NO</v>
      </c>
      <c r="I767" s="8" t="str">
        <f t="shared" si="56"/>
        <v>&gt; ₦500</v>
      </c>
      <c r="J767">
        <v>4.3</v>
      </c>
      <c r="K767" s="4">
        <v>5719</v>
      </c>
      <c r="L767" s="4">
        <f>Table1[[#This Row],[rating]]*LOG(Table1[[#This Row],[rating_count]]+1)</f>
        <v>16.156802923810005</v>
      </c>
      <c r="M767" s="4" t="str">
        <f>IF(Table1[[#This Row],[rating_count]]&lt;1000,"YES","NO")</f>
        <v>NO</v>
      </c>
      <c r="N767" s="4">
        <f t="shared" si="57"/>
        <v>-0.17574948033175214</v>
      </c>
      <c r="O767" s="4">
        <f t="shared" si="58"/>
        <v>16.156802923810005</v>
      </c>
      <c r="P767" s="7">
        <f t="shared" si="59"/>
        <v>3431400</v>
      </c>
      <c r="Q767" t="s">
        <v>6315</v>
      </c>
      <c r="R767" t="s">
        <v>6316</v>
      </c>
      <c r="S767" t="s">
        <v>6317</v>
      </c>
      <c r="T767" t="s">
        <v>6318</v>
      </c>
      <c r="U767" t="s">
        <v>6319</v>
      </c>
      <c r="V767" t="s">
        <v>6320</v>
      </c>
      <c r="W767" t="s">
        <v>6321</v>
      </c>
      <c r="X767" t="s">
        <v>6322</v>
      </c>
    </row>
    <row r="768" spans="1:24" x14ac:dyDescent="0.4">
      <c r="A768" t="s">
        <v>4122</v>
      </c>
      <c r="B768" t="s">
        <v>4123</v>
      </c>
      <c r="C768" t="s">
        <v>2948</v>
      </c>
      <c r="D768" s="2">
        <v>1799</v>
      </c>
      <c r="E768" s="2">
        <v>6990</v>
      </c>
      <c r="F768" s="5">
        <v>0.74</v>
      </c>
      <c r="G768" s="5">
        <f t="shared" si="55"/>
        <v>74</v>
      </c>
      <c r="H768" s="5" t="str">
        <f>IF( 'structured data'!G768&gt;=50, "YES", "NO")</f>
        <v>YES</v>
      </c>
      <c r="I768" s="8" t="str">
        <f t="shared" si="56"/>
        <v>&gt; ₦500</v>
      </c>
      <c r="J768">
        <v>4</v>
      </c>
      <c r="K768" s="4">
        <v>26880</v>
      </c>
      <c r="L768" s="4">
        <f>Table1[[#This Row],[rating]]*LOG(Table1[[#This Row],[rating_count]]+1)</f>
        <v>17.717781683480084</v>
      </c>
      <c r="M768" s="4" t="str">
        <f>IF(Table1[[#This Row],[rating_count]]&lt;1000,"YES","NO")</f>
        <v>NO</v>
      </c>
      <c r="N768" s="4">
        <f t="shared" si="57"/>
        <v>-0.1748764573409734</v>
      </c>
      <c r="O768" s="4">
        <f t="shared" si="58"/>
        <v>17.717781683480084</v>
      </c>
      <c r="P768" s="7">
        <f t="shared" si="59"/>
        <v>187891200</v>
      </c>
      <c r="Q768" t="s">
        <v>4124</v>
      </c>
      <c r="R768" t="s">
        <v>4125</v>
      </c>
      <c r="S768" t="s">
        <v>4126</v>
      </c>
      <c r="T768" t="s">
        <v>4127</v>
      </c>
      <c r="U768" t="s">
        <v>4128</v>
      </c>
      <c r="V768" t="s">
        <v>6323</v>
      </c>
      <c r="W768" t="s">
        <v>6324</v>
      </c>
      <c r="X768" t="s">
        <v>6325</v>
      </c>
    </row>
    <row r="769" spans="1:24" x14ac:dyDescent="0.4">
      <c r="A769" t="s">
        <v>6326</v>
      </c>
      <c r="B769" t="s">
        <v>6327</v>
      </c>
      <c r="C769" t="s">
        <v>4876</v>
      </c>
      <c r="D769">
        <v>999</v>
      </c>
      <c r="E769" s="2">
        <v>2499</v>
      </c>
      <c r="F769" s="5">
        <v>0.6</v>
      </c>
      <c r="G769" s="5">
        <f t="shared" si="55"/>
        <v>60</v>
      </c>
      <c r="H769" s="5" t="str">
        <f>IF( 'structured data'!G769&gt;=50, "YES", "NO")</f>
        <v>YES</v>
      </c>
      <c r="I769" s="8" t="str">
        <f t="shared" si="56"/>
        <v>&gt; ₦500</v>
      </c>
      <c r="J769">
        <v>4.3</v>
      </c>
      <c r="K769" s="4">
        <v>1690</v>
      </c>
      <c r="L769" s="4">
        <f>Table1[[#This Row],[rating]]*LOG(Table1[[#This Row],[rating_count]]+1)</f>
        <v>13.881017512670288</v>
      </c>
      <c r="M769" s="4" t="str">
        <f>IF(Table1[[#This Row],[rating_count]]&lt;1000,"YES","NO")</f>
        <v>NO</v>
      </c>
      <c r="N769" s="4">
        <f t="shared" si="57"/>
        <v>-0.17461814375264245</v>
      </c>
      <c r="O769" s="4">
        <f t="shared" si="58"/>
        <v>13.881017512670288</v>
      </c>
      <c r="P769" s="7">
        <f t="shared" si="59"/>
        <v>4223310</v>
      </c>
      <c r="Q769" t="s">
        <v>6328</v>
      </c>
      <c r="R769" t="s">
        <v>6329</v>
      </c>
      <c r="S769" t="s">
        <v>6330</v>
      </c>
      <c r="T769" t="s">
        <v>6331</v>
      </c>
      <c r="U769" t="s">
        <v>6332</v>
      </c>
      <c r="V769" t="s">
        <v>6333</v>
      </c>
      <c r="W769" t="s">
        <v>6334</v>
      </c>
      <c r="X769" t="s">
        <v>6335</v>
      </c>
    </row>
    <row r="770" spans="1:24" x14ac:dyDescent="0.4">
      <c r="A770" t="s">
        <v>272</v>
      </c>
      <c r="B770" t="s">
        <v>273</v>
      </c>
      <c r="C770" t="s">
        <v>18</v>
      </c>
      <c r="D770">
        <v>299</v>
      </c>
      <c r="E770">
        <v>399</v>
      </c>
      <c r="F770" s="5">
        <v>0.25</v>
      </c>
      <c r="G770" s="5">
        <f t="shared" ref="G770:G833" si="60">F770*100</f>
        <v>25</v>
      </c>
      <c r="H770" s="5" t="str">
        <f>IF( 'structured data'!G770&gt;=50, "YES", "NO")</f>
        <v>NO</v>
      </c>
      <c r="I770" s="8" t="str">
        <f t="shared" ref="I770:I833" si="61">IF(C769&lt;200, "&lt; ₦200", IF(C769&lt;=500, "₦200–₦500", "&gt; ₦500"))</f>
        <v>&gt; ₦500</v>
      </c>
      <c r="J770">
        <v>4</v>
      </c>
      <c r="K770" s="4">
        <v>2766</v>
      </c>
      <c r="L770" s="4">
        <f>Table1[[#This Row],[rating]]*LOG(Table1[[#This Row],[rating_count]]+1)</f>
        <v>13.768036636563808</v>
      </c>
      <c r="M770" s="4" t="str">
        <f>IF(Table1[[#This Row],[rating_count]]&lt;1000,"YES","NO")</f>
        <v>NO</v>
      </c>
      <c r="N770" s="4">
        <f t="shared" ref="N770:N833" si="62">CORREL(J770:J2234,G770:G2234)</f>
        <v>-0.1755797808361311</v>
      </c>
      <c r="O770" s="4">
        <f t="shared" ref="O770:O833" si="63">J770*LOG(K770+1)</f>
        <v>13.768036636563808</v>
      </c>
      <c r="P770" s="7">
        <f t="shared" ref="P770:P833" si="64">E770*K770</f>
        <v>1103634</v>
      </c>
      <c r="Q770" t="s">
        <v>274</v>
      </c>
      <c r="R770" t="s">
        <v>275</v>
      </c>
      <c r="S770" t="s">
        <v>276</v>
      </c>
      <c r="T770" t="s">
        <v>277</v>
      </c>
      <c r="U770" t="s">
        <v>278</v>
      </c>
      <c r="V770" t="s">
        <v>279</v>
      </c>
      <c r="W770" t="s">
        <v>6336</v>
      </c>
      <c r="X770" t="s">
        <v>6337</v>
      </c>
    </row>
    <row r="771" spans="1:24" x14ac:dyDescent="0.4">
      <c r="A771" t="s">
        <v>6338</v>
      </c>
      <c r="B771" t="s">
        <v>6339</v>
      </c>
      <c r="C771" t="s">
        <v>6340</v>
      </c>
      <c r="D771">
        <v>238</v>
      </c>
      <c r="E771">
        <v>699</v>
      </c>
      <c r="F771" s="5">
        <v>0.66</v>
      </c>
      <c r="G771" s="5">
        <f t="shared" si="60"/>
        <v>66</v>
      </c>
      <c r="H771" s="5" t="str">
        <f>IF( 'structured data'!G771&gt;=50, "YES", "NO")</f>
        <v>YES</v>
      </c>
      <c r="I771" s="8" t="str">
        <f t="shared" si="61"/>
        <v>&gt; ₦500</v>
      </c>
      <c r="J771">
        <v>4.4000000000000004</v>
      </c>
      <c r="K771" s="4">
        <v>8372</v>
      </c>
      <c r="L771" s="4">
        <f>Table1[[#This Row],[rating]]*LOG(Table1[[#This Row],[rating_count]]+1)</f>
        <v>17.260676801316492</v>
      </c>
      <c r="M771" s="4" t="str">
        <f>IF(Table1[[#This Row],[rating_count]]&lt;1000,"YES","NO")</f>
        <v>NO</v>
      </c>
      <c r="N771" s="4">
        <f t="shared" si="62"/>
        <v>-0.17599845612688025</v>
      </c>
      <c r="O771" s="4">
        <f t="shared" si="63"/>
        <v>17.260676801316492</v>
      </c>
      <c r="P771" s="7">
        <f t="shared" si="64"/>
        <v>5852028</v>
      </c>
      <c r="Q771" t="s">
        <v>6341</v>
      </c>
      <c r="R771" t="s">
        <v>6342</v>
      </c>
      <c r="S771" t="s">
        <v>6343</v>
      </c>
      <c r="T771" t="s">
        <v>6344</v>
      </c>
      <c r="U771" t="s">
        <v>6345</v>
      </c>
      <c r="V771" t="s">
        <v>6346</v>
      </c>
      <c r="W771" t="s">
        <v>6347</v>
      </c>
      <c r="X771" t="s">
        <v>6348</v>
      </c>
    </row>
    <row r="772" spans="1:24" x14ac:dyDescent="0.4">
      <c r="A772" t="s">
        <v>6349</v>
      </c>
      <c r="B772" t="s">
        <v>6350</v>
      </c>
      <c r="C772" t="s">
        <v>5102</v>
      </c>
      <c r="D772" s="2">
        <v>1349</v>
      </c>
      <c r="E772" s="2">
        <v>2198</v>
      </c>
      <c r="F772" s="5">
        <v>0.39</v>
      </c>
      <c r="G772" s="5">
        <f t="shared" si="60"/>
        <v>39</v>
      </c>
      <c r="H772" s="5" t="str">
        <f>IF( 'structured data'!G772&gt;=50, "YES", "NO")</f>
        <v>NO</v>
      </c>
      <c r="I772" s="8" t="str">
        <f t="shared" si="61"/>
        <v>&gt; ₦500</v>
      </c>
      <c r="J772">
        <v>4</v>
      </c>
      <c r="K772" s="4">
        <v>7113</v>
      </c>
      <c r="L772" s="4">
        <f>Table1[[#This Row],[rating]]*LOG(Table1[[#This Row],[rating_count]]+1)</f>
        <v>15.408455443399045</v>
      </c>
      <c r="M772" s="4" t="str">
        <f>IF(Table1[[#This Row],[rating_count]]&lt;1000,"YES","NO")</f>
        <v>NO</v>
      </c>
      <c r="N772" s="4">
        <f t="shared" si="62"/>
        <v>-0.17789525499893705</v>
      </c>
      <c r="O772" s="4">
        <f t="shared" si="63"/>
        <v>15.408455443399045</v>
      </c>
      <c r="P772" s="7">
        <f t="shared" si="64"/>
        <v>15634374</v>
      </c>
      <c r="Q772" t="s">
        <v>6351</v>
      </c>
      <c r="R772" t="s">
        <v>6352</v>
      </c>
      <c r="S772" t="s">
        <v>6353</v>
      </c>
      <c r="T772" t="s">
        <v>6354</v>
      </c>
      <c r="U772" t="s">
        <v>6355</v>
      </c>
      <c r="V772" t="s">
        <v>6356</v>
      </c>
      <c r="W772" t="s">
        <v>6357</v>
      </c>
      <c r="X772" t="s">
        <v>6358</v>
      </c>
    </row>
    <row r="773" spans="1:24" x14ac:dyDescent="0.4">
      <c r="A773" t="s">
        <v>292</v>
      </c>
      <c r="B773" t="s">
        <v>293</v>
      </c>
      <c r="C773" t="s">
        <v>18</v>
      </c>
      <c r="D773">
        <v>299</v>
      </c>
      <c r="E773">
        <v>999</v>
      </c>
      <c r="F773" s="5">
        <v>0.7</v>
      </c>
      <c r="G773" s="5">
        <f t="shared" si="60"/>
        <v>70</v>
      </c>
      <c r="H773" s="5" t="str">
        <f>IF( 'structured data'!G773&gt;=50, "YES", "NO")</f>
        <v>YES</v>
      </c>
      <c r="I773" s="8" t="str">
        <f t="shared" si="61"/>
        <v>&gt; ₦500</v>
      </c>
      <c r="J773">
        <v>4.3</v>
      </c>
      <c r="K773" s="4">
        <v>20850</v>
      </c>
      <c r="L773" s="4">
        <f>Table1[[#This Row],[rating]]*LOG(Table1[[#This Row],[rating_count]]+1)</f>
        <v>18.572245619611905</v>
      </c>
      <c r="M773" s="4" t="str">
        <f>IF(Table1[[#This Row],[rating_count]]&lt;1000,"YES","NO")</f>
        <v>NO</v>
      </c>
      <c r="N773" s="4">
        <f t="shared" si="62"/>
        <v>-0.17797566285810729</v>
      </c>
      <c r="O773" s="4">
        <f t="shared" si="63"/>
        <v>18.572245619611905</v>
      </c>
      <c r="P773" s="7">
        <f t="shared" si="64"/>
        <v>20829150</v>
      </c>
      <c r="Q773" t="s">
        <v>294</v>
      </c>
      <c r="R773" t="s">
        <v>295</v>
      </c>
      <c r="S773" t="s">
        <v>296</v>
      </c>
      <c r="T773" t="s">
        <v>297</v>
      </c>
      <c r="U773" t="s">
        <v>298</v>
      </c>
      <c r="V773" t="s">
        <v>299</v>
      </c>
      <c r="W773" t="s">
        <v>300</v>
      </c>
      <c r="X773" t="s">
        <v>6359</v>
      </c>
    </row>
    <row r="774" spans="1:24" x14ac:dyDescent="0.4">
      <c r="A774" t="s">
        <v>6360</v>
      </c>
      <c r="B774" t="s">
        <v>6361</v>
      </c>
      <c r="C774" t="s">
        <v>6139</v>
      </c>
      <c r="D774">
        <v>199</v>
      </c>
      <c r="E774">
        <v>499</v>
      </c>
      <c r="F774" s="5">
        <v>0.6</v>
      </c>
      <c r="G774" s="5">
        <f t="shared" si="60"/>
        <v>60</v>
      </c>
      <c r="H774" s="5" t="str">
        <f>IF( 'structured data'!G774&gt;=50, "YES", "NO")</f>
        <v>YES</v>
      </c>
      <c r="I774" s="8" t="str">
        <f t="shared" si="61"/>
        <v>&gt; ₦500</v>
      </c>
      <c r="J774">
        <v>3.3</v>
      </c>
      <c r="K774" s="4">
        <v>2804</v>
      </c>
      <c r="L774" s="4">
        <f>Table1[[#This Row],[rating]]*LOG(Table1[[#This Row],[rating_count]]+1)</f>
        <v>11.378178456454195</v>
      </c>
      <c r="M774" s="4" t="str">
        <f>IF(Table1[[#This Row],[rating_count]]&lt;1000,"YES","NO")</f>
        <v>NO</v>
      </c>
      <c r="N774" s="4">
        <f t="shared" si="62"/>
        <v>-0.1795611202191526</v>
      </c>
      <c r="O774" s="4">
        <f t="shared" si="63"/>
        <v>11.378178456454195</v>
      </c>
      <c r="P774" s="7">
        <f t="shared" si="64"/>
        <v>1399196</v>
      </c>
      <c r="Q774" t="s">
        <v>6362</v>
      </c>
      <c r="R774" t="s">
        <v>6363</v>
      </c>
      <c r="S774" t="s">
        <v>6364</v>
      </c>
      <c r="T774" t="s">
        <v>6365</v>
      </c>
      <c r="U774" t="s">
        <v>6366</v>
      </c>
      <c r="V774" t="s">
        <v>6367</v>
      </c>
      <c r="W774" t="s">
        <v>6368</v>
      </c>
      <c r="X774" t="s">
        <v>6369</v>
      </c>
    </row>
    <row r="775" spans="1:24" x14ac:dyDescent="0.4">
      <c r="A775" t="s">
        <v>6370</v>
      </c>
      <c r="B775" t="s">
        <v>6371</v>
      </c>
      <c r="C775" t="s">
        <v>3066</v>
      </c>
      <c r="D775" s="2">
        <v>1999</v>
      </c>
      <c r="E775" s="2">
        <v>9999</v>
      </c>
      <c r="F775" s="5">
        <v>0.8</v>
      </c>
      <c r="G775" s="5">
        <f t="shared" si="60"/>
        <v>80</v>
      </c>
      <c r="H775" s="5" t="str">
        <f>IF( 'structured data'!G775&gt;=50, "YES", "NO")</f>
        <v>YES</v>
      </c>
      <c r="I775" s="8" t="str">
        <f t="shared" si="61"/>
        <v>&gt; ₦500</v>
      </c>
      <c r="J775">
        <v>3.7</v>
      </c>
      <c r="K775" s="4">
        <v>1986</v>
      </c>
      <c r="L775" s="4">
        <f>Table1[[#This Row],[rating]]*LOG(Table1[[#This Row],[rating_count]]+1)</f>
        <v>12.203332108306316</v>
      </c>
      <c r="M775" s="4" t="str">
        <f>IF(Table1[[#This Row],[rating_count]]&lt;1000,"YES","NO")</f>
        <v>NO</v>
      </c>
      <c r="N775" s="4">
        <f t="shared" si="62"/>
        <v>-0.17747584267966213</v>
      </c>
      <c r="O775" s="4">
        <f t="shared" si="63"/>
        <v>12.203332108306316</v>
      </c>
      <c r="P775" s="7">
        <f t="shared" si="64"/>
        <v>19858014</v>
      </c>
      <c r="Q775" t="s">
        <v>5296</v>
      </c>
      <c r="R775" t="s">
        <v>6372</v>
      </c>
      <c r="S775" t="s">
        <v>6373</v>
      </c>
      <c r="T775" t="s">
        <v>6374</v>
      </c>
      <c r="U775" t="s">
        <v>6375</v>
      </c>
      <c r="V775" t="s">
        <v>6376</v>
      </c>
      <c r="W775" t="s">
        <v>6377</v>
      </c>
      <c r="X775" t="s">
        <v>6378</v>
      </c>
    </row>
    <row r="776" spans="1:24" x14ac:dyDescent="0.4">
      <c r="A776" t="s">
        <v>6379</v>
      </c>
      <c r="B776" t="s">
        <v>6380</v>
      </c>
      <c r="C776" t="s">
        <v>3495</v>
      </c>
      <c r="D776">
        <v>99</v>
      </c>
      <c r="E776">
        <v>499</v>
      </c>
      <c r="F776" s="5">
        <v>0.8</v>
      </c>
      <c r="G776" s="5">
        <f t="shared" si="60"/>
        <v>80</v>
      </c>
      <c r="H776" s="5" t="str">
        <f>IF( 'structured data'!G776&gt;=50, "YES", "NO")</f>
        <v>YES</v>
      </c>
      <c r="I776" s="8" t="str">
        <f t="shared" si="61"/>
        <v>&gt; ₦500</v>
      </c>
      <c r="J776">
        <v>4.0999999999999996</v>
      </c>
      <c r="K776" s="4">
        <v>2451</v>
      </c>
      <c r="L776" s="4">
        <f>Table1[[#This Row],[rating]]*LOG(Table1[[#This Row],[rating_count]]+1)</f>
        <v>13.897033909970148</v>
      </c>
      <c r="M776" s="4" t="str">
        <f>IF(Table1[[#This Row],[rating_count]]&lt;1000,"YES","NO")</f>
        <v>NO</v>
      </c>
      <c r="N776" s="4">
        <f t="shared" si="62"/>
        <v>-0.17494320685644699</v>
      </c>
      <c r="O776" s="4">
        <f t="shared" si="63"/>
        <v>13.897033909970148</v>
      </c>
      <c r="P776" s="7">
        <f t="shared" si="64"/>
        <v>1223049</v>
      </c>
      <c r="Q776" t="s">
        <v>3496</v>
      </c>
      <c r="R776" t="s">
        <v>6381</v>
      </c>
      <c r="S776" t="s">
        <v>6382</v>
      </c>
      <c r="T776" t="s">
        <v>6383</v>
      </c>
      <c r="U776" t="s">
        <v>6384</v>
      </c>
      <c r="V776" t="s">
        <v>6385</v>
      </c>
      <c r="W776" t="s">
        <v>6386</v>
      </c>
      <c r="X776" t="s">
        <v>6387</v>
      </c>
    </row>
    <row r="777" spans="1:24" x14ac:dyDescent="0.4">
      <c r="A777" t="s">
        <v>6388</v>
      </c>
      <c r="B777" t="s">
        <v>6389</v>
      </c>
      <c r="C777" t="s">
        <v>4845</v>
      </c>
      <c r="D777">
        <v>499</v>
      </c>
      <c r="E777" s="2">
        <v>1000</v>
      </c>
      <c r="F777" s="5">
        <v>0.5</v>
      </c>
      <c r="G777" s="5">
        <f t="shared" si="60"/>
        <v>50</v>
      </c>
      <c r="H777" s="5" t="str">
        <f>IF( 'structured data'!G777&gt;=50, "YES", "NO")</f>
        <v>YES</v>
      </c>
      <c r="I777" s="8" t="str">
        <f t="shared" si="61"/>
        <v>&gt; ₦500</v>
      </c>
      <c r="J777">
        <v>5</v>
      </c>
      <c r="K777" s="4">
        <v>23</v>
      </c>
      <c r="L777" s="4">
        <f>Table1[[#This Row],[rating]]*LOG(Table1[[#This Row],[rating_count]]+1)</f>
        <v>6.90105620855803</v>
      </c>
      <c r="M777" s="4" t="str">
        <f>IF(Table1[[#This Row],[rating_count]]&lt;1000,"YES","NO")</f>
        <v>YES</v>
      </c>
      <c r="N777" s="4">
        <f t="shared" si="62"/>
        <v>-0.17550586800953635</v>
      </c>
      <c r="O777" s="4">
        <f t="shared" si="63"/>
        <v>6.90105620855803</v>
      </c>
      <c r="P777" s="7">
        <f t="shared" si="64"/>
        <v>23000</v>
      </c>
      <c r="Q777" t="s">
        <v>6390</v>
      </c>
      <c r="R777" t="s">
        <v>6391</v>
      </c>
      <c r="S777" t="s">
        <v>6392</v>
      </c>
      <c r="T777" t="s">
        <v>6393</v>
      </c>
      <c r="U777" t="s">
        <v>6394</v>
      </c>
      <c r="V777" t="s">
        <v>6395</v>
      </c>
      <c r="W777" t="s">
        <v>6396</v>
      </c>
      <c r="X777" t="s">
        <v>6397</v>
      </c>
    </row>
    <row r="778" spans="1:24" x14ac:dyDescent="0.4">
      <c r="A778" t="s">
        <v>6398</v>
      </c>
      <c r="B778" t="s">
        <v>6399</v>
      </c>
      <c r="C778" t="s">
        <v>6400</v>
      </c>
      <c r="D778" s="2">
        <v>1792</v>
      </c>
      <c r="E778" s="2">
        <v>3500</v>
      </c>
      <c r="F778" s="5">
        <v>0.49</v>
      </c>
      <c r="G778" s="5">
        <f t="shared" si="60"/>
        <v>49</v>
      </c>
      <c r="H778" s="5" t="str">
        <f>IF( 'structured data'!G778&gt;=50, "YES", "NO")</f>
        <v>NO</v>
      </c>
      <c r="I778" s="8" t="str">
        <f t="shared" si="61"/>
        <v>&gt; ₦500</v>
      </c>
      <c r="J778">
        <v>4.5</v>
      </c>
      <c r="K778" s="4">
        <v>26194</v>
      </c>
      <c r="L778" s="4">
        <f>Table1[[#This Row],[rating]]*LOG(Table1[[#This Row],[rating_count]]+1)</f>
        <v>19.881982812527841</v>
      </c>
      <c r="M778" s="4" t="str">
        <f>IF(Table1[[#This Row],[rating_count]]&lt;1000,"YES","NO")</f>
        <v>NO</v>
      </c>
      <c r="N778" s="4">
        <f t="shared" si="62"/>
        <v>-0.17808436243228271</v>
      </c>
      <c r="O778" s="4">
        <f t="shared" si="63"/>
        <v>19.881982812527841</v>
      </c>
      <c r="P778" s="7">
        <f t="shared" si="64"/>
        <v>91679000</v>
      </c>
      <c r="Q778" t="s">
        <v>6401</v>
      </c>
      <c r="R778" t="s">
        <v>6402</v>
      </c>
      <c r="S778" t="s">
        <v>6403</v>
      </c>
      <c r="T778" t="s">
        <v>6404</v>
      </c>
      <c r="U778" t="s">
        <v>6405</v>
      </c>
      <c r="V778" t="s">
        <v>6406</v>
      </c>
      <c r="W778" t="s">
        <v>6407</v>
      </c>
      <c r="X778" t="s">
        <v>6408</v>
      </c>
    </row>
    <row r="779" spans="1:24" x14ac:dyDescent="0.4">
      <c r="A779" t="s">
        <v>6409</v>
      </c>
      <c r="B779" t="s">
        <v>6410</v>
      </c>
      <c r="C779" t="s">
        <v>6411</v>
      </c>
      <c r="D779" s="2">
        <v>3299</v>
      </c>
      <c r="E779" s="2">
        <v>4100</v>
      </c>
      <c r="F779" s="5">
        <v>0.2</v>
      </c>
      <c r="G779" s="5">
        <f t="shared" si="60"/>
        <v>20</v>
      </c>
      <c r="H779" s="5" t="str">
        <f>IF( 'structured data'!G779&gt;=50, "YES", "NO")</f>
        <v>NO</v>
      </c>
      <c r="I779" s="8" t="str">
        <f t="shared" si="61"/>
        <v>&gt; ₦500</v>
      </c>
      <c r="J779">
        <v>3.9</v>
      </c>
      <c r="K779" s="4">
        <v>15783</v>
      </c>
      <c r="L779" s="4">
        <f>Table1[[#This Row],[rating]]*LOG(Table1[[#This Row],[rating_count]]+1)</f>
        <v>16.373046581752124</v>
      </c>
      <c r="M779" s="4" t="str">
        <f>IF(Table1[[#This Row],[rating_count]]&lt;1000,"YES","NO")</f>
        <v>NO</v>
      </c>
      <c r="N779" s="4">
        <f t="shared" si="62"/>
        <v>-0.17891538082059474</v>
      </c>
      <c r="O779" s="4">
        <f t="shared" si="63"/>
        <v>16.373046581752124</v>
      </c>
      <c r="P779" s="7">
        <f t="shared" si="64"/>
        <v>64710300</v>
      </c>
      <c r="Q779" t="s">
        <v>6412</v>
      </c>
      <c r="R779" t="s">
        <v>6413</v>
      </c>
      <c r="S779" t="s">
        <v>6414</v>
      </c>
      <c r="T779" t="s">
        <v>6415</v>
      </c>
      <c r="U779" t="s">
        <v>6416</v>
      </c>
      <c r="V779" t="s">
        <v>6417</v>
      </c>
      <c r="W779" t="s">
        <v>6418</v>
      </c>
      <c r="X779" t="s">
        <v>6419</v>
      </c>
    </row>
    <row r="780" spans="1:24" x14ac:dyDescent="0.4">
      <c r="A780" t="s">
        <v>6420</v>
      </c>
      <c r="B780" t="s">
        <v>6421</v>
      </c>
      <c r="C780" t="s">
        <v>6273</v>
      </c>
      <c r="D780">
        <v>125</v>
      </c>
      <c r="E780">
        <v>180</v>
      </c>
      <c r="F780" s="5">
        <v>0.31</v>
      </c>
      <c r="G780" s="5">
        <f t="shared" si="60"/>
        <v>31</v>
      </c>
      <c r="H780" s="5" t="str">
        <f>IF( 'structured data'!G780&gt;=50, "YES", "NO")</f>
        <v>NO</v>
      </c>
      <c r="I780" s="8" t="str">
        <f t="shared" si="61"/>
        <v>&gt; ₦500</v>
      </c>
      <c r="J780">
        <v>4.4000000000000004</v>
      </c>
      <c r="K780" s="4">
        <v>8053</v>
      </c>
      <c r="L780" s="4">
        <f>Table1[[#This Row],[rating]]*LOG(Table1[[#This Row],[rating_count]]+1)</f>
        <v>17.186451151194216</v>
      </c>
      <c r="M780" s="4" t="str">
        <f>IF(Table1[[#This Row],[rating_count]]&lt;1000,"YES","NO")</f>
        <v>NO</v>
      </c>
      <c r="N780" s="4">
        <f t="shared" si="62"/>
        <v>-0.18002687988414004</v>
      </c>
      <c r="O780" s="4">
        <f t="shared" si="63"/>
        <v>17.186451151194216</v>
      </c>
      <c r="P780" s="7">
        <f t="shared" si="64"/>
        <v>1449540</v>
      </c>
      <c r="Q780" t="s">
        <v>6422</v>
      </c>
      <c r="R780" t="s">
        <v>6423</v>
      </c>
      <c r="S780" t="s">
        <v>6424</v>
      </c>
      <c r="T780" t="s">
        <v>6425</v>
      </c>
      <c r="U780" t="s">
        <v>6426</v>
      </c>
      <c r="V780" t="s">
        <v>6427</v>
      </c>
      <c r="W780" t="s">
        <v>6428</v>
      </c>
      <c r="X780" t="s">
        <v>6429</v>
      </c>
    </row>
    <row r="781" spans="1:24" x14ac:dyDescent="0.4">
      <c r="A781" t="s">
        <v>6430</v>
      </c>
      <c r="B781" t="s">
        <v>6431</v>
      </c>
      <c r="C781" t="s">
        <v>4845</v>
      </c>
      <c r="D781">
        <v>399</v>
      </c>
      <c r="E781" s="2">
        <v>1190</v>
      </c>
      <c r="F781" s="5">
        <v>0.66</v>
      </c>
      <c r="G781" s="5">
        <f t="shared" si="60"/>
        <v>66</v>
      </c>
      <c r="H781" s="5" t="str">
        <f>IF( 'structured data'!G781&gt;=50, "YES", "NO")</f>
        <v>YES</v>
      </c>
      <c r="I781" s="8" t="str">
        <f t="shared" si="61"/>
        <v>&gt; ₦500</v>
      </c>
      <c r="J781">
        <v>4.0999999999999996</v>
      </c>
      <c r="K781" s="4">
        <v>2809</v>
      </c>
      <c r="L781" s="4">
        <f>Table1[[#This Row],[rating]]*LOG(Table1[[#This Row],[rating_count]]+1)</f>
        <v>14.139695911610826</v>
      </c>
      <c r="M781" s="4" t="str">
        <f>IF(Table1[[#This Row],[rating_count]]&lt;1000,"YES","NO")</f>
        <v>NO</v>
      </c>
      <c r="N781" s="4">
        <f t="shared" si="62"/>
        <v>-0.17936882618180289</v>
      </c>
      <c r="O781" s="4">
        <f t="shared" si="63"/>
        <v>14.139695911610826</v>
      </c>
      <c r="P781" s="7">
        <f t="shared" si="64"/>
        <v>3342710</v>
      </c>
      <c r="Q781" t="s">
        <v>6432</v>
      </c>
      <c r="R781" t="s">
        <v>6433</v>
      </c>
      <c r="S781" t="s">
        <v>6434</v>
      </c>
      <c r="T781" t="s">
        <v>6435</v>
      </c>
      <c r="U781" t="s">
        <v>6436</v>
      </c>
      <c r="V781" t="s">
        <v>6437</v>
      </c>
      <c r="W781" t="s">
        <v>6438</v>
      </c>
      <c r="X781" t="s">
        <v>6439</v>
      </c>
    </row>
    <row r="782" spans="1:24" x14ac:dyDescent="0.4">
      <c r="A782" t="s">
        <v>6440</v>
      </c>
      <c r="B782" t="s">
        <v>6441</v>
      </c>
      <c r="C782" t="s">
        <v>3066</v>
      </c>
      <c r="D782" s="2">
        <v>1199</v>
      </c>
      <c r="E782" s="2">
        <v>7999</v>
      </c>
      <c r="F782" s="5">
        <v>0.85</v>
      </c>
      <c r="G782" s="5">
        <f t="shared" si="60"/>
        <v>85</v>
      </c>
      <c r="H782" s="5" t="str">
        <f>IF( 'structured data'!G782&gt;=50, "YES", "NO")</f>
        <v>YES</v>
      </c>
      <c r="I782" s="8" t="str">
        <f t="shared" si="61"/>
        <v>&gt; ₦500</v>
      </c>
      <c r="J782">
        <v>3.6</v>
      </c>
      <c r="K782" s="4">
        <v>25910</v>
      </c>
      <c r="L782" s="4">
        <f>Table1[[#This Row],[rating]]*LOG(Table1[[#This Row],[rating_count]]+1)</f>
        <v>15.888543027542665</v>
      </c>
      <c r="M782" s="4" t="str">
        <f>IF(Table1[[#This Row],[rating_count]]&lt;1000,"YES","NO")</f>
        <v>NO</v>
      </c>
      <c r="N782" s="4">
        <f t="shared" si="62"/>
        <v>-0.17964046844555268</v>
      </c>
      <c r="O782" s="4">
        <f t="shared" si="63"/>
        <v>15.888543027542665</v>
      </c>
      <c r="P782" s="7">
        <f t="shared" si="64"/>
        <v>207254090</v>
      </c>
      <c r="Q782" t="s">
        <v>6442</v>
      </c>
      <c r="R782" t="s">
        <v>6443</v>
      </c>
      <c r="S782" t="s">
        <v>6444</v>
      </c>
      <c r="T782" t="s">
        <v>6445</v>
      </c>
      <c r="U782" t="s">
        <v>6446</v>
      </c>
      <c r="V782" t="s">
        <v>6447</v>
      </c>
      <c r="W782" t="s">
        <v>6448</v>
      </c>
      <c r="X782" t="s">
        <v>6449</v>
      </c>
    </row>
    <row r="783" spans="1:24" x14ac:dyDescent="0.4">
      <c r="A783" t="s">
        <v>6450</v>
      </c>
      <c r="B783" t="s">
        <v>6451</v>
      </c>
      <c r="C783" t="s">
        <v>4856</v>
      </c>
      <c r="D783">
        <v>235</v>
      </c>
      <c r="E783" s="2">
        <v>1599</v>
      </c>
      <c r="F783" s="5">
        <v>0.85</v>
      </c>
      <c r="G783" s="5">
        <f t="shared" si="60"/>
        <v>85</v>
      </c>
      <c r="H783" s="5" t="str">
        <f>IF( 'structured data'!G783&gt;=50, "YES", "NO")</f>
        <v>YES</v>
      </c>
      <c r="I783" s="8" t="str">
        <f t="shared" si="61"/>
        <v>&gt; ₦500</v>
      </c>
      <c r="J783">
        <v>3.8</v>
      </c>
      <c r="K783" s="4">
        <v>1173</v>
      </c>
      <c r="L783" s="4">
        <f>Table1[[#This Row],[rating]]*LOG(Table1[[#This Row],[rating_count]]+1)</f>
        <v>11.664738768264064</v>
      </c>
      <c r="M783" s="4" t="str">
        <f>IF(Table1[[#This Row],[rating_count]]&lt;1000,"YES","NO")</f>
        <v>NO</v>
      </c>
      <c r="N783" s="4">
        <f t="shared" si="62"/>
        <v>-0.17593315331929915</v>
      </c>
      <c r="O783" s="4">
        <f t="shared" si="63"/>
        <v>11.664738768264064</v>
      </c>
      <c r="P783" s="7">
        <f t="shared" si="64"/>
        <v>1875627</v>
      </c>
      <c r="Q783" t="s">
        <v>6452</v>
      </c>
      <c r="R783" t="s">
        <v>6453</v>
      </c>
      <c r="S783" t="s">
        <v>6454</v>
      </c>
      <c r="T783" t="s">
        <v>6455</v>
      </c>
      <c r="U783" t="s">
        <v>6456</v>
      </c>
      <c r="V783" t="s">
        <v>6457</v>
      </c>
      <c r="W783" t="s">
        <v>6458</v>
      </c>
      <c r="X783" t="s">
        <v>6459</v>
      </c>
    </row>
    <row r="784" spans="1:24" x14ac:dyDescent="0.4">
      <c r="A784" t="s">
        <v>6460</v>
      </c>
      <c r="B784" t="s">
        <v>6461</v>
      </c>
      <c r="C784" t="s">
        <v>4876</v>
      </c>
      <c r="D784">
        <v>549</v>
      </c>
      <c r="E784" s="2">
        <v>1999</v>
      </c>
      <c r="F784" s="5">
        <v>0.73</v>
      </c>
      <c r="G784" s="5">
        <f t="shared" si="60"/>
        <v>73</v>
      </c>
      <c r="H784" s="5" t="str">
        <f>IF( 'structured data'!G784&gt;=50, "YES", "NO")</f>
        <v>YES</v>
      </c>
      <c r="I784" s="8" t="str">
        <f t="shared" si="61"/>
        <v>&gt; ₦500</v>
      </c>
      <c r="J784">
        <v>3.6</v>
      </c>
      <c r="K784" s="4">
        <v>6422</v>
      </c>
      <c r="L784" s="4">
        <f>Table1[[#This Row],[rating]]*LOG(Table1[[#This Row],[rating_count]]+1)</f>
        <v>13.707856519250763</v>
      </c>
      <c r="M784" s="4" t="str">
        <f>IF(Table1[[#This Row],[rating_count]]&lt;1000,"YES","NO")</f>
        <v>NO</v>
      </c>
      <c r="N784" s="4">
        <f t="shared" si="62"/>
        <v>-0.17390042654100415</v>
      </c>
      <c r="O784" s="4">
        <f t="shared" si="63"/>
        <v>13.707856519250763</v>
      </c>
      <c r="P784" s="7">
        <f t="shared" si="64"/>
        <v>12837578</v>
      </c>
      <c r="Q784" t="s">
        <v>6462</v>
      </c>
      <c r="R784" t="s">
        <v>6463</v>
      </c>
      <c r="S784" t="s">
        <v>6464</v>
      </c>
      <c r="T784" t="s">
        <v>6465</v>
      </c>
      <c r="U784" t="s">
        <v>6466</v>
      </c>
      <c r="V784" t="s">
        <v>6467</v>
      </c>
      <c r="W784" t="s">
        <v>6468</v>
      </c>
      <c r="X784" t="s">
        <v>6469</v>
      </c>
    </row>
    <row r="785" spans="1:24" x14ac:dyDescent="0.4">
      <c r="A785" t="s">
        <v>6470</v>
      </c>
      <c r="B785" t="s">
        <v>6471</v>
      </c>
      <c r="C785" t="s">
        <v>5829</v>
      </c>
      <c r="D785">
        <v>89</v>
      </c>
      <c r="E785">
        <v>99</v>
      </c>
      <c r="F785" s="5">
        <v>0.1</v>
      </c>
      <c r="G785" s="5">
        <f t="shared" si="60"/>
        <v>10</v>
      </c>
      <c r="H785" s="5" t="str">
        <f>IF( 'structured data'!G785&gt;=50, "YES", "NO")</f>
        <v>NO</v>
      </c>
      <c r="I785" s="8" t="str">
        <f t="shared" si="61"/>
        <v>&gt; ₦500</v>
      </c>
      <c r="J785">
        <v>4.2</v>
      </c>
      <c r="K785" s="4">
        <v>241</v>
      </c>
      <c r="L785" s="4">
        <f>Table1[[#This Row],[rating]]*LOG(Table1[[#This Row],[rating_count]]+1)</f>
        <v>10.012024537117812</v>
      </c>
      <c r="M785" s="4" t="str">
        <f>IF(Table1[[#This Row],[rating_count]]&lt;1000,"YES","NO")</f>
        <v>YES</v>
      </c>
      <c r="N785" s="4">
        <f t="shared" si="62"/>
        <v>-0.17116083674525526</v>
      </c>
      <c r="O785" s="4">
        <f t="shared" si="63"/>
        <v>10.012024537117812</v>
      </c>
      <c r="P785" s="7">
        <f t="shared" si="64"/>
        <v>23859</v>
      </c>
      <c r="Q785" t="s">
        <v>6472</v>
      </c>
      <c r="R785" t="s">
        <v>6473</v>
      </c>
      <c r="S785" t="s">
        <v>6474</v>
      </c>
      <c r="T785" t="s">
        <v>6475</v>
      </c>
      <c r="U785" t="s">
        <v>6476</v>
      </c>
      <c r="V785" t="s">
        <v>6477</v>
      </c>
      <c r="W785" t="s">
        <v>6478</v>
      </c>
      <c r="X785" t="s">
        <v>6479</v>
      </c>
    </row>
    <row r="786" spans="1:24" x14ac:dyDescent="0.4">
      <c r="A786" t="s">
        <v>282</v>
      </c>
      <c r="B786" t="s">
        <v>283</v>
      </c>
      <c r="C786" t="s">
        <v>18</v>
      </c>
      <c r="D786">
        <v>970</v>
      </c>
      <c r="E786" s="2">
        <v>1999</v>
      </c>
      <c r="F786" s="5">
        <v>0.51</v>
      </c>
      <c r="G786" s="5">
        <f t="shared" si="60"/>
        <v>51</v>
      </c>
      <c r="H786" s="5" t="str">
        <f>IF( 'structured data'!G786&gt;=50, "YES", "NO")</f>
        <v>YES</v>
      </c>
      <c r="I786" s="8" t="str">
        <f t="shared" si="61"/>
        <v>&gt; ₦500</v>
      </c>
      <c r="J786">
        <v>4.4000000000000004</v>
      </c>
      <c r="K786" s="4">
        <v>184</v>
      </c>
      <c r="L786" s="4">
        <f>Table1[[#This Row],[rating]]*LOG(Table1[[#This Row],[rating_count]]+1)</f>
        <v>9.9755556049732608</v>
      </c>
      <c r="M786" s="4" t="str">
        <f>IF(Table1[[#This Row],[rating_count]]&lt;1000,"YES","NO")</f>
        <v>YES</v>
      </c>
      <c r="N786" s="4">
        <f t="shared" si="62"/>
        <v>-0.17062574631516372</v>
      </c>
      <c r="O786" s="4">
        <f t="shared" si="63"/>
        <v>9.9755556049732608</v>
      </c>
      <c r="P786" s="7">
        <f t="shared" si="64"/>
        <v>367816</v>
      </c>
      <c r="Q786" t="s">
        <v>284</v>
      </c>
      <c r="R786" t="s">
        <v>285</v>
      </c>
      <c r="S786" t="s">
        <v>286</v>
      </c>
      <c r="T786" t="s">
        <v>287</v>
      </c>
      <c r="U786" t="s">
        <v>288</v>
      </c>
      <c r="V786" t="s">
        <v>289</v>
      </c>
      <c r="W786" t="s">
        <v>6480</v>
      </c>
      <c r="X786" t="s">
        <v>6481</v>
      </c>
    </row>
    <row r="787" spans="1:24" x14ac:dyDescent="0.4">
      <c r="A787" t="s">
        <v>6482</v>
      </c>
      <c r="B787" t="s">
        <v>6483</v>
      </c>
      <c r="C787" t="s">
        <v>3066</v>
      </c>
      <c r="D787" s="2">
        <v>1299</v>
      </c>
      <c r="E787" s="2">
        <v>2999</v>
      </c>
      <c r="F787" s="5">
        <v>0.56999999999999995</v>
      </c>
      <c r="G787" s="5">
        <f t="shared" si="60"/>
        <v>56.999999999999993</v>
      </c>
      <c r="H787" s="5" t="str">
        <f>IF( 'structured data'!G787&gt;=50, "YES", "NO")</f>
        <v>YES</v>
      </c>
      <c r="I787" s="8" t="str">
        <f t="shared" si="61"/>
        <v>&gt; ₦500</v>
      </c>
      <c r="J787">
        <v>3.8</v>
      </c>
      <c r="K787" s="4">
        <v>14629</v>
      </c>
      <c r="L787" s="4">
        <f>Table1[[#This Row],[rating]]*LOG(Table1[[#This Row],[rating_count]]+1)</f>
        <v>15.827928439276182</v>
      </c>
      <c r="M787" s="4" t="str">
        <f>IF(Table1[[#This Row],[rating_count]]&lt;1000,"YES","NO")</f>
        <v>NO</v>
      </c>
      <c r="N787" s="4">
        <f t="shared" si="62"/>
        <v>-0.17138431158791206</v>
      </c>
      <c r="O787" s="4">
        <f t="shared" si="63"/>
        <v>15.827928439276182</v>
      </c>
      <c r="P787" s="7">
        <f t="shared" si="64"/>
        <v>43872371</v>
      </c>
      <c r="Q787" t="s">
        <v>6484</v>
      </c>
      <c r="R787" t="s">
        <v>6485</v>
      </c>
      <c r="S787" t="s">
        <v>6486</v>
      </c>
      <c r="T787" t="s">
        <v>6487</v>
      </c>
      <c r="U787" t="s">
        <v>6488</v>
      </c>
      <c r="V787" t="s">
        <v>6489</v>
      </c>
      <c r="W787" t="s">
        <v>6490</v>
      </c>
      <c r="X787" t="s">
        <v>6491</v>
      </c>
    </row>
    <row r="788" spans="1:24" x14ac:dyDescent="0.4">
      <c r="A788" t="s">
        <v>6492</v>
      </c>
      <c r="B788" t="s">
        <v>6493</v>
      </c>
      <c r="C788" t="s">
        <v>5358</v>
      </c>
      <c r="D788">
        <v>230</v>
      </c>
      <c r="E788">
        <v>999</v>
      </c>
      <c r="F788" s="5">
        <v>0.77</v>
      </c>
      <c r="G788" s="5">
        <f t="shared" si="60"/>
        <v>77</v>
      </c>
      <c r="H788" s="5" t="str">
        <f>IF( 'structured data'!G788&gt;=50, "YES", "NO")</f>
        <v>YES</v>
      </c>
      <c r="I788" s="8" t="str">
        <f t="shared" si="61"/>
        <v>&gt; ₦500</v>
      </c>
      <c r="J788">
        <v>4.2</v>
      </c>
      <c r="K788" s="4">
        <v>1528</v>
      </c>
      <c r="L788" s="4">
        <f>Table1[[#This Row],[rating]]*LOG(Table1[[#This Row],[rating_count]]+1)</f>
        <v>13.374511438731746</v>
      </c>
      <c r="M788" s="4" t="str">
        <f>IF(Table1[[#This Row],[rating_count]]&lt;1000,"YES","NO")</f>
        <v>NO</v>
      </c>
      <c r="N788" s="4">
        <f t="shared" si="62"/>
        <v>-0.17062251989924798</v>
      </c>
      <c r="O788" s="4">
        <f t="shared" si="63"/>
        <v>13.374511438731746</v>
      </c>
      <c r="P788" s="7">
        <f t="shared" si="64"/>
        <v>1526472</v>
      </c>
      <c r="Q788" t="s">
        <v>6494</v>
      </c>
      <c r="R788" t="s">
        <v>6495</v>
      </c>
      <c r="S788" t="s">
        <v>6496</v>
      </c>
      <c r="T788" t="s">
        <v>6497</v>
      </c>
      <c r="U788" t="s">
        <v>6498</v>
      </c>
      <c r="V788" t="s">
        <v>6499</v>
      </c>
      <c r="W788" t="s">
        <v>6500</v>
      </c>
      <c r="X788" t="s">
        <v>6501</v>
      </c>
    </row>
    <row r="789" spans="1:24" x14ac:dyDescent="0.4">
      <c r="A789" t="s">
        <v>6502</v>
      </c>
      <c r="B789" t="s">
        <v>6503</v>
      </c>
      <c r="C789" t="s">
        <v>6504</v>
      </c>
      <c r="D789">
        <v>119</v>
      </c>
      <c r="E789">
        <v>499</v>
      </c>
      <c r="F789" s="5">
        <v>0.76</v>
      </c>
      <c r="G789" s="5">
        <f t="shared" si="60"/>
        <v>76</v>
      </c>
      <c r="H789" s="5" t="str">
        <f>IF( 'structured data'!G789&gt;=50, "YES", "NO")</f>
        <v>YES</v>
      </c>
      <c r="I789" s="8" t="str">
        <f t="shared" si="61"/>
        <v>&gt; ₦500</v>
      </c>
      <c r="J789">
        <v>4.3</v>
      </c>
      <c r="K789" s="4">
        <v>15032</v>
      </c>
      <c r="L789" s="4">
        <f>Table1[[#This Row],[rating]]*LOG(Table1[[#This Row],[rating_count]]+1)</f>
        <v>17.961296327087201</v>
      </c>
      <c r="M789" s="4" t="str">
        <f>IF(Table1[[#This Row],[rating_count]]&lt;1000,"YES","NO")</f>
        <v>NO</v>
      </c>
      <c r="N789" s="4">
        <f t="shared" si="62"/>
        <v>-0.17192665084397887</v>
      </c>
      <c r="O789" s="4">
        <f t="shared" si="63"/>
        <v>17.961296327087201</v>
      </c>
      <c r="P789" s="7">
        <f t="shared" si="64"/>
        <v>7500968</v>
      </c>
      <c r="Q789" t="s">
        <v>6505</v>
      </c>
      <c r="R789" t="s">
        <v>6506</v>
      </c>
      <c r="S789" t="s">
        <v>6507</v>
      </c>
      <c r="T789" t="s">
        <v>6508</v>
      </c>
      <c r="U789" t="s">
        <v>6509</v>
      </c>
      <c r="V789" t="s">
        <v>6510</v>
      </c>
      <c r="W789" t="s">
        <v>6511</v>
      </c>
      <c r="X789" t="s">
        <v>6512</v>
      </c>
    </row>
    <row r="790" spans="1:24" x14ac:dyDescent="0.4">
      <c r="A790" t="s">
        <v>6513</v>
      </c>
      <c r="B790" t="s">
        <v>6514</v>
      </c>
      <c r="C790" t="s">
        <v>6515</v>
      </c>
      <c r="D790">
        <v>449</v>
      </c>
      <c r="E790">
        <v>800</v>
      </c>
      <c r="F790" s="5">
        <v>0.44</v>
      </c>
      <c r="G790" s="5">
        <f t="shared" si="60"/>
        <v>44</v>
      </c>
      <c r="H790" s="5" t="str">
        <f>IF( 'structured data'!G790&gt;=50, "YES", "NO")</f>
        <v>NO</v>
      </c>
      <c r="I790" s="8" t="str">
        <f t="shared" si="61"/>
        <v>&gt; ₦500</v>
      </c>
      <c r="J790">
        <v>4.4000000000000004</v>
      </c>
      <c r="K790" s="4">
        <v>69585</v>
      </c>
      <c r="L790" s="4">
        <f>Table1[[#This Row],[rating]]*LOG(Table1[[#This Row],[rating_count]]+1)</f>
        <v>21.307096240046889</v>
      </c>
      <c r="M790" s="4" t="str">
        <f>IF(Table1[[#This Row],[rating_count]]&lt;1000,"YES","NO")</f>
        <v>NO</v>
      </c>
      <c r="N790" s="4">
        <f t="shared" si="62"/>
        <v>-0.17400124072771461</v>
      </c>
      <c r="O790" s="4">
        <f t="shared" si="63"/>
        <v>21.307096240046889</v>
      </c>
      <c r="P790" s="7">
        <f t="shared" si="64"/>
        <v>55668000</v>
      </c>
      <c r="Q790" t="s">
        <v>6516</v>
      </c>
      <c r="R790" t="s">
        <v>6517</v>
      </c>
      <c r="S790" t="s">
        <v>6518</v>
      </c>
      <c r="T790" t="s">
        <v>6519</v>
      </c>
      <c r="U790" t="s">
        <v>6520</v>
      </c>
      <c r="V790" t="s">
        <v>6521</v>
      </c>
      <c r="W790" t="s">
        <v>6522</v>
      </c>
      <c r="X790" t="s">
        <v>6523</v>
      </c>
    </row>
    <row r="791" spans="1:24" x14ac:dyDescent="0.4">
      <c r="A791" t="s">
        <v>6524</v>
      </c>
      <c r="B791" t="s">
        <v>6525</v>
      </c>
      <c r="C791" t="s">
        <v>6526</v>
      </c>
      <c r="D791" s="2">
        <v>1699</v>
      </c>
      <c r="E791" s="2">
        <v>3495</v>
      </c>
      <c r="F791" s="5">
        <v>0.51</v>
      </c>
      <c r="G791" s="5">
        <f t="shared" si="60"/>
        <v>51</v>
      </c>
      <c r="H791" s="5" t="str">
        <f>IF( 'structured data'!G791&gt;=50, "YES", "NO")</f>
        <v>YES</v>
      </c>
      <c r="I791" s="8" t="str">
        <f t="shared" si="61"/>
        <v>&gt; ₦500</v>
      </c>
      <c r="J791">
        <v>4.0999999999999996</v>
      </c>
      <c r="K791" s="4">
        <v>14371</v>
      </c>
      <c r="L791" s="4">
        <f>Table1[[#This Row],[rating]]*LOG(Table1[[#This Row],[rating_count]]+1)</f>
        <v>17.045820554983706</v>
      </c>
      <c r="M791" s="4" t="str">
        <f>IF(Table1[[#This Row],[rating_count]]&lt;1000,"YES","NO")</f>
        <v>NO</v>
      </c>
      <c r="N791" s="4">
        <f t="shared" si="62"/>
        <v>-0.17424772325939794</v>
      </c>
      <c r="O791" s="4">
        <f t="shared" si="63"/>
        <v>17.045820554983706</v>
      </c>
      <c r="P791" s="7">
        <f t="shared" si="64"/>
        <v>50226645</v>
      </c>
      <c r="Q791" t="s">
        <v>6527</v>
      </c>
      <c r="R791" t="s">
        <v>6528</v>
      </c>
      <c r="S791" t="s">
        <v>6529</v>
      </c>
      <c r="T791" t="s">
        <v>6530</v>
      </c>
      <c r="U791" t="s">
        <v>6531</v>
      </c>
      <c r="V791" t="s">
        <v>6532</v>
      </c>
      <c r="W791" t="s">
        <v>6533</v>
      </c>
      <c r="X791" t="s">
        <v>6534</v>
      </c>
    </row>
    <row r="792" spans="1:24" x14ac:dyDescent="0.4">
      <c r="A792" t="s">
        <v>6535</v>
      </c>
      <c r="B792" t="s">
        <v>6536</v>
      </c>
      <c r="C792" t="s">
        <v>6273</v>
      </c>
      <c r="D792">
        <v>561</v>
      </c>
      <c r="E792">
        <v>720</v>
      </c>
      <c r="F792" s="5">
        <v>0.22</v>
      </c>
      <c r="G792" s="5">
        <f t="shared" si="60"/>
        <v>22</v>
      </c>
      <c r="H792" s="5" t="str">
        <f>IF( 'structured data'!G792&gt;=50, "YES", "NO")</f>
        <v>NO</v>
      </c>
      <c r="I792" s="8" t="str">
        <f t="shared" si="61"/>
        <v>&gt; ₦500</v>
      </c>
      <c r="J792">
        <v>4.4000000000000004</v>
      </c>
      <c r="K792" s="4">
        <v>3182</v>
      </c>
      <c r="L792" s="4">
        <f>Table1[[#This Row],[rating]]*LOG(Table1[[#This Row],[rating_count]]+1)</f>
        <v>15.412481209932414</v>
      </c>
      <c r="M792" s="4" t="str">
        <f>IF(Table1[[#This Row],[rating_count]]&lt;1000,"YES","NO")</f>
        <v>NO</v>
      </c>
      <c r="N792" s="4">
        <f t="shared" si="62"/>
        <v>-0.17430879763556278</v>
      </c>
      <c r="O792" s="4">
        <f t="shared" si="63"/>
        <v>15.412481209932414</v>
      </c>
      <c r="P792" s="7">
        <f t="shared" si="64"/>
        <v>2291040</v>
      </c>
      <c r="Q792" t="s">
        <v>6537</v>
      </c>
      <c r="R792" t="s">
        <v>6538</v>
      </c>
      <c r="S792" t="s">
        <v>6539</v>
      </c>
      <c r="T792" t="s">
        <v>6540</v>
      </c>
      <c r="U792" t="s">
        <v>6541</v>
      </c>
      <c r="V792" t="s">
        <v>6542</v>
      </c>
      <c r="W792" t="s">
        <v>6543</v>
      </c>
      <c r="X792" t="s">
        <v>6544</v>
      </c>
    </row>
    <row r="793" spans="1:24" x14ac:dyDescent="0.4">
      <c r="A793" t="s">
        <v>6545</v>
      </c>
      <c r="B793" t="s">
        <v>6546</v>
      </c>
      <c r="C793" t="s">
        <v>4845</v>
      </c>
      <c r="D793">
        <v>289</v>
      </c>
      <c r="E793">
        <v>590</v>
      </c>
      <c r="F793" s="5">
        <v>0.51</v>
      </c>
      <c r="G793" s="5">
        <f t="shared" si="60"/>
        <v>51</v>
      </c>
      <c r="H793" s="5" t="str">
        <f>IF( 'structured data'!G793&gt;=50, "YES", "NO")</f>
        <v>YES</v>
      </c>
      <c r="I793" s="8" t="str">
        <f t="shared" si="61"/>
        <v>&gt; ₦500</v>
      </c>
      <c r="J793">
        <v>4.4000000000000004</v>
      </c>
      <c r="K793" s="4">
        <v>25886</v>
      </c>
      <c r="L793" s="4">
        <f>Table1[[#This Row],[rating]]*LOG(Table1[[#This Row],[rating_count]]+1)</f>
        <v>19.417559584318848</v>
      </c>
      <c r="M793" s="4" t="str">
        <f>IF(Table1[[#This Row],[rating_count]]&lt;1000,"YES","NO")</f>
        <v>NO</v>
      </c>
      <c r="N793" s="4">
        <f t="shared" si="62"/>
        <v>-0.17307919782924777</v>
      </c>
      <c r="O793" s="4">
        <f t="shared" si="63"/>
        <v>19.417559584318848</v>
      </c>
      <c r="P793" s="7">
        <f t="shared" si="64"/>
        <v>15272740</v>
      </c>
      <c r="Q793" t="s">
        <v>6547</v>
      </c>
      <c r="R793" t="s">
        <v>6548</v>
      </c>
      <c r="S793" t="s">
        <v>6549</v>
      </c>
      <c r="T793" t="s">
        <v>6550</v>
      </c>
      <c r="U793" t="s">
        <v>6551</v>
      </c>
      <c r="V793" t="s">
        <v>6552</v>
      </c>
      <c r="W793" t="s">
        <v>6553</v>
      </c>
      <c r="X793" t="s">
        <v>6554</v>
      </c>
    </row>
    <row r="794" spans="1:24" x14ac:dyDescent="0.4">
      <c r="A794" t="s">
        <v>6555</v>
      </c>
      <c r="B794" t="s">
        <v>6556</v>
      </c>
      <c r="C794" t="s">
        <v>4901</v>
      </c>
      <c r="D794">
        <v>599</v>
      </c>
      <c r="E794" s="2">
        <v>1999</v>
      </c>
      <c r="F794" s="5">
        <v>0.7</v>
      </c>
      <c r="G794" s="5">
        <f t="shared" si="60"/>
        <v>70</v>
      </c>
      <c r="H794" s="5" t="str">
        <f>IF( 'structured data'!G794&gt;=50, "YES", "NO")</f>
        <v>YES</v>
      </c>
      <c r="I794" s="8" t="str">
        <f t="shared" si="61"/>
        <v>&gt; ₦500</v>
      </c>
      <c r="J794">
        <v>4.4000000000000004</v>
      </c>
      <c r="K794" s="4">
        <v>4736</v>
      </c>
      <c r="L794" s="4">
        <f>Table1[[#This Row],[rating]]*LOG(Table1[[#This Row],[rating_count]]+1)</f>
        <v>16.172214892803009</v>
      </c>
      <c r="M794" s="4" t="str">
        <f>IF(Table1[[#This Row],[rating_count]]&lt;1000,"YES","NO")</f>
        <v>NO</v>
      </c>
      <c r="N794" s="4">
        <f t="shared" si="62"/>
        <v>-0.17385989324575327</v>
      </c>
      <c r="O794" s="4">
        <f t="shared" si="63"/>
        <v>16.172214892803009</v>
      </c>
      <c r="P794" s="7">
        <f t="shared" si="64"/>
        <v>9467264</v>
      </c>
      <c r="Q794" t="s">
        <v>6557</v>
      </c>
      <c r="R794" t="s">
        <v>6558</v>
      </c>
      <c r="S794" t="s">
        <v>6559</v>
      </c>
      <c r="T794" t="s">
        <v>6560</v>
      </c>
      <c r="U794" t="s">
        <v>6561</v>
      </c>
      <c r="V794" t="s">
        <v>6562</v>
      </c>
      <c r="W794" t="s">
        <v>6563</v>
      </c>
      <c r="X794" t="s">
        <v>6564</v>
      </c>
    </row>
    <row r="795" spans="1:24" x14ac:dyDescent="0.4">
      <c r="A795" t="s">
        <v>6565</v>
      </c>
      <c r="B795" t="s">
        <v>6566</v>
      </c>
      <c r="C795" t="s">
        <v>5122</v>
      </c>
      <c r="D795" s="2">
        <v>5599</v>
      </c>
      <c r="E795" s="2">
        <v>7350</v>
      </c>
      <c r="F795" s="5">
        <v>0.24</v>
      </c>
      <c r="G795" s="5">
        <f t="shared" si="60"/>
        <v>24</v>
      </c>
      <c r="H795" s="5" t="str">
        <f>IF( 'structured data'!G795&gt;=50, "YES", "NO")</f>
        <v>NO</v>
      </c>
      <c r="I795" s="8" t="str">
        <f t="shared" si="61"/>
        <v>&gt; ₦500</v>
      </c>
      <c r="J795">
        <v>4.4000000000000004</v>
      </c>
      <c r="K795" s="4">
        <v>73005</v>
      </c>
      <c r="L795" s="4">
        <f>Table1[[#This Row],[rating]]*LOG(Table1[[#This Row],[rating_count]]+1)</f>
        <v>21.398777637998066</v>
      </c>
      <c r="M795" s="4" t="str">
        <f>IF(Table1[[#This Row],[rating_count]]&lt;1000,"YES","NO")</f>
        <v>NO</v>
      </c>
      <c r="N795" s="4">
        <f t="shared" si="62"/>
        <v>-0.17625369443933728</v>
      </c>
      <c r="O795" s="4">
        <f t="shared" si="63"/>
        <v>21.398777637998066</v>
      </c>
      <c r="P795" s="7">
        <f t="shared" si="64"/>
        <v>536586750</v>
      </c>
      <c r="Q795" t="s">
        <v>6567</v>
      </c>
      <c r="R795" t="s">
        <v>6568</v>
      </c>
      <c r="S795" t="s">
        <v>6569</v>
      </c>
      <c r="T795" t="s">
        <v>6570</v>
      </c>
      <c r="U795" t="s">
        <v>6571</v>
      </c>
      <c r="V795" t="s">
        <v>6572</v>
      </c>
      <c r="W795" t="s">
        <v>6573</v>
      </c>
      <c r="X795" t="s">
        <v>6574</v>
      </c>
    </row>
    <row r="796" spans="1:24" x14ac:dyDescent="0.4">
      <c r="A796" t="s">
        <v>6575</v>
      </c>
      <c r="B796" t="s">
        <v>6576</v>
      </c>
      <c r="C796" t="s">
        <v>6577</v>
      </c>
      <c r="D796" s="2">
        <v>1990</v>
      </c>
      <c r="E796" s="2">
        <v>2595</v>
      </c>
      <c r="F796" s="5">
        <v>0.23</v>
      </c>
      <c r="G796" s="5">
        <f t="shared" si="60"/>
        <v>23</v>
      </c>
      <c r="H796" s="5" t="str">
        <f>IF( 'structured data'!G796&gt;=50, "YES", "NO")</f>
        <v>NO</v>
      </c>
      <c r="I796" s="8" t="str">
        <f t="shared" si="61"/>
        <v>&gt; ₦500</v>
      </c>
      <c r="J796">
        <v>4.3</v>
      </c>
      <c r="K796" s="4">
        <v>20398</v>
      </c>
      <c r="L796" s="4">
        <f>Table1[[#This Row],[rating]]*LOG(Table1[[#This Row],[rating_count]]+1)</f>
        <v>18.53131817522328</v>
      </c>
      <c r="M796" s="4" t="str">
        <f>IF(Table1[[#This Row],[rating_count]]&lt;1000,"YES","NO")</f>
        <v>NO</v>
      </c>
      <c r="N796" s="4">
        <f t="shared" si="62"/>
        <v>-0.17514054239120191</v>
      </c>
      <c r="O796" s="4">
        <f t="shared" si="63"/>
        <v>18.53131817522328</v>
      </c>
      <c r="P796" s="7">
        <f t="shared" si="64"/>
        <v>52932810</v>
      </c>
      <c r="Q796" t="s">
        <v>6578</v>
      </c>
      <c r="R796" t="s">
        <v>6579</v>
      </c>
      <c r="S796" t="s">
        <v>6580</v>
      </c>
      <c r="T796" t="s">
        <v>6581</v>
      </c>
      <c r="U796" t="s">
        <v>6582</v>
      </c>
      <c r="V796" t="s">
        <v>13054</v>
      </c>
      <c r="W796" t="s">
        <v>6583</v>
      </c>
      <c r="X796" t="s">
        <v>6584</v>
      </c>
    </row>
    <row r="797" spans="1:24" x14ac:dyDescent="0.4">
      <c r="A797" t="s">
        <v>6585</v>
      </c>
      <c r="B797" t="s">
        <v>6586</v>
      </c>
      <c r="C797" t="s">
        <v>6103</v>
      </c>
      <c r="D797">
        <v>499</v>
      </c>
      <c r="E797">
        <v>799</v>
      </c>
      <c r="F797" s="5">
        <v>0.38</v>
      </c>
      <c r="G797" s="5">
        <f t="shared" si="60"/>
        <v>38</v>
      </c>
      <c r="H797" s="5" t="str">
        <f>IF( 'structured data'!G797&gt;=50, "YES", "NO")</f>
        <v>NO</v>
      </c>
      <c r="I797" s="8" t="str">
        <f t="shared" si="61"/>
        <v>&gt; ₦500</v>
      </c>
      <c r="J797">
        <v>4.3</v>
      </c>
      <c r="K797" s="4">
        <v>2125</v>
      </c>
      <c r="L797" s="4">
        <f>Table1[[#This Row],[rating]]*LOG(Table1[[#This Row],[rating_count]]+1)</f>
        <v>14.308522018805295</v>
      </c>
      <c r="M797" s="4" t="str">
        <f>IF(Table1[[#This Row],[rating_count]]&lt;1000,"YES","NO")</f>
        <v>NO</v>
      </c>
      <c r="N797" s="4">
        <f t="shared" si="62"/>
        <v>-0.17433505267716851</v>
      </c>
      <c r="O797" s="4">
        <f t="shared" si="63"/>
        <v>14.308522018805295</v>
      </c>
      <c r="P797" s="7">
        <f t="shared" si="64"/>
        <v>1697875</v>
      </c>
      <c r="Q797" t="s">
        <v>6587</v>
      </c>
      <c r="R797" t="s">
        <v>6588</v>
      </c>
      <c r="S797" t="s">
        <v>6589</v>
      </c>
      <c r="T797" t="s">
        <v>6590</v>
      </c>
      <c r="U797" t="s">
        <v>6591</v>
      </c>
      <c r="V797" t="s">
        <v>6592</v>
      </c>
      <c r="W797" t="s">
        <v>6593</v>
      </c>
      <c r="X797" t="s">
        <v>6594</v>
      </c>
    </row>
    <row r="798" spans="1:24" x14ac:dyDescent="0.4">
      <c r="A798" t="s">
        <v>6595</v>
      </c>
      <c r="B798" t="s">
        <v>6596</v>
      </c>
      <c r="C798" t="s">
        <v>6200</v>
      </c>
      <c r="D798">
        <v>449</v>
      </c>
      <c r="E798">
        <v>999</v>
      </c>
      <c r="F798" s="5">
        <v>0.55000000000000004</v>
      </c>
      <c r="G798" s="5">
        <f t="shared" si="60"/>
        <v>55.000000000000007</v>
      </c>
      <c r="H798" s="5" t="str">
        <f>IF( 'structured data'!G798&gt;=50, "YES", "NO")</f>
        <v>YES</v>
      </c>
      <c r="I798" s="8" t="str">
        <f t="shared" si="61"/>
        <v>&gt; ₦500</v>
      </c>
      <c r="J798">
        <v>4.3</v>
      </c>
      <c r="K798" s="4">
        <v>11330</v>
      </c>
      <c r="L798" s="4">
        <f>Table1[[#This Row],[rating]]*LOG(Table1[[#This Row],[rating_count]]+1)</f>
        <v>17.433353430052907</v>
      </c>
      <c r="M798" s="4" t="str">
        <f>IF(Table1[[#This Row],[rating_count]]&lt;1000,"YES","NO")</f>
        <v>NO</v>
      </c>
      <c r="N798" s="4">
        <f t="shared" si="62"/>
        <v>-0.17417891205618344</v>
      </c>
      <c r="O798" s="4">
        <f t="shared" si="63"/>
        <v>17.433353430052907</v>
      </c>
      <c r="P798" s="7">
        <f t="shared" si="64"/>
        <v>11318670</v>
      </c>
      <c r="Q798" t="s">
        <v>6597</v>
      </c>
      <c r="R798" t="s">
        <v>6598</v>
      </c>
      <c r="S798" t="s">
        <v>6599</v>
      </c>
      <c r="T798" t="s">
        <v>6600</v>
      </c>
      <c r="U798" t="s">
        <v>6601</v>
      </c>
      <c r="V798" t="s">
        <v>6602</v>
      </c>
      <c r="W798" t="s">
        <v>6207</v>
      </c>
      <c r="X798" t="s">
        <v>6603</v>
      </c>
    </row>
    <row r="799" spans="1:24" x14ac:dyDescent="0.4">
      <c r="A799" t="s">
        <v>6604</v>
      </c>
      <c r="B799" t="s">
        <v>6605</v>
      </c>
      <c r="C799" t="s">
        <v>6606</v>
      </c>
      <c r="D799">
        <v>999</v>
      </c>
      <c r="E799" s="2">
        <v>1999</v>
      </c>
      <c r="F799" s="5">
        <v>0.5</v>
      </c>
      <c r="G799" s="5">
        <f t="shared" si="60"/>
        <v>50</v>
      </c>
      <c r="H799" s="5" t="str">
        <f>IF( 'structured data'!G799&gt;=50, "YES", "NO")</f>
        <v>YES</v>
      </c>
      <c r="I799" s="8" t="str">
        <f t="shared" si="61"/>
        <v>&gt; ₦500</v>
      </c>
      <c r="J799">
        <v>4.2</v>
      </c>
      <c r="K799" s="4">
        <v>27441</v>
      </c>
      <c r="L799" s="4">
        <f>Table1[[#This Row],[rating]]*LOG(Table1[[#This Row],[rating_count]]+1)</f>
        <v>18.641346191991399</v>
      </c>
      <c r="M799" s="4" t="str">
        <f>IF(Table1[[#This Row],[rating_count]]&lt;1000,"YES","NO")</f>
        <v>NO</v>
      </c>
      <c r="N799" s="4">
        <f t="shared" si="62"/>
        <v>-0.17493327767594236</v>
      </c>
      <c r="O799" s="4">
        <f t="shared" si="63"/>
        <v>18.641346191991399</v>
      </c>
      <c r="P799" s="7">
        <f t="shared" si="64"/>
        <v>54854559</v>
      </c>
      <c r="Q799" t="s">
        <v>6607</v>
      </c>
      <c r="R799" t="s">
        <v>6608</v>
      </c>
      <c r="S799" t="s">
        <v>6609</v>
      </c>
      <c r="T799" t="s">
        <v>6610</v>
      </c>
      <c r="U799" t="s">
        <v>6611</v>
      </c>
      <c r="V799" t="s">
        <v>6612</v>
      </c>
      <c r="W799" t="s">
        <v>6613</v>
      </c>
      <c r="X799" t="s">
        <v>6614</v>
      </c>
    </row>
    <row r="800" spans="1:24" x14ac:dyDescent="0.4">
      <c r="A800" t="s">
        <v>6615</v>
      </c>
      <c r="B800" t="s">
        <v>6616</v>
      </c>
      <c r="C800" t="s">
        <v>4450</v>
      </c>
      <c r="D800">
        <v>69</v>
      </c>
      <c r="E800">
        <v>299</v>
      </c>
      <c r="F800" s="5">
        <v>0.77</v>
      </c>
      <c r="G800" s="5">
        <f t="shared" si="60"/>
        <v>77</v>
      </c>
      <c r="H800" s="5" t="str">
        <f>IF( 'structured data'!G800&gt;=50, "YES", "NO")</f>
        <v>YES</v>
      </c>
      <c r="I800" s="8" t="str">
        <f t="shared" si="61"/>
        <v>&gt; ₦500</v>
      </c>
      <c r="J800">
        <v>4.3</v>
      </c>
      <c r="K800" s="4">
        <v>255</v>
      </c>
      <c r="L800" s="4">
        <f>Table1[[#This Row],[rating]]*LOG(Table1[[#This Row],[rating_count]]+1)</f>
        <v>10.355431850840953</v>
      </c>
      <c r="M800" s="4" t="str">
        <f>IF(Table1[[#This Row],[rating_count]]&lt;1000,"YES","NO")</f>
        <v>YES</v>
      </c>
      <c r="N800" s="4">
        <f t="shared" si="62"/>
        <v>-0.17518398812728403</v>
      </c>
      <c r="O800" s="4">
        <f t="shared" si="63"/>
        <v>10.355431850840953</v>
      </c>
      <c r="P800" s="7">
        <f t="shared" si="64"/>
        <v>76245</v>
      </c>
      <c r="Q800" t="s">
        <v>6617</v>
      </c>
      <c r="R800" t="s">
        <v>6618</v>
      </c>
      <c r="S800" t="s">
        <v>6619</v>
      </c>
      <c r="T800" t="s">
        <v>6620</v>
      </c>
      <c r="U800" t="s">
        <v>6621</v>
      </c>
      <c r="V800" t="s">
        <v>6622</v>
      </c>
      <c r="W800" t="s">
        <v>6623</v>
      </c>
      <c r="X800" t="s">
        <v>6624</v>
      </c>
    </row>
    <row r="801" spans="1:24" x14ac:dyDescent="0.4">
      <c r="A801" t="s">
        <v>6625</v>
      </c>
      <c r="B801" t="s">
        <v>6626</v>
      </c>
      <c r="C801" t="s">
        <v>4845</v>
      </c>
      <c r="D801">
        <v>899</v>
      </c>
      <c r="E801" s="2">
        <v>1499</v>
      </c>
      <c r="F801" s="5">
        <v>0.4</v>
      </c>
      <c r="G801" s="5">
        <f t="shared" si="60"/>
        <v>40</v>
      </c>
      <c r="H801" s="5" t="str">
        <f>IF( 'structured data'!G801&gt;=50, "YES", "NO")</f>
        <v>NO</v>
      </c>
      <c r="I801" s="8" t="str">
        <f t="shared" si="61"/>
        <v>&gt; ₦500</v>
      </c>
      <c r="J801">
        <v>4.2</v>
      </c>
      <c r="K801" s="4">
        <v>23174</v>
      </c>
      <c r="L801" s="4">
        <f>Table1[[#This Row],[rating]]*LOG(Table1[[#This Row],[rating_count]]+1)</f>
        <v>18.333082919829447</v>
      </c>
      <c r="M801" s="4" t="str">
        <f>IF(Table1[[#This Row],[rating_count]]&lt;1000,"YES","NO")</f>
        <v>NO</v>
      </c>
      <c r="N801" s="4">
        <f t="shared" si="62"/>
        <v>-0.17739990240785813</v>
      </c>
      <c r="O801" s="4">
        <f t="shared" si="63"/>
        <v>18.333082919829447</v>
      </c>
      <c r="P801" s="7">
        <f t="shared" si="64"/>
        <v>34737826</v>
      </c>
      <c r="Q801" t="s">
        <v>6627</v>
      </c>
      <c r="R801" t="s">
        <v>6628</v>
      </c>
      <c r="S801" t="s">
        <v>6629</v>
      </c>
      <c r="T801" t="s">
        <v>6630</v>
      </c>
      <c r="U801" t="s">
        <v>6631</v>
      </c>
      <c r="V801" t="s">
        <v>6632</v>
      </c>
      <c r="W801" t="s">
        <v>6633</v>
      </c>
      <c r="X801" t="s">
        <v>6634</v>
      </c>
    </row>
    <row r="802" spans="1:24" x14ac:dyDescent="0.4">
      <c r="A802" t="s">
        <v>6635</v>
      </c>
      <c r="B802" t="s">
        <v>6636</v>
      </c>
      <c r="C802" t="s">
        <v>5034</v>
      </c>
      <c r="D802">
        <v>478</v>
      </c>
      <c r="E802">
        <v>699</v>
      </c>
      <c r="F802" s="5">
        <v>0.32</v>
      </c>
      <c r="G802" s="5">
        <f t="shared" si="60"/>
        <v>32</v>
      </c>
      <c r="H802" s="5" t="str">
        <f>IF( 'structured data'!G802&gt;=50, "YES", "NO")</f>
        <v>NO</v>
      </c>
      <c r="I802" s="8" t="str">
        <f t="shared" si="61"/>
        <v>&gt; ₦500</v>
      </c>
      <c r="J802">
        <v>3.8</v>
      </c>
      <c r="K802" s="4">
        <v>20218</v>
      </c>
      <c r="L802" s="4">
        <f>Table1[[#This Row],[rating]]*LOG(Table1[[#This Row],[rating_count]]+1)</f>
        <v>16.361886754598721</v>
      </c>
      <c r="M802" s="4" t="str">
        <f>IF(Table1[[#This Row],[rating_count]]&lt;1000,"YES","NO")</f>
        <v>NO</v>
      </c>
      <c r="N802" s="4">
        <f t="shared" si="62"/>
        <v>-0.17735487145457293</v>
      </c>
      <c r="O802" s="4">
        <f t="shared" si="63"/>
        <v>16.361886754598721</v>
      </c>
      <c r="P802" s="7">
        <f t="shared" si="64"/>
        <v>14132382</v>
      </c>
      <c r="Q802" t="s">
        <v>6637</v>
      </c>
      <c r="R802" t="s">
        <v>6638</v>
      </c>
      <c r="S802" t="s">
        <v>6639</v>
      </c>
      <c r="T802" t="s">
        <v>6640</v>
      </c>
      <c r="U802" t="s">
        <v>6641</v>
      </c>
      <c r="V802" t="s">
        <v>6642</v>
      </c>
      <c r="W802" t="s">
        <v>6643</v>
      </c>
      <c r="X802" t="s">
        <v>6644</v>
      </c>
    </row>
    <row r="803" spans="1:24" x14ac:dyDescent="0.4">
      <c r="A803" t="s">
        <v>6645</v>
      </c>
      <c r="B803" t="s">
        <v>6646</v>
      </c>
      <c r="C803" t="s">
        <v>6647</v>
      </c>
      <c r="D803" s="2">
        <v>1399</v>
      </c>
      <c r="E803" s="2">
        <v>2490</v>
      </c>
      <c r="F803" s="5">
        <v>0.44</v>
      </c>
      <c r="G803" s="5">
        <f t="shared" si="60"/>
        <v>44</v>
      </c>
      <c r="H803" s="5" t="str">
        <f>IF( 'structured data'!G803&gt;=50, "YES", "NO")</f>
        <v>NO</v>
      </c>
      <c r="I803" s="8" t="str">
        <f t="shared" si="61"/>
        <v>&gt; ₦500</v>
      </c>
      <c r="J803">
        <v>4.3</v>
      </c>
      <c r="K803" s="4">
        <v>11074</v>
      </c>
      <c r="L803" s="4">
        <f>Table1[[#This Row],[rating]]*LOG(Table1[[#This Row],[rating_count]]+1)</f>
        <v>17.390678060048959</v>
      </c>
      <c r="M803" s="4" t="str">
        <f>IF(Table1[[#This Row],[rating_count]]&lt;1000,"YES","NO")</f>
        <v>NO</v>
      </c>
      <c r="N803" s="4">
        <f t="shared" si="62"/>
        <v>-0.17815308360575011</v>
      </c>
      <c r="O803" s="4">
        <f t="shared" si="63"/>
        <v>17.390678060048959</v>
      </c>
      <c r="P803" s="7">
        <f t="shared" si="64"/>
        <v>27574260</v>
      </c>
      <c r="Q803" t="s">
        <v>6648</v>
      </c>
      <c r="R803" t="s">
        <v>6649</v>
      </c>
      <c r="S803" t="s">
        <v>6650</v>
      </c>
      <c r="T803" t="s">
        <v>6651</v>
      </c>
      <c r="U803" t="s">
        <v>6652</v>
      </c>
      <c r="V803" t="s">
        <v>6653</v>
      </c>
      <c r="W803" t="s">
        <v>6654</v>
      </c>
      <c r="X803" t="s">
        <v>6655</v>
      </c>
    </row>
    <row r="804" spans="1:24" x14ac:dyDescent="0.4">
      <c r="A804" t="s">
        <v>302</v>
      </c>
      <c r="B804" t="s">
        <v>303</v>
      </c>
      <c r="C804" t="s">
        <v>18</v>
      </c>
      <c r="D804">
        <v>199</v>
      </c>
      <c r="E804">
        <v>750</v>
      </c>
      <c r="F804" s="5">
        <v>0.73</v>
      </c>
      <c r="G804" s="5">
        <f t="shared" si="60"/>
        <v>73</v>
      </c>
      <c r="H804" s="5" t="str">
        <f>IF( 'structured data'!G804&gt;=50, "YES", "NO")</f>
        <v>YES</v>
      </c>
      <c r="I804" s="8" t="str">
        <f t="shared" si="61"/>
        <v>&gt; ₦500</v>
      </c>
      <c r="J804">
        <v>4.5</v>
      </c>
      <c r="K804" s="4">
        <v>74976</v>
      </c>
      <c r="L804" s="4">
        <f>Table1[[#This Row],[rating]]*LOG(Table1[[#This Row],[rating_count]]+1)</f>
        <v>21.937176266962119</v>
      </c>
      <c r="M804" s="4" t="str">
        <f>IF(Table1[[#This Row],[rating_count]]&lt;1000,"YES","NO")</f>
        <v>NO</v>
      </c>
      <c r="N804" s="4">
        <f t="shared" si="62"/>
        <v>-0.17830323262576253</v>
      </c>
      <c r="O804" s="4">
        <f t="shared" si="63"/>
        <v>21.937176266962119</v>
      </c>
      <c r="P804" s="7">
        <f t="shared" si="64"/>
        <v>56232000</v>
      </c>
      <c r="Q804" t="s">
        <v>304</v>
      </c>
      <c r="R804" t="s">
        <v>305</v>
      </c>
      <c r="S804" t="s">
        <v>306</v>
      </c>
      <c r="T804" t="s">
        <v>307</v>
      </c>
      <c r="U804" t="s">
        <v>308</v>
      </c>
      <c r="V804" t="s">
        <v>309</v>
      </c>
      <c r="W804" t="s">
        <v>6656</v>
      </c>
      <c r="X804" t="s">
        <v>6657</v>
      </c>
    </row>
    <row r="805" spans="1:24" x14ac:dyDescent="0.4">
      <c r="A805" t="s">
        <v>6658</v>
      </c>
      <c r="B805" t="s">
        <v>6659</v>
      </c>
      <c r="C805" t="s">
        <v>6660</v>
      </c>
      <c r="D805">
        <v>149</v>
      </c>
      <c r="E805">
        <v>499</v>
      </c>
      <c r="F805" s="5">
        <v>0.7</v>
      </c>
      <c r="G805" s="5">
        <f t="shared" si="60"/>
        <v>70</v>
      </c>
      <c r="H805" s="5" t="str">
        <f>IF( 'structured data'!G805&gt;=50, "YES", "NO")</f>
        <v>YES</v>
      </c>
      <c r="I805" s="8" t="str">
        <f t="shared" si="61"/>
        <v>&gt; ₦500</v>
      </c>
      <c r="J805">
        <v>4.0999999999999996</v>
      </c>
      <c r="K805" s="4">
        <v>25607</v>
      </c>
      <c r="L805" s="4">
        <f>Table1[[#This Row],[rating]]*LOG(Table1[[#This Row],[rating_count]]+1)</f>
        <v>18.074340210657912</v>
      </c>
      <c r="M805" s="4" t="str">
        <f>IF(Table1[[#This Row],[rating_count]]&lt;1000,"YES","NO")</f>
        <v>NO</v>
      </c>
      <c r="N805" s="4">
        <f t="shared" si="62"/>
        <v>-0.18184425422551911</v>
      </c>
      <c r="O805" s="4">
        <f t="shared" si="63"/>
        <v>18.074340210657912</v>
      </c>
      <c r="P805" s="7">
        <f t="shared" si="64"/>
        <v>12777893</v>
      </c>
      <c r="Q805" t="s">
        <v>6661</v>
      </c>
      <c r="R805" t="s">
        <v>6662</v>
      </c>
      <c r="S805" t="s">
        <v>6663</v>
      </c>
      <c r="T805" t="s">
        <v>6664</v>
      </c>
      <c r="U805" t="s">
        <v>6665</v>
      </c>
      <c r="V805" t="s">
        <v>6666</v>
      </c>
      <c r="W805" t="s">
        <v>6667</v>
      </c>
      <c r="X805" t="s">
        <v>6668</v>
      </c>
    </row>
    <row r="806" spans="1:24" x14ac:dyDescent="0.4">
      <c r="A806" t="s">
        <v>6669</v>
      </c>
      <c r="B806" t="s">
        <v>6670</v>
      </c>
      <c r="C806" t="s">
        <v>5515</v>
      </c>
      <c r="D806" s="2">
        <v>1799</v>
      </c>
      <c r="E806" s="2">
        <v>4990</v>
      </c>
      <c r="F806" s="5">
        <v>0.64</v>
      </c>
      <c r="G806" s="5">
        <f t="shared" si="60"/>
        <v>64</v>
      </c>
      <c r="H806" s="5" t="str">
        <f>IF( 'structured data'!G806&gt;=50, "YES", "NO")</f>
        <v>YES</v>
      </c>
      <c r="I806" s="8" t="str">
        <f t="shared" si="61"/>
        <v>&gt; ₦500</v>
      </c>
      <c r="J806">
        <v>4.2</v>
      </c>
      <c r="K806" s="4">
        <v>41226</v>
      </c>
      <c r="L806" s="4">
        <f>Table1[[#This Row],[rating]]*LOG(Table1[[#This Row],[rating_count]]+1)</f>
        <v>19.383763279763475</v>
      </c>
      <c r="M806" s="4" t="str">
        <f>IF(Table1[[#This Row],[rating_count]]&lt;1000,"YES","NO")</f>
        <v>NO</v>
      </c>
      <c r="N806" s="4">
        <f t="shared" si="62"/>
        <v>-0.18224713851950372</v>
      </c>
      <c r="O806" s="4">
        <f t="shared" si="63"/>
        <v>19.383763279763475</v>
      </c>
      <c r="P806" s="7">
        <f t="shared" si="64"/>
        <v>205717740</v>
      </c>
      <c r="Q806" t="s">
        <v>6671</v>
      </c>
      <c r="R806" t="s">
        <v>6672</v>
      </c>
      <c r="S806" t="s">
        <v>6673</v>
      </c>
      <c r="T806" t="s">
        <v>6674</v>
      </c>
      <c r="U806" t="s">
        <v>6675</v>
      </c>
      <c r="V806" t="s">
        <v>6676</v>
      </c>
      <c r="W806" t="s">
        <v>6677</v>
      </c>
      <c r="X806" t="s">
        <v>6678</v>
      </c>
    </row>
    <row r="807" spans="1:24" x14ac:dyDescent="0.4">
      <c r="A807" t="s">
        <v>6679</v>
      </c>
      <c r="B807" t="s">
        <v>6680</v>
      </c>
      <c r="C807" t="s">
        <v>6681</v>
      </c>
      <c r="D807">
        <v>425</v>
      </c>
      <c r="E807">
        <v>999</v>
      </c>
      <c r="F807" s="5">
        <v>0.56999999999999995</v>
      </c>
      <c r="G807" s="5">
        <f t="shared" si="60"/>
        <v>56.999999999999993</v>
      </c>
      <c r="H807" s="5" t="str">
        <f>IF( 'structured data'!G807&gt;=50, "YES", "NO")</f>
        <v>YES</v>
      </c>
      <c r="I807" s="8" t="str">
        <f t="shared" si="61"/>
        <v>&gt; ₦500</v>
      </c>
      <c r="J807">
        <v>4</v>
      </c>
      <c r="K807" s="4">
        <v>2581</v>
      </c>
      <c r="L807" s="4">
        <f>Table1[[#This Row],[rating]]*LOG(Table1[[#This Row],[rating_count]]+1)</f>
        <v>13.647824951721606</v>
      </c>
      <c r="M807" s="4" t="str">
        <f>IF(Table1[[#This Row],[rating_count]]&lt;1000,"YES","NO")</f>
        <v>NO</v>
      </c>
      <c r="N807" s="4">
        <f t="shared" si="62"/>
        <v>-0.1830465413601402</v>
      </c>
      <c r="O807" s="4">
        <f t="shared" si="63"/>
        <v>13.647824951721606</v>
      </c>
      <c r="P807" s="7">
        <f t="shared" si="64"/>
        <v>2578419</v>
      </c>
      <c r="Q807" t="s">
        <v>6682</v>
      </c>
      <c r="R807" t="s">
        <v>6683</v>
      </c>
      <c r="S807" t="s">
        <v>6684</v>
      </c>
      <c r="T807" t="s">
        <v>6685</v>
      </c>
      <c r="U807" t="s">
        <v>6686</v>
      </c>
      <c r="V807" t="s">
        <v>6687</v>
      </c>
      <c r="W807" t="s">
        <v>6688</v>
      </c>
      <c r="X807" t="s">
        <v>6689</v>
      </c>
    </row>
    <row r="808" spans="1:24" x14ac:dyDescent="0.4">
      <c r="A808" t="s">
        <v>6690</v>
      </c>
      <c r="B808" t="s">
        <v>6691</v>
      </c>
      <c r="C808" t="s">
        <v>6189</v>
      </c>
      <c r="D808">
        <v>999</v>
      </c>
      <c r="E808" s="2">
        <v>2490</v>
      </c>
      <c r="F808" s="5">
        <v>0.6</v>
      </c>
      <c r="G808" s="5">
        <f t="shared" si="60"/>
        <v>60</v>
      </c>
      <c r="H808" s="5" t="str">
        <f>IF( 'structured data'!G808&gt;=50, "YES", "NO")</f>
        <v>YES</v>
      </c>
      <c r="I808" s="8" t="str">
        <f t="shared" si="61"/>
        <v>&gt; ₦500</v>
      </c>
      <c r="J808">
        <v>4.0999999999999996</v>
      </c>
      <c r="K808" s="4">
        <v>18331</v>
      </c>
      <c r="L808" s="4">
        <f>Table1[[#This Row],[rating]]*LOG(Table1[[#This Row],[rating_count]]+1)</f>
        <v>17.479160379148269</v>
      </c>
      <c r="M808" s="4" t="str">
        <f>IF(Table1[[#This Row],[rating_count]]&lt;1000,"YES","NO")</f>
        <v>NO</v>
      </c>
      <c r="N808" s="4">
        <f t="shared" si="62"/>
        <v>-0.18286489890498939</v>
      </c>
      <c r="O808" s="4">
        <f t="shared" si="63"/>
        <v>17.479160379148269</v>
      </c>
      <c r="P808" s="7">
        <f t="shared" si="64"/>
        <v>45644190</v>
      </c>
      <c r="Q808" t="s">
        <v>6692</v>
      </c>
      <c r="R808" t="s">
        <v>6693</v>
      </c>
      <c r="S808" t="s">
        <v>6694</v>
      </c>
      <c r="T808" t="s">
        <v>6695</v>
      </c>
      <c r="U808" t="s">
        <v>6696</v>
      </c>
      <c r="V808" t="s">
        <v>6697</v>
      </c>
      <c r="W808" t="s">
        <v>6698</v>
      </c>
      <c r="X808" t="s">
        <v>6699</v>
      </c>
    </row>
    <row r="809" spans="1:24" x14ac:dyDescent="0.4">
      <c r="A809" t="s">
        <v>6700</v>
      </c>
      <c r="B809" t="s">
        <v>6701</v>
      </c>
      <c r="C809" t="s">
        <v>4856</v>
      </c>
      <c r="D809">
        <v>378</v>
      </c>
      <c r="E809">
        <v>999</v>
      </c>
      <c r="F809" s="5">
        <v>0.62</v>
      </c>
      <c r="G809" s="5">
        <f t="shared" si="60"/>
        <v>62</v>
      </c>
      <c r="H809" s="5" t="str">
        <f>IF( 'structured data'!G809&gt;=50, "YES", "NO")</f>
        <v>YES</v>
      </c>
      <c r="I809" s="8" t="str">
        <f t="shared" si="61"/>
        <v>&gt; ₦500</v>
      </c>
      <c r="J809">
        <v>4.0999999999999996</v>
      </c>
      <c r="K809" s="4">
        <v>1779</v>
      </c>
      <c r="L809" s="4">
        <f>Table1[[#This Row],[rating]]*LOG(Table1[[#This Row],[rating_count]]+1)</f>
        <v>13.326722009466465</v>
      </c>
      <c r="M809" s="4" t="str">
        <f>IF(Table1[[#This Row],[rating_count]]&lt;1000,"YES","NO")</f>
        <v>NO</v>
      </c>
      <c r="N809" s="4">
        <f t="shared" si="62"/>
        <v>-0.18306776887030146</v>
      </c>
      <c r="O809" s="4">
        <f t="shared" si="63"/>
        <v>13.326722009466465</v>
      </c>
      <c r="P809" s="7">
        <f t="shared" si="64"/>
        <v>1777221</v>
      </c>
      <c r="Q809" t="s">
        <v>6702</v>
      </c>
      <c r="R809" t="s">
        <v>6703</v>
      </c>
      <c r="S809" t="s">
        <v>6704</v>
      </c>
      <c r="T809" t="s">
        <v>6705</v>
      </c>
      <c r="U809" t="s">
        <v>6706</v>
      </c>
      <c r="V809" t="s">
        <v>6707</v>
      </c>
      <c r="W809" t="s">
        <v>6708</v>
      </c>
      <c r="X809" t="s">
        <v>6709</v>
      </c>
    </row>
    <row r="810" spans="1:24" x14ac:dyDescent="0.4">
      <c r="A810" t="s">
        <v>6710</v>
      </c>
      <c r="B810" t="s">
        <v>6711</v>
      </c>
      <c r="C810" t="s">
        <v>6712</v>
      </c>
      <c r="D810">
        <v>99</v>
      </c>
      <c r="E810">
        <v>99</v>
      </c>
      <c r="F810" s="5">
        <v>0</v>
      </c>
      <c r="G810" s="5">
        <f t="shared" si="60"/>
        <v>0</v>
      </c>
      <c r="H810" s="5" t="str">
        <f>IF( 'structured data'!G810&gt;=50, "YES", "NO")</f>
        <v>NO</v>
      </c>
      <c r="I810" s="8" t="str">
        <f t="shared" si="61"/>
        <v>&gt; ₦500</v>
      </c>
      <c r="J810">
        <v>4.3</v>
      </c>
      <c r="K810" s="4">
        <v>388</v>
      </c>
      <c r="L810" s="4">
        <f>Table1[[#This Row],[rating]]*LOG(Table1[[#This Row],[rating_count]]+1)</f>
        <v>11.136783285700544</v>
      </c>
      <c r="M810" s="4" t="str">
        <f>IF(Table1[[#This Row],[rating_count]]&lt;1000,"YES","NO")</f>
        <v>YES</v>
      </c>
      <c r="N810" s="4">
        <f t="shared" si="62"/>
        <v>-0.18330756016768787</v>
      </c>
      <c r="O810" s="4">
        <f t="shared" si="63"/>
        <v>11.136783285700544</v>
      </c>
      <c r="P810" s="7">
        <f t="shared" si="64"/>
        <v>38412</v>
      </c>
      <c r="Q810" t="s">
        <v>6713</v>
      </c>
      <c r="R810" t="s">
        <v>6714</v>
      </c>
      <c r="S810" t="s">
        <v>6715</v>
      </c>
      <c r="T810" t="s">
        <v>6716</v>
      </c>
      <c r="U810" t="s">
        <v>6717</v>
      </c>
      <c r="V810" t="s">
        <v>6718</v>
      </c>
      <c r="W810" t="s">
        <v>6719</v>
      </c>
      <c r="X810" t="s">
        <v>6720</v>
      </c>
    </row>
    <row r="811" spans="1:24" x14ac:dyDescent="0.4">
      <c r="A811" t="s">
        <v>6721</v>
      </c>
      <c r="B811" t="s">
        <v>6722</v>
      </c>
      <c r="C811" t="s">
        <v>5443</v>
      </c>
      <c r="D811" s="2">
        <v>1499</v>
      </c>
      <c r="E811" s="2">
        <v>2999</v>
      </c>
      <c r="F811" s="5">
        <v>0.5</v>
      </c>
      <c r="G811" s="5">
        <f t="shared" si="60"/>
        <v>50</v>
      </c>
      <c r="H811" s="5" t="str">
        <f>IF( 'structured data'!G811&gt;=50, "YES", "NO")</f>
        <v>YES</v>
      </c>
      <c r="I811" s="8" t="str">
        <f t="shared" si="61"/>
        <v>&gt; ₦500</v>
      </c>
      <c r="J811">
        <v>4.5</v>
      </c>
      <c r="K811" s="4">
        <v>8656</v>
      </c>
      <c r="L811" s="4">
        <f>Table1[[#This Row],[rating]]*LOG(Table1[[#This Row],[rating_count]]+1)</f>
        <v>17.718153378827804</v>
      </c>
      <c r="M811" s="4" t="str">
        <f>IF(Table1[[#This Row],[rating_count]]&lt;1000,"YES","NO")</f>
        <v>NO</v>
      </c>
      <c r="N811" s="4">
        <f t="shared" si="62"/>
        <v>-0.18176823647439075</v>
      </c>
      <c r="O811" s="4">
        <f t="shared" si="63"/>
        <v>17.718153378827804</v>
      </c>
      <c r="P811" s="7">
        <f t="shared" si="64"/>
        <v>25959344</v>
      </c>
      <c r="Q811" t="s">
        <v>6723</v>
      </c>
      <c r="R811" t="s">
        <v>6724</v>
      </c>
      <c r="S811" t="s">
        <v>6725</v>
      </c>
      <c r="T811" t="s">
        <v>6726</v>
      </c>
      <c r="U811" t="s">
        <v>6727</v>
      </c>
      <c r="V811" t="s">
        <v>6728</v>
      </c>
      <c r="W811" t="s">
        <v>6729</v>
      </c>
      <c r="X811" t="s">
        <v>6730</v>
      </c>
    </row>
    <row r="812" spans="1:24" x14ac:dyDescent="0.4">
      <c r="A812" t="s">
        <v>6731</v>
      </c>
      <c r="B812" t="s">
        <v>6732</v>
      </c>
      <c r="C812" t="s">
        <v>6733</v>
      </c>
      <c r="D812" s="2">
        <v>1815</v>
      </c>
      <c r="E812" s="2">
        <v>3100</v>
      </c>
      <c r="F812" s="5">
        <v>0.41</v>
      </c>
      <c r="G812" s="5">
        <f t="shared" si="60"/>
        <v>41</v>
      </c>
      <c r="H812" s="5" t="str">
        <f>IF( 'structured data'!G812&gt;=50, "YES", "NO")</f>
        <v>NO</v>
      </c>
      <c r="I812" s="8" t="str">
        <f t="shared" si="61"/>
        <v>&gt; ₦500</v>
      </c>
      <c r="J812">
        <v>4.5</v>
      </c>
      <c r="K812" s="4">
        <v>92925</v>
      </c>
      <c r="L812" s="4">
        <f>Table1[[#This Row],[rating]]*LOG(Table1[[#This Row],[rating_count]]+1)</f>
        <v>22.356617595051553</v>
      </c>
      <c r="M812" s="4" t="str">
        <f>IF(Table1[[#This Row],[rating_count]]&lt;1000,"YES","NO")</f>
        <v>NO</v>
      </c>
      <c r="N812" s="4">
        <f t="shared" si="62"/>
        <v>-0.18280306417426045</v>
      </c>
      <c r="O812" s="4">
        <f t="shared" si="63"/>
        <v>22.356617595051553</v>
      </c>
      <c r="P812" s="7">
        <f t="shared" si="64"/>
        <v>288067500</v>
      </c>
      <c r="Q812" t="s">
        <v>6734</v>
      </c>
      <c r="R812" t="s">
        <v>6735</v>
      </c>
      <c r="S812" t="s">
        <v>6736</v>
      </c>
      <c r="T812" t="s">
        <v>6737</v>
      </c>
      <c r="U812" t="s">
        <v>6738</v>
      </c>
      <c r="V812" t="s">
        <v>6739</v>
      </c>
      <c r="W812" t="s">
        <v>6740</v>
      </c>
      <c r="X812" t="s">
        <v>6741</v>
      </c>
    </row>
    <row r="813" spans="1:24" x14ac:dyDescent="0.4">
      <c r="A813" t="s">
        <v>6742</v>
      </c>
      <c r="B813" t="s">
        <v>6743</v>
      </c>
      <c r="C813" t="s">
        <v>6273</v>
      </c>
      <c r="D813">
        <v>67</v>
      </c>
      <c r="E813">
        <v>75</v>
      </c>
      <c r="F813" s="5">
        <v>0.11</v>
      </c>
      <c r="G813" s="5">
        <f t="shared" si="60"/>
        <v>11</v>
      </c>
      <c r="H813" s="5" t="str">
        <f>IF( 'structured data'!G813&gt;=50, "YES", "NO")</f>
        <v>NO</v>
      </c>
      <c r="I813" s="8" t="str">
        <f t="shared" si="61"/>
        <v>&gt; ₦500</v>
      </c>
      <c r="J813">
        <v>4.0999999999999996</v>
      </c>
      <c r="K813" s="4">
        <v>1269</v>
      </c>
      <c r="L813" s="4">
        <f>Table1[[#This Row],[rating]]*LOG(Table1[[#This Row],[rating_count]]+1)</f>
        <v>12.725595255919421</v>
      </c>
      <c r="M813" s="4" t="str">
        <f>IF(Table1[[#This Row],[rating_count]]&lt;1000,"YES","NO")</f>
        <v>NO</v>
      </c>
      <c r="N813" s="4">
        <f t="shared" si="62"/>
        <v>-0.18292935947497624</v>
      </c>
      <c r="O813" s="4">
        <f t="shared" si="63"/>
        <v>12.725595255919421</v>
      </c>
      <c r="P813" s="7">
        <f t="shared" si="64"/>
        <v>95175</v>
      </c>
      <c r="Q813" t="s">
        <v>6744</v>
      </c>
      <c r="R813" t="s">
        <v>6745</v>
      </c>
      <c r="S813" t="s">
        <v>6746</v>
      </c>
      <c r="T813" t="s">
        <v>6747</v>
      </c>
      <c r="U813" t="s">
        <v>6748</v>
      </c>
      <c r="V813" t="s">
        <v>6749</v>
      </c>
      <c r="W813" t="s">
        <v>6750</v>
      </c>
      <c r="X813" t="s">
        <v>6751</v>
      </c>
    </row>
    <row r="814" spans="1:24" x14ac:dyDescent="0.4">
      <c r="A814" t="s">
        <v>6752</v>
      </c>
      <c r="B814" t="s">
        <v>6753</v>
      </c>
      <c r="C814" t="s">
        <v>4876</v>
      </c>
      <c r="D814" s="2">
        <v>1889</v>
      </c>
      <c r="E814" s="2">
        <v>2699</v>
      </c>
      <c r="F814" s="5">
        <v>0.3</v>
      </c>
      <c r="G814" s="5">
        <f t="shared" si="60"/>
        <v>30</v>
      </c>
      <c r="H814" s="5" t="str">
        <f>IF( 'structured data'!G814&gt;=50, "YES", "NO")</f>
        <v>NO</v>
      </c>
      <c r="I814" s="8" t="str">
        <f t="shared" si="61"/>
        <v>&gt; ₦500</v>
      </c>
      <c r="J814">
        <v>4.3</v>
      </c>
      <c r="K814" s="4">
        <v>17394</v>
      </c>
      <c r="L814" s="4">
        <f>Table1[[#This Row],[rating]]*LOG(Table1[[#This Row],[rating_count]]+1)</f>
        <v>18.233825062259513</v>
      </c>
      <c r="M814" s="4" t="str">
        <f>IF(Table1[[#This Row],[rating_count]]&lt;1000,"YES","NO")</f>
        <v>NO</v>
      </c>
      <c r="N814" s="4">
        <f t="shared" si="62"/>
        <v>-0.18307195730295051</v>
      </c>
      <c r="O814" s="4">
        <f t="shared" si="63"/>
        <v>18.233825062259513</v>
      </c>
      <c r="P814" s="7">
        <f t="shared" si="64"/>
        <v>46946406</v>
      </c>
      <c r="Q814" t="s">
        <v>6754</v>
      </c>
      <c r="R814" t="s">
        <v>6755</v>
      </c>
      <c r="S814" t="s">
        <v>6756</v>
      </c>
      <c r="T814" t="s">
        <v>6757</v>
      </c>
      <c r="U814" t="s">
        <v>6758</v>
      </c>
      <c r="V814" t="s">
        <v>6759</v>
      </c>
      <c r="W814" t="s">
        <v>6760</v>
      </c>
      <c r="X814" t="s">
        <v>6761</v>
      </c>
    </row>
    <row r="815" spans="1:24" x14ac:dyDescent="0.4">
      <c r="A815" t="s">
        <v>6762</v>
      </c>
      <c r="B815" t="s">
        <v>6763</v>
      </c>
      <c r="C815" t="s">
        <v>3066</v>
      </c>
      <c r="D815">
        <v>499</v>
      </c>
      <c r="E815" s="2">
        <v>1499</v>
      </c>
      <c r="F815" s="5">
        <v>0.67</v>
      </c>
      <c r="G815" s="5">
        <f t="shared" si="60"/>
        <v>67</v>
      </c>
      <c r="H815" s="5" t="str">
        <f>IF( 'structured data'!G815&gt;=50, "YES", "NO")</f>
        <v>YES</v>
      </c>
      <c r="I815" s="8" t="str">
        <f t="shared" si="61"/>
        <v>&gt; ₦500</v>
      </c>
      <c r="J815">
        <v>3.6</v>
      </c>
      <c r="K815" s="4">
        <v>9169</v>
      </c>
      <c r="L815" s="4">
        <f>Table1[[#This Row],[rating]]*LOG(Table1[[#This Row],[rating_count]]+1)</f>
        <v>14.264529608412076</v>
      </c>
      <c r="M815" s="4" t="str">
        <f>IF(Table1[[#This Row],[rating_count]]&lt;1000,"YES","NO")</f>
        <v>NO</v>
      </c>
      <c r="N815" s="4">
        <f t="shared" si="62"/>
        <v>-0.1825431859073158</v>
      </c>
      <c r="O815" s="4">
        <f t="shared" si="63"/>
        <v>14.264529608412076</v>
      </c>
      <c r="P815" s="7">
        <f t="shared" si="64"/>
        <v>13744331</v>
      </c>
      <c r="Q815" t="s">
        <v>6764</v>
      </c>
      <c r="R815" t="s">
        <v>6765</v>
      </c>
      <c r="S815" t="s">
        <v>6766</v>
      </c>
      <c r="T815" t="s">
        <v>6767</v>
      </c>
      <c r="U815" t="s">
        <v>6768</v>
      </c>
      <c r="V815" t="s">
        <v>6769</v>
      </c>
      <c r="W815" t="s">
        <v>6770</v>
      </c>
      <c r="X815" t="s">
        <v>6771</v>
      </c>
    </row>
    <row r="816" spans="1:24" x14ac:dyDescent="0.4">
      <c r="A816" t="s">
        <v>6772</v>
      </c>
      <c r="B816" t="s">
        <v>6773</v>
      </c>
      <c r="C816" t="s">
        <v>5358</v>
      </c>
      <c r="D816">
        <v>499</v>
      </c>
      <c r="E816">
        <v>999</v>
      </c>
      <c r="F816" s="5">
        <v>0.5</v>
      </c>
      <c r="G816" s="5">
        <f t="shared" si="60"/>
        <v>50</v>
      </c>
      <c r="H816" s="5" t="str">
        <f>IF( 'structured data'!G816&gt;=50, "YES", "NO")</f>
        <v>YES</v>
      </c>
      <c r="I816" s="8" t="str">
        <f t="shared" si="61"/>
        <v>&gt; ₦500</v>
      </c>
      <c r="J816">
        <v>4.4000000000000004</v>
      </c>
      <c r="K816" s="4">
        <v>1030</v>
      </c>
      <c r="L816" s="4">
        <f>Table1[[#This Row],[rating]]*LOG(Table1[[#This Row],[rating_count]]+1)</f>
        <v>13.258338127247475</v>
      </c>
      <c r="M816" s="4" t="str">
        <f>IF(Table1[[#This Row],[rating_count]]&lt;1000,"YES","NO")</f>
        <v>NO</v>
      </c>
      <c r="N816" s="4">
        <f t="shared" si="62"/>
        <v>-0.18029750050290511</v>
      </c>
      <c r="O816" s="4">
        <f t="shared" si="63"/>
        <v>13.258338127247475</v>
      </c>
      <c r="P816" s="7">
        <f t="shared" si="64"/>
        <v>1028970</v>
      </c>
      <c r="Q816" t="s">
        <v>6774</v>
      </c>
      <c r="R816" t="s">
        <v>6775</v>
      </c>
      <c r="S816" t="s">
        <v>6776</v>
      </c>
      <c r="T816" t="s">
        <v>6777</v>
      </c>
      <c r="U816" t="s">
        <v>6778</v>
      </c>
      <c r="V816" t="s">
        <v>6779</v>
      </c>
      <c r="W816" t="s">
        <v>6780</v>
      </c>
      <c r="X816" t="s">
        <v>6781</v>
      </c>
    </row>
    <row r="817" spans="1:24" x14ac:dyDescent="0.4">
      <c r="A817" t="s">
        <v>6782</v>
      </c>
      <c r="B817" t="s">
        <v>6783</v>
      </c>
      <c r="C817" t="s">
        <v>5122</v>
      </c>
      <c r="D817" s="2">
        <v>5799</v>
      </c>
      <c r="E817" s="2">
        <v>7999</v>
      </c>
      <c r="F817" s="5">
        <v>0.28000000000000003</v>
      </c>
      <c r="G817" s="5">
        <f t="shared" si="60"/>
        <v>28.000000000000004</v>
      </c>
      <c r="H817" s="5" t="str">
        <f>IF( 'structured data'!G817&gt;=50, "YES", "NO")</f>
        <v>NO</v>
      </c>
      <c r="I817" s="8" t="str">
        <f t="shared" si="61"/>
        <v>&gt; ₦500</v>
      </c>
      <c r="J817">
        <v>4.5</v>
      </c>
      <c r="K817" s="4">
        <v>50273</v>
      </c>
      <c r="L817" s="4">
        <f>Table1[[#This Row],[rating]]*LOG(Table1[[#This Row],[rating_count]]+1)</f>
        <v>21.156045483619398</v>
      </c>
      <c r="M817" s="4" t="str">
        <f>IF(Table1[[#This Row],[rating_count]]&lt;1000,"YES","NO")</f>
        <v>NO</v>
      </c>
      <c r="N817" s="4">
        <f t="shared" si="62"/>
        <v>-0.18105449912393287</v>
      </c>
      <c r="O817" s="4">
        <f t="shared" si="63"/>
        <v>21.156045483619398</v>
      </c>
      <c r="P817" s="7">
        <f t="shared" si="64"/>
        <v>402133727</v>
      </c>
      <c r="Q817" t="s">
        <v>6784</v>
      </c>
      <c r="R817" t="s">
        <v>6785</v>
      </c>
      <c r="S817" t="s">
        <v>6786</v>
      </c>
      <c r="T817" t="s">
        <v>6787</v>
      </c>
      <c r="U817" t="s">
        <v>6788</v>
      </c>
      <c r="V817" t="s">
        <v>6789</v>
      </c>
      <c r="W817" t="s">
        <v>6790</v>
      </c>
      <c r="X817" t="s">
        <v>6791</v>
      </c>
    </row>
    <row r="818" spans="1:24" x14ac:dyDescent="0.4">
      <c r="A818" t="s">
        <v>6792</v>
      </c>
      <c r="B818" t="s">
        <v>6793</v>
      </c>
      <c r="C818" t="s">
        <v>6794</v>
      </c>
      <c r="D818">
        <v>499</v>
      </c>
      <c r="E818">
        <v>799</v>
      </c>
      <c r="F818" s="5">
        <v>0.38</v>
      </c>
      <c r="G818" s="5">
        <f t="shared" si="60"/>
        <v>38</v>
      </c>
      <c r="H818" s="5" t="str">
        <f>IF( 'structured data'!G818&gt;=50, "YES", "NO")</f>
        <v>NO</v>
      </c>
      <c r="I818" s="8" t="str">
        <f t="shared" si="61"/>
        <v>&gt; ₦500</v>
      </c>
      <c r="J818">
        <v>3.9</v>
      </c>
      <c r="K818" s="4">
        <v>6742</v>
      </c>
      <c r="L818" s="4">
        <f>Table1[[#This Row],[rating]]*LOG(Table1[[#This Row],[rating_count]]+1)</f>
        <v>14.932527322738895</v>
      </c>
      <c r="M818" s="4" t="str">
        <f>IF(Table1[[#This Row],[rating_count]]&lt;1000,"YES","NO")</f>
        <v>NO</v>
      </c>
      <c r="N818" s="4">
        <f t="shared" si="62"/>
        <v>-0.17993978053266765</v>
      </c>
      <c r="O818" s="4">
        <f t="shared" si="63"/>
        <v>14.932527322738895</v>
      </c>
      <c r="P818" s="7">
        <f t="shared" si="64"/>
        <v>5386858</v>
      </c>
      <c r="Q818" t="s">
        <v>6795</v>
      </c>
      <c r="R818" t="s">
        <v>6796</v>
      </c>
      <c r="S818" t="s">
        <v>6797</v>
      </c>
      <c r="T818" t="s">
        <v>6798</v>
      </c>
      <c r="U818" t="s">
        <v>6799</v>
      </c>
      <c r="V818" t="s">
        <v>6800</v>
      </c>
      <c r="W818" t="s">
        <v>6801</v>
      </c>
      <c r="X818" t="s">
        <v>6802</v>
      </c>
    </row>
    <row r="819" spans="1:24" x14ac:dyDescent="0.4">
      <c r="A819" t="s">
        <v>6803</v>
      </c>
      <c r="B819" t="s">
        <v>6804</v>
      </c>
      <c r="C819" t="s">
        <v>4856</v>
      </c>
      <c r="D819">
        <v>249</v>
      </c>
      <c r="E819">
        <v>600</v>
      </c>
      <c r="F819" s="5">
        <v>0.59</v>
      </c>
      <c r="G819" s="5">
        <f t="shared" si="60"/>
        <v>59</v>
      </c>
      <c r="H819" s="5" t="str">
        <f>IF( 'structured data'!G819&gt;=50, "YES", "NO")</f>
        <v>YES</v>
      </c>
      <c r="I819" s="8" t="str">
        <f t="shared" si="61"/>
        <v>&gt; ₦500</v>
      </c>
      <c r="J819">
        <v>4</v>
      </c>
      <c r="K819" s="4">
        <v>1208</v>
      </c>
      <c r="L819" s="4">
        <f>Table1[[#This Row],[rating]]*LOG(Table1[[#This Row],[rating_count]]+1)</f>
        <v>12.329705203443087</v>
      </c>
      <c r="M819" s="4" t="str">
        <f>IF(Table1[[#This Row],[rating_count]]&lt;1000,"YES","NO")</f>
        <v>NO</v>
      </c>
      <c r="N819" s="4">
        <f t="shared" si="62"/>
        <v>-0.18016201299131582</v>
      </c>
      <c r="O819" s="4">
        <f t="shared" si="63"/>
        <v>12.329705203443087</v>
      </c>
      <c r="P819" s="7">
        <f t="shared" si="64"/>
        <v>724800</v>
      </c>
      <c r="Q819" t="s">
        <v>6805</v>
      </c>
      <c r="R819" t="s">
        <v>6806</v>
      </c>
      <c r="S819" t="s">
        <v>6807</v>
      </c>
      <c r="T819" t="s">
        <v>6808</v>
      </c>
      <c r="U819" t="s">
        <v>6809</v>
      </c>
      <c r="V819" t="s">
        <v>6810</v>
      </c>
      <c r="W819" t="s">
        <v>6811</v>
      </c>
      <c r="X819" t="s">
        <v>6812</v>
      </c>
    </row>
    <row r="820" spans="1:24" x14ac:dyDescent="0.4">
      <c r="A820" t="s">
        <v>312</v>
      </c>
      <c r="B820" t="s">
        <v>313</v>
      </c>
      <c r="C820" t="s">
        <v>18</v>
      </c>
      <c r="D820">
        <v>179</v>
      </c>
      <c r="E820">
        <v>499</v>
      </c>
      <c r="F820" s="5">
        <v>0.64</v>
      </c>
      <c r="G820" s="5">
        <f t="shared" si="60"/>
        <v>64</v>
      </c>
      <c r="H820" s="5" t="str">
        <f>IF( 'structured data'!G820&gt;=50, "YES", "NO")</f>
        <v>YES</v>
      </c>
      <c r="I820" s="8" t="str">
        <f t="shared" si="61"/>
        <v>&gt; ₦500</v>
      </c>
      <c r="J820">
        <v>4</v>
      </c>
      <c r="K820" s="4">
        <v>1933</v>
      </c>
      <c r="L820" s="4">
        <f>Table1[[#This Row],[rating]]*LOG(Table1[[#This Row],[rating_count]]+1)</f>
        <v>13.145825878987932</v>
      </c>
      <c r="M820" s="4" t="str">
        <f>IF(Table1[[#This Row],[rating_count]]&lt;1000,"YES","NO")</f>
        <v>NO</v>
      </c>
      <c r="N820" s="4">
        <f t="shared" si="62"/>
        <v>-0.17996915611465189</v>
      </c>
      <c r="O820" s="4">
        <f t="shared" si="63"/>
        <v>13.145825878987932</v>
      </c>
      <c r="P820" s="7">
        <f t="shared" si="64"/>
        <v>964567</v>
      </c>
      <c r="Q820" t="s">
        <v>314</v>
      </c>
      <c r="R820" t="s">
        <v>315</v>
      </c>
      <c r="S820" t="s">
        <v>316</v>
      </c>
      <c r="T820" t="s">
        <v>317</v>
      </c>
      <c r="U820" t="s">
        <v>13025</v>
      </c>
      <c r="V820" t="s">
        <v>13026</v>
      </c>
      <c r="W820" t="s">
        <v>318</v>
      </c>
      <c r="X820" t="s">
        <v>6813</v>
      </c>
    </row>
    <row r="821" spans="1:24" x14ac:dyDescent="0.4">
      <c r="A821" t="s">
        <v>6814</v>
      </c>
      <c r="B821" t="s">
        <v>6815</v>
      </c>
      <c r="C821" t="s">
        <v>5122</v>
      </c>
      <c r="D821" s="2">
        <v>4449</v>
      </c>
      <c r="E821" s="2">
        <v>5734</v>
      </c>
      <c r="F821" s="5">
        <v>0.22</v>
      </c>
      <c r="G821" s="5">
        <f t="shared" si="60"/>
        <v>22</v>
      </c>
      <c r="H821" s="5" t="str">
        <f>IF( 'structured data'!G821&gt;=50, "YES", "NO")</f>
        <v>NO</v>
      </c>
      <c r="I821" s="8" t="str">
        <f t="shared" si="61"/>
        <v>&gt; ₦500</v>
      </c>
      <c r="J821">
        <v>4.4000000000000004</v>
      </c>
      <c r="K821" s="4">
        <v>25006</v>
      </c>
      <c r="L821" s="4">
        <f>Table1[[#This Row],[rating]]*LOG(Table1[[#This Row],[rating_count]]+1)</f>
        <v>19.351471014065538</v>
      </c>
      <c r="M821" s="4" t="str">
        <f>IF(Table1[[#This Row],[rating_count]]&lt;1000,"YES","NO")</f>
        <v>NO</v>
      </c>
      <c r="N821" s="4">
        <f t="shared" si="62"/>
        <v>-0.17975158239065231</v>
      </c>
      <c r="O821" s="4">
        <f t="shared" si="63"/>
        <v>19.351471014065538</v>
      </c>
      <c r="P821" s="7">
        <f t="shared" si="64"/>
        <v>143384404</v>
      </c>
      <c r="Q821" t="s">
        <v>6816</v>
      </c>
      <c r="R821" t="s">
        <v>6817</v>
      </c>
      <c r="S821" t="s">
        <v>6818</v>
      </c>
      <c r="T821" t="s">
        <v>6819</v>
      </c>
      <c r="U821" t="s">
        <v>6820</v>
      </c>
      <c r="V821" t="s">
        <v>13055</v>
      </c>
      <c r="W821" t="s">
        <v>6821</v>
      </c>
      <c r="X821" t="s">
        <v>6822</v>
      </c>
    </row>
    <row r="822" spans="1:24" x14ac:dyDescent="0.4">
      <c r="A822" t="s">
        <v>6823</v>
      </c>
      <c r="B822" t="s">
        <v>6824</v>
      </c>
      <c r="C822" t="s">
        <v>6007</v>
      </c>
      <c r="D822">
        <v>299</v>
      </c>
      <c r="E822">
        <v>550</v>
      </c>
      <c r="F822" s="5">
        <v>0.46</v>
      </c>
      <c r="G822" s="5">
        <f t="shared" si="60"/>
        <v>46</v>
      </c>
      <c r="H822" s="5" t="str">
        <f>IF( 'structured data'!G822&gt;=50, "YES", "NO")</f>
        <v>NO</v>
      </c>
      <c r="I822" s="8" t="str">
        <f t="shared" si="61"/>
        <v>&gt; ₦500</v>
      </c>
      <c r="J822">
        <v>4.5999999999999996</v>
      </c>
      <c r="K822" s="4">
        <v>33434</v>
      </c>
      <c r="L822" s="4">
        <f>Table1[[#This Row],[rating]]*LOG(Table1[[#This Row],[rating_count]]+1)</f>
        <v>20.811326106665227</v>
      </c>
      <c r="M822" s="4" t="str">
        <f>IF(Table1[[#This Row],[rating_count]]&lt;1000,"YES","NO")</f>
        <v>NO</v>
      </c>
      <c r="N822" s="4">
        <f t="shared" si="62"/>
        <v>-0.17847332931221768</v>
      </c>
      <c r="O822" s="4">
        <f t="shared" si="63"/>
        <v>20.811326106665227</v>
      </c>
      <c r="P822" s="7">
        <f t="shared" si="64"/>
        <v>18388700</v>
      </c>
      <c r="Q822" t="s">
        <v>6825</v>
      </c>
      <c r="R822" t="s">
        <v>6826</v>
      </c>
      <c r="S822" t="s">
        <v>6827</v>
      </c>
      <c r="T822" t="s">
        <v>6828</v>
      </c>
      <c r="U822" t="s">
        <v>6829</v>
      </c>
      <c r="V822" t="s">
        <v>6830</v>
      </c>
      <c r="W822" t="s">
        <v>6831</v>
      </c>
      <c r="X822" t="s">
        <v>6832</v>
      </c>
    </row>
    <row r="823" spans="1:24" x14ac:dyDescent="0.4">
      <c r="A823" t="s">
        <v>6833</v>
      </c>
      <c r="B823" t="s">
        <v>6834</v>
      </c>
      <c r="C823" t="s">
        <v>4845</v>
      </c>
      <c r="D823">
        <v>629</v>
      </c>
      <c r="E823" s="2">
        <v>1390</v>
      </c>
      <c r="F823" s="5">
        <v>0.55000000000000004</v>
      </c>
      <c r="G823" s="5">
        <f t="shared" si="60"/>
        <v>55.000000000000007</v>
      </c>
      <c r="H823" s="5" t="str">
        <f>IF( 'structured data'!G823&gt;=50, "YES", "NO")</f>
        <v>YES</v>
      </c>
      <c r="I823" s="8" t="str">
        <f t="shared" si="61"/>
        <v>&gt; ₦500</v>
      </c>
      <c r="J823">
        <v>4.4000000000000004</v>
      </c>
      <c r="K823" s="4">
        <v>6301</v>
      </c>
      <c r="L823" s="4">
        <f>Table1[[#This Row],[rating]]*LOG(Table1[[#This Row],[rating_count]]+1)</f>
        <v>16.717704954887118</v>
      </c>
      <c r="M823" s="4" t="str">
        <f>IF(Table1[[#This Row],[rating_count]]&lt;1000,"YES","NO")</f>
        <v>NO</v>
      </c>
      <c r="N823" s="4">
        <f t="shared" si="62"/>
        <v>-0.17932355093350752</v>
      </c>
      <c r="O823" s="4">
        <f t="shared" si="63"/>
        <v>16.717704954887118</v>
      </c>
      <c r="P823" s="7">
        <f t="shared" si="64"/>
        <v>8758390</v>
      </c>
      <c r="Q823" t="s">
        <v>6835</v>
      </c>
      <c r="R823" t="s">
        <v>6836</v>
      </c>
      <c r="S823" t="s">
        <v>6837</v>
      </c>
      <c r="T823" t="s">
        <v>6838</v>
      </c>
      <c r="U823" t="s">
        <v>6839</v>
      </c>
      <c r="V823" t="s">
        <v>6840</v>
      </c>
      <c r="W823" t="s">
        <v>6841</v>
      </c>
      <c r="X823" t="s">
        <v>6842</v>
      </c>
    </row>
    <row r="824" spans="1:24" x14ac:dyDescent="0.4">
      <c r="A824" t="s">
        <v>6843</v>
      </c>
      <c r="B824" t="s">
        <v>6844</v>
      </c>
      <c r="C824" t="s">
        <v>5006</v>
      </c>
      <c r="D824" s="2">
        <v>2595</v>
      </c>
      <c r="E824" s="2">
        <v>3295</v>
      </c>
      <c r="F824" s="5">
        <v>0.21</v>
      </c>
      <c r="G824" s="5">
        <f t="shared" si="60"/>
        <v>21</v>
      </c>
      <c r="H824" s="5" t="str">
        <f>IF( 'structured data'!G824&gt;=50, "YES", "NO")</f>
        <v>NO</v>
      </c>
      <c r="I824" s="8" t="str">
        <f t="shared" si="61"/>
        <v>&gt; ₦500</v>
      </c>
      <c r="J824">
        <v>4.4000000000000004</v>
      </c>
      <c r="K824" s="4">
        <v>22618</v>
      </c>
      <c r="L824" s="4">
        <f>Table1[[#This Row],[rating]]*LOG(Table1[[#This Row],[rating_count]]+1)</f>
        <v>19.159682962577573</v>
      </c>
      <c r="M824" s="4" t="str">
        <f>IF(Table1[[#This Row],[rating_count]]&lt;1000,"YES","NO")</f>
        <v>NO</v>
      </c>
      <c r="N824" s="4">
        <f t="shared" si="62"/>
        <v>-0.18051569677516502</v>
      </c>
      <c r="O824" s="4">
        <f t="shared" si="63"/>
        <v>19.159682962577573</v>
      </c>
      <c r="P824" s="7">
        <f t="shared" si="64"/>
        <v>74526310</v>
      </c>
      <c r="Q824" t="s">
        <v>6845</v>
      </c>
      <c r="R824" t="s">
        <v>6846</v>
      </c>
      <c r="S824" t="s">
        <v>6847</v>
      </c>
      <c r="T824" t="s">
        <v>6848</v>
      </c>
      <c r="U824" t="s">
        <v>6849</v>
      </c>
      <c r="V824" t="s">
        <v>6850</v>
      </c>
      <c r="W824" t="s">
        <v>6851</v>
      </c>
      <c r="X824" t="s">
        <v>6852</v>
      </c>
    </row>
    <row r="825" spans="1:24" x14ac:dyDescent="0.4">
      <c r="A825" t="s">
        <v>320</v>
      </c>
      <c r="B825" t="s">
        <v>321</v>
      </c>
      <c r="C825" t="s">
        <v>18</v>
      </c>
      <c r="D825">
        <v>389</v>
      </c>
      <c r="E825" s="2">
        <v>1099</v>
      </c>
      <c r="F825" s="5">
        <v>0.65</v>
      </c>
      <c r="G825" s="5">
        <f t="shared" si="60"/>
        <v>65</v>
      </c>
      <c r="H825" s="5" t="str">
        <f>IF( 'structured data'!G825&gt;=50, "YES", "NO")</f>
        <v>YES</v>
      </c>
      <c r="I825" s="8" t="str">
        <f t="shared" si="61"/>
        <v>&gt; ₦500</v>
      </c>
      <c r="J825">
        <v>4.3</v>
      </c>
      <c r="K825" s="4">
        <v>974</v>
      </c>
      <c r="L825" s="4">
        <f>Table1[[#This Row],[rating]]*LOG(Table1[[#This Row],[rating_count]]+1)</f>
        <v>12.852719847503709</v>
      </c>
      <c r="M825" s="4" t="str">
        <f>IF(Table1[[#This Row],[rating_count]]&lt;1000,"YES","NO")</f>
        <v>YES</v>
      </c>
      <c r="N825" s="4">
        <f t="shared" si="62"/>
        <v>-0.17916077142135753</v>
      </c>
      <c r="O825" s="4">
        <f t="shared" si="63"/>
        <v>12.852719847503709</v>
      </c>
      <c r="P825" s="7">
        <f t="shared" si="64"/>
        <v>1070426</v>
      </c>
      <c r="Q825" t="s">
        <v>322</v>
      </c>
      <c r="R825" t="s">
        <v>323</v>
      </c>
      <c r="S825" t="s">
        <v>324</v>
      </c>
      <c r="T825" t="s">
        <v>325</v>
      </c>
      <c r="U825" t="s">
        <v>326</v>
      </c>
      <c r="V825" t="s">
        <v>327</v>
      </c>
      <c r="W825" t="s">
        <v>6853</v>
      </c>
      <c r="X825" t="s">
        <v>6854</v>
      </c>
    </row>
    <row r="826" spans="1:24" x14ac:dyDescent="0.4">
      <c r="A826" t="s">
        <v>6855</v>
      </c>
      <c r="B826" t="s">
        <v>6856</v>
      </c>
      <c r="C826" t="s">
        <v>5443</v>
      </c>
      <c r="D826" s="2">
        <v>1799</v>
      </c>
      <c r="E826" s="2">
        <v>2911</v>
      </c>
      <c r="F826" s="5">
        <v>0.38</v>
      </c>
      <c r="G826" s="5">
        <f t="shared" si="60"/>
        <v>38</v>
      </c>
      <c r="H826" s="5" t="str">
        <f>IF( 'structured data'!G826&gt;=50, "YES", "NO")</f>
        <v>NO</v>
      </c>
      <c r="I826" s="8" t="str">
        <f t="shared" si="61"/>
        <v>&gt; ₦500</v>
      </c>
      <c r="J826">
        <v>4.3</v>
      </c>
      <c r="K826" s="4">
        <v>20342</v>
      </c>
      <c r="L826" s="4">
        <f>Table1[[#This Row],[rating]]*LOG(Table1[[#This Row],[rating_count]]+1)</f>
        <v>18.52618449611569</v>
      </c>
      <c r="M826" s="4" t="str">
        <f>IF(Table1[[#This Row],[rating_count]]&lt;1000,"YES","NO")</f>
        <v>NO</v>
      </c>
      <c r="N826" s="4">
        <f t="shared" si="62"/>
        <v>-0.18064045100093939</v>
      </c>
      <c r="O826" s="4">
        <f t="shared" si="63"/>
        <v>18.52618449611569</v>
      </c>
      <c r="P826" s="7">
        <f t="shared" si="64"/>
        <v>59215562</v>
      </c>
      <c r="Q826" t="s">
        <v>6857</v>
      </c>
      <c r="R826" t="s">
        <v>6858</v>
      </c>
      <c r="S826" t="s">
        <v>6859</v>
      </c>
      <c r="T826" t="s">
        <v>6860</v>
      </c>
      <c r="U826" t="s">
        <v>6861</v>
      </c>
      <c r="V826" t="s">
        <v>6862</v>
      </c>
      <c r="W826" t="s">
        <v>6863</v>
      </c>
      <c r="X826" t="s">
        <v>6864</v>
      </c>
    </row>
    <row r="827" spans="1:24" x14ac:dyDescent="0.4">
      <c r="A827" t="s">
        <v>6865</v>
      </c>
      <c r="B827" t="s">
        <v>6866</v>
      </c>
      <c r="C827" t="s">
        <v>5755</v>
      </c>
      <c r="D827">
        <v>90</v>
      </c>
      <c r="E827">
        <v>175</v>
      </c>
      <c r="F827" s="5">
        <v>0.49</v>
      </c>
      <c r="G827" s="5">
        <f t="shared" si="60"/>
        <v>49</v>
      </c>
      <c r="H827" s="5" t="str">
        <f>IF( 'structured data'!G827&gt;=50, "YES", "NO")</f>
        <v>NO</v>
      </c>
      <c r="I827" s="8" t="str">
        <f t="shared" si="61"/>
        <v>&gt; ₦500</v>
      </c>
      <c r="J827">
        <v>4.4000000000000004</v>
      </c>
      <c r="K827" s="4">
        <v>7429</v>
      </c>
      <c r="L827" s="4">
        <f>Table1[[#This Row],[rating]]*LOG(Table1[[#This Row],[rating_count]]+1)</f>
        <v>17.032350780546533</v>
      </c>
      <c r="M827" s="4" t="str">
        <f>IF(Table1[[#This Row],[rating_count]]&lt;1000,"YES","NO")</f>
        <v>NO</v>
      </c>
      <c r="N827" s="4">
        <f t="shared" si="62"/>
        <v>-0.18048919770743621</v>
      </c>
      <c r="O827" s="4">
        <f t="shared" si="63"/>
        <v>17.032350780546533</v>
      </c>
      <c r="P827" s="7">
        <f t="shared" si="64"/>
        <v>1300075</v>
      </c>
      <c r="Q827" t="s">
        <v>6867</v>
      </c>
      <c r="R827" t="s">
        <v>6868</v>
      </c>
      <c r="S827" t="s">
        <v>6869</v>
      </c>
      <c r="T827" t="s">
        <v>6870</v>
      </c>
      <c r="U827" t="s">
        <v>6871</v>
      </c>
      <c r="V827" t="s">
        <v>6872</v>
      </c>
      <c r="W827" t="s">
        <v>6873</v>
      </c>
      <c r="X827" t="s">
        <v>6874</v>
      </c>
    </row>
    <row r="828" spans="1:24" x14ac:dyDescent="0.4">
      <c r="A828" t="s">
        <v>6875</v>
      </c>
      <c r="B828" t="s">
        <v>6876</v>
      </c>
      <c r="C828" t="s">
        <v>4876</v>
      </c>
      <c r="D828">
        <v>599</v>
      </c>
      <c r="E828">
        <v>599</v>
      </c>
      <c r="F828" s="5">
        <v>0</v>
      </c>
      <c r="G828" s="5">
        <f t="shared" si="60"/>
        <v>0</v>
      </c>
      <c r="H828" s="5" t="str">
        <f>IF( 'structured data'!G828&gt;=50, "YES", "NO")</f>
        <v>NO</v>
      </c>
      <c r="I828" s="8" t="str">
        <f t="shared" si="61"/>
        <v>&gt; ₦500</v>
      </c>
      <c r="J828">
        <v>4</v>
      </c>
      <c r="K828" s="4">
        <v>26423</v>
      </c>
      <c r="L828" s="4">
        <f>Table1[[#This Row],[rating]]*LOG(Table1[[#This Row],[rating_count]]+1)</f>
        <v>17.687994242733431</v>
      </c>
      <c r="M828" s="4" t="str">
        <f>IF(Table1[[#This Row],[rating_count]]&lt;1000,"YES","NO")</f>
        <v>NO</v>
      </c>
      <c r="N828" s="4">
        <f t="shared" si="62"/>
        <v>-0.18118607948690019</v>
      </c>
      <c r="O828" s="4">
        <f t="shared" si="63"/>
        <v>17.687994242733431</v>
      </c>
      <c r="P828" s="7">
        <f t="shared" si="64"/>
        <v>15827377</v>
      </c>
      <c r="Q828" t="s">
        <v>6877</v>
      </c>
      <c r="R828" t="s">
        <v>6878</v>
      </c>
      <c r="S828" t="s">
        <v>6879</v>
      </c>
      <c r="T828" t="s">
        <v>6880</v>
      </c>
      <c r="U828" t="s">
        <v>6881</v>
      </c>
      <c r="V828" t="s">
        <v>6882</v>
      </c>
      <c r="W828" t="s">
        <v>6883</v>
      </c>
      <c r="X828" t="s">
        <v>6884</v>
      </c>
    </row>
    <row r="829" spans="1:24" x14ac:dyDescent="0.4">
      <c r="A829" t="s">
        <v>6885</v>
      </c>
      <c r="B829" t="s">
        <v>6886</v>
      </c>
      <c r="C829" t="s">
        <v>2948</v>
      </c>
      <c r="D829" s="2">
        <v>1999</v>
      </c>
      <c r="E829" s="2">
        <v>7999</v>
      </c>
      <c r="F829" s="5">
        <v>0.75</v>
      </c>
      <c r="G829" s="5">
        <f t="shared" si="60"/>
        <v>75</v>
      </c>
      <c r="H829" s="5" t="str">
        <f>IF( 'structured data'!G829&gt;=50, "YES", "NO")</f>
        <v>YES</v>
      </c>
      <c r="I829" s="8" t="str">
        <f t="shared" si="61"/>
        <v>&gt; ₦500</v>
      </c>
      <c r="J829">
        <v>4.2</v>
      </c>
      <c r="K829" s="4">
        <v>31305</v>
      </c>
      <c r="L829" s="4">
        <f>Table1[[#This Row],[rating]]*LOG(Table1[[#This Row],[rating_count]]+1)</f>
        <v>18.881635839807263</v>
      </c>
      <c r="M829" s="4" t="str">
        <f>IF(Table1[[#This Row],[rating_count]]&lt;1000,"YES","NO")</f>
        <v>NO</v>
      </c>
      <c r="N829" s="4">
        <f t="shared" si="62"/>
        <v>-0.18251189205440063</v>
      </c>
      <c r="O829" s="4">
        <f t="shared" si="63"/>
        <v>18.881635839807263</v>
      </c>
      <c r="P829" s="7">
        <f t="shared" si="64"/>
        <v>250408695</v>
      </c>
      <c r="Q829" t="s">
        <v>6887</v>
      </c>
      <c r="R829" t="s">
        <v>6888</v>
      </c>
      <c r="S829" t="s">
        <v>6889</v>
      </c>
      <c r="T829" t="s">
        <v>6890</v>
      </c>
      <c r="U829" t="s">
        <v>6891</v>
      </c>
      <c r="V829" t="s">
        <v>6892</v>
      </c>
      <c r="W829" t="s">
        <v>6893</v>
      </c>
      <c r="X829" t="s">
        <v>6894</v>
      </c>
    </row>
    <row r="830" spans="1:24" x14ac:dyDescent="0.4">
      <c r="A830" t="s">
        <v>6895</v>
      </c>
      <c r="B830" t="s">
        <v>6896</v>
      </c>
      <c r="C830" t="s">
        <v>6897</v>
      </c>
      <c r="D830" s="2">
        <v>2099</v>
      </c>
      <c r="E830" s="2">
        <v>3250</v>
      </c>
      <c r="F830" s="5">
        <v>0.35</v>
      </c>
      <c r="G830" s="5">
        <f t="shared" si="60"/>
        <v>35</v>
      </c>
      <c r="H830" s="5" t="str">
        <f>IF( 'structured data'!G830&gt;=50, "YES", "NO")</f>
        <v>NO</v>
      </c>
      <c r="I830" s="8" t="str">
        <f t="shared" si="61"/>
        <v>&gt; ₦500</v>
      </c>
      <c r="J830">
        <v>3.8</v>
      </c>
      <c r="K830" s="4">
        <v>11213</v>
      </c>
      <c r="L830" s="4">
        <f>Table1[[#This Row],[rating]]*LOG(Table1[[#This Row],[rating_count]]+1)</f>
        <v>15.389090096697407</v>
      </c>
      <c r="M830" s="4" t="str">
        <f>IF(Table1[[#This Row],[rating_count]]&lt;1000,"YES","NO")</f>
        <v>NO</v>
      </c>
      <c r="N830" s="4">
        <f t="shared" si="62"/>
        <v>-0.18391555820639391</v>
      </c>
      <c r="O830" s="4">
        <f t="shared" si="63"/>
        <v>15.389090096697407</v>
      </c>
      <c r="P830" s="7">
        <f t="shared" si="64"/>
        <v>36442250</v>
      </c>
      <c r="Q830" t="s">
        <v>6898</v>
      </c>
      <c r="R830" t="s">
        <v>6899</v>
      </c>
      <c r="S830" t="s">
        <v>6900</v>
      </c>
      <c r="T830" t="s">
        <v>6901</v>
      </c>
      <c r="U830" t="s">
        <v>6902</v>
      </c>
      <c r="V830" t="s">
        <v>6903</v>
      </c>
      <c r="W830" t="s">
        <v>6904</v>
      </c>
      <c r="X830" t="s">
        <v>6905</v>
      </c>
    </row>
    <row r="831" spans="1:24" x14ac:dyDescent="0.4">
      <c r="A831" t="s">
        <v>6906</v>
      </c>
      <c r="B831" t="s">
        <v>6907</v>
      </c>
      <c r="C831" t="s">
        <v>6908</v>
      </c>
      <c r="D831">
        <v>179</v>
      </c>
      <c r="E831">
        <v>499</v>
      </c>
      <c r="F831" s="5">
        <v>0.64</v>
      </c>
      <c r="G831" s="5">
        <f t="shared" si="60"/>
        <v>64</v>
      </c>
      <c r="H831" s="5" t="str">
        <f>IF( 'structured data'!G831&gt;=50, "YES", "NO")</f>
        <v>YES</v>
      </c>
      <c r="I831" s="8" t="str">
        <f t="shared" si="61"/>
        <v>&gt; ₦500</v>
      </c>
      <c r="J831">
        <v>4.0999999999999996</v>
      </c>
      <c r="K831" s="4">
        <v>10174</v>
      </c>
      <c r="L831" s="4">
        <f>Table1[[#This Row],[rating]]*LOG(Table1[[#This Row],[rating_count]]+1)</f>
        <v>16.430891113378756</v>
      </c>
      <c r="M831" s="4" t="str">
        <f>IF(Table1[[#This Row],[rating_count]]&lt;1000,"YES","NO")</f>
        <v>NO</v>
      </c>
      <c r="N831" s="4">
        <f t="shared" si="62"/>
        <v>-0.18450668531844028</v>
      </c>
      <c r="O831" s="4">
        <f t="shared" si="63"/>
        <v>16.430891113378756</v>
      </c>
      <c r="P831" s="7">
        <f t="shared" si="64"/>
        <v>5076826</v>
      </c>
      <c r="Q831" t="s">
        <v>6909</v>
      </c>
      <c r="R831" t="s">
        <v>6910</v>
      </c>
      <c r="S831" t="s">
        <v>6911</v>
      </c>
      <c r="T831" t="s">
        <v>6912</v>
      </c>
      <c r="U831" t="s">
        <v>6913</v>
      </c>
      <c r="V831" t="s">
        <v>6914</v>
      </c>
      <c r="W831" t="s">
        <v>6915</v>
      </c>
      <c r="X831" t="s">
        <v>6916</v>
      </c>
    </row>
    <row r="832" spans="1:24" x14ac:dyDescent="0.4">
      <c r="A832" t="s">
        <v>6917</v>
      </c>
      <c r="B832" t="s">
        <v>6918</v>
      </c>
      <c r="C832" t="s">
        <v>5102</v>
      </c>
      <c r="D832" s="2">
        <v>1345</v>
      </c>
      <c r="E832" s="2">
        <v>2295</v>
      </c>
      <c r="F832" s="5">
        <v>0.41</v>
      </c>
      <c r="G832" s="5">
        <f t="shared" si="60"/>
        <v>41</v>
      </c>
      <c r="H832" s="5" t="str">
        <f>IF( 'structured data'!G832&gt;=50, "YES", "NO")</f>
        <v>NO</v>
      </c>
      <c r="I832" s="8" t="str">
        <f t="shared" si="61"/>
        <v>&gt; ₦500</v>
      </c>
      <c r="J832">
        <v>4.2</v>
      </c>
      <c r="K832" s="4">
        <v>17413</v>
      </c>
      <c r="L832" s="4">
        <f>Table1[[#This Row],[rating]]*LOG(Table1[[#This Row],[rating_count]]+1)</f>
        <v>17.811773868518664</v>
      </c>
      <c r="M832" s="4" t="str">
        <f>IF(Table1[[#This Row],[rating_count]]&lt;1000,"YES","NO")</f>
        <v>NO</v>
      </c>
      <c r="N832" s="4">
        <f t="shared" si="62"/>
        <v>-0.1848230654515729</v>
      </c>
      <c r="O832" s="4">
        <f t="shared" si="63"/>
        <v>17.811773868518664</v>
      </c>
      <c r="P832" s="7">
        <f t="shared" si="64"/>
        <v>39962835</v>
      </c>
      <c r="Q832" t="s">
        <v>6919</v>
      </c>
      <c r="R832" t="s">
        <v>6920</v>
      </c>
      <c r="S832" t="s">
        <v>6921</v>
      </c>
      <c r="T832" t="s">
        <v>6922</v>
      </c>
      <c r="U832" t="s">
        <v>6923</v>
      </c>
      <c r="V832" t="s">
        <v>6924</v>
      </c>
      <c r="W832" t="s">
        <v>6925</v>
      </c>
      <c r="X832" t="s">
        <v>6926</v>
      </c>
    </row>
    <row r="833" spans="1:24" x14ac:dyDescent="0.4">
      <c r="A833" t="s">
        <v>6927</v>
      </c>
      <c r="B833" t="s">
        <v>6928</v>
      </c>
      <c r="C833" t="s">
        <v>5244</v>
      </c>
      <c r="D833">
        <v>349</v>
      </c>
      <c r="E833">
        <v>995</v>
      </c>
      <c r="F833" s="5">
        <v>0.65</v>
      </c>
      <c r="G833" s="5">
        <f t="shared" si="60"/>
        <v>65</v>
      </c>
      <c r="H833" s="5" t="str">
        <f>IF( 'structured data'!G833&gt;=50, "YES", "NO")</f>
        <v>YES</v>
      </c>
      <c r="I833" s="8" t="str">
        <f t="shared" si="61"/>
        <v>&gt; ₦500</v>
      </c>
      <c r="J833">
        <v>4.2</v>
      </c>
      <c r="K833" s="4">
        <v>6676</v>
      </c>
      <c r="L833" s="4">
        <f>Table1[[#This Row],[rating]]*LOG(Table1[[#This Row],[rating_count]]+1)</f>
        <v>16.063241780180629</v>
      </c>
      <c r="M833" s="4" t="str">
        <f>IF(Table1[[#This Row],[rating_count]]&lt;1000,"YES","NO")</f>
        <v>NO</v>
      </c>
      <c r="N833" s="4">
        <f t="shared" si="62"/>
        <v>-0.18480999675810006</v>
      </c>
      <c r="O833" s="4">
        <f t="shared" si="63"/>
        <v>16.063241780180629</v>
      </c>
      <c r="P833" s="7">
        <f t="shared" si="64"/>
        <v>6642620</v>
      </c>
      <c r="Q833" t="s">
        <v>6929</v>
      </c>
      <c r="R833" t="s">
        <v>6930</v>
      </c>
      <c r="S833" t="s">
        <v>6931</v>
      </c>
      <c r="T833" t="s">
        <v>6932</v>
      </c>
      <c r="U833" t="s">
        <v>6933</v>
      </c>
      <c r="V833" t="s">
        <v>6934</v>
      </c>
      <c r="W833" t="s">
        <v>6935</v>
      </c>
      <c r="X833" t="s">
        <v>6936</v>
      </c>
    </row>
    <row r="834" spans="1:24" x14ac:dyDescent="0.4">
      <c r="A834" t="s">
        <v>6937</v>
      </c>
      <c r="B834" t="s">
        <v>6938</v>
      </c>
      <c r="C834" t="s">
        <v>6340</v>
      </c>
      <c r="D834">
        <v>287</v>
      </c>
      <c r="E834">
        <v>499</v>
      </c>
      <c r="F834" s="5">
        <v>0.42</v>
      </c>
      <c r="G834" s="5">
        <f t="shared" ref="G834:G897" si="65">F834*100</f>
        <v>42</v>
      </c>
      <c r="H834" s="5" t="str">
        <f>IF( 'structured data'!G834&gt;=50, "YES", "NO")</f>
        <v>NO</v>
      </c>
      <c r="I834" s="8" t="str">
        <f t="shared" ref="I834:I897" si="66">IF(C833&lt;200, "&lt; ₦200", IF(C833&lt;=500, "₦200–₦500", "&gt; ₦500"))</f>
        <v>&gt; ₦500</v>
      </c>
      <c r="J834">
        <v>4.4000000000000004</v>
      </c>
      <c r="K834" s="4">
        <v>8076</v>
      </c>
      <c r="L834" s="4">
        <f>Table1[[#This Row],[rating]]*LOG(Table1[[#This Row],[rating_count]]+1)</f>
        <v>17.191900364677846</v>
      </c>
      <c r="M834" s="4" t="str">
        <f>IF(Table1[[#This Row],[rating_count]]&lt;1000,"YES","NO")</f>
        <v>NO</v>
      </c>
      <c r="N834" s="4">
        <f t="shared" ref="N834:N897" si="67">CORREL(J834:J2298,G834:G2298)</f>
        <v>-0.18572295030474248</v>
      </c>
      <c r="O834" s="4">
        <f t="shared" ref="O834:O897" si="68">J834*LOG(K834+1)</f>
        <v>17.191900364677846</v>
      </c>
      <c r="P834" s="7">
        <f t="shared" ref="P834:P897" si="69">E834*K834</f>
        <v>4029924</v>
      </c>
      <c r="Q834" t="s">
        <v>6939</v>
      </c>
      <c r="R834" t="s">
        <v>6940</v>
      </c>
      <c r="S834" t="s">
        <v>6941</v>
      </c>
      <c r="T834" t="s">
        <v>6942</v>
      </c>
      <c r="U834" t="s">
        <v>6943</v>
      </c>
      <c r="V834" t="s">
        <v>6944</v>
      </c>
      <c r="W834" t="s">
        <v>6945</v>
      </c>
      <c r="X834" t="s">
        <v>6946</v>
      </c>
    </row>
    <row r="835" spans="1:24" x14ac:dyDescent="0.4">
      <c r="A835" t="s">
        <v>330</v>
      </c>
      <c r="B835" t="s">
        <v>331</v>
      </c>
      <c r="C835" t="s">
        <v>18</v>
      </c>
      <c r="D835">
        <v>599</v>
      </c>
      <c r="E835">
        <v>599</v>
      </c>
      <c r="F835" s="5">
        <v>0</v>
      </c>
      <c r="G835" s="5">
        <f t="shared" si="65"/>
        <v>0</v>
      </c>
      <c r="H835" s="5" t="str">
        <f>IF( 'structured data'!G835&gt;=50, "YES", "NO")</f>
        <v>NO</v>
      </c>
      <c r="I835" s="8" t="str">
        <f t="shared" si="66"/>
        <v>&gt; ₦500</v>
      </c>
      <c r="J835">
        <v>4.3</v>
      </c>
      <c r="K835" s="4">
        <v>355</v>
      </c>
      <c r="L835" s="4">
        <f>Table1[[#This Row],[rating]]*LOG(Table1[[#This Row],[rating_count]]+1)</f>
        <v>10.971234991283364</v>
      </c>
      <c r="M835" s="4" t="str">
        <f>IF(Table1[[#This Row],[rating_count]]&lt;1000,"YES","NO")</f>
        <v>YES</v>
      </c>
      <c r="N835" s="4">
        <f t="shared" si="67"/>
        <v>-0.18586479110080875</v>
      </c>
      <c r="O835" s="4">
        <f t="shared" si="68"/>
        <v>10.971234991283364</v>
      </c>
      <c r="P835" s="7">
        <f t="shared" si="69"/>
        <v>212645</v>
      </c>
      <c r="Q835" t="s">
        <v>332</v>
      </c>
      <c r="R835" t="s">
        <v>333</v>
      </c>
      <c r="S835" t="s">
        <v>334</v>
      </c>
      <c r="T835" t="s">
        <v>335</v>
      </c>
      <c r="U835" t="s">
        <v>336</v>
      </c>
      <c r="V835" t="s">
        <v>6947</v>
      </c>
      <c r="W835" t="s">
        <v>6948</v>
      </c>
      <c r="X835" t="s">
        <v>6949</v>
      </c>
    </row>
    <row r="836" spans="1:24" x14ac:dyDescent="0.4">
      <c r="A836" t="s">
        <v>6950</v>
      </c>
      <c r="B836" t="s">
        <v>6951</v>
      </c>
      <c r="C836" t="s">
        <v>4834</v>
      </c>
      <c r="D836">
        <v>349</v>
      </c>
      <c r="E836">
        <v>450</v>
      </c>
      <c r="F836" s="5">
        <v>0.22</v>
      </c>
      <c r="G836" s="5">
        <f t="shared" si="65"/>
        <v>22</v>
      </c>
      <c r="H836" s="5" t="str">
        <f>IF( 'structured data'!G836&gt;=50, "YES", "NO")</f>
        <v>NO</v>
      </c>
      <c r="I836" s="8" t="str">
        <f t="shared" si="66"/>
        <v>&gt; ₦500</v>
      </c>
      <c r="J836">
        <v>4.0999999999999996</v>
      </c>
      <c r="K836" s="4">
        <v>18656</v>
      </c>
      <c r="L836" s="4">
        <f>Table1[[#This Row],[rating]]*LOG(Table1[[#This Row],[rating_count]]+1)</f>
        <v>17.510451427286057</v>
      </c>
      <c r="M836" s="4" t="str">
        <f>IF(Table1[[#This Row],[rating_count]]&lt;1000,"YES","NO")</f>
        <v>NO</v>
      </c>
      <c r="N836" s="4">
        <f t="shared" si="67"/>
        <v>-0.18422388034992609</v>
      </c>
      <c r="O836" s="4">
        <f t="shared" si="68"/>
        <v>17.510451427286057</v>
      </c>
      <c r="P836" s="7">
        <f t="shared" si="69"/>
        <v>8395200</v>
      </c>
      <c r="Q836" t="s">
        <v>6952</v>
      </c>
      <c r="R836" t="s">
        <v>6953</v>
      </c>
      <c r="S836" t="s">
        <v>6954</v>
      </c>
      <c r="T836" t="s">
        <v>6955</v>
      </c>
      <c r="U836" t="s">
        <v>6956</v>
      </c>
      <c r="V836" t="s">
        <v>6957</v>
      </c>
      <c r="W836" t="s">
        <v>6958</v>
      </c>
      <c r="X836" t="s">
        <v>6959</v>
      </c>
    </row>
    <row r="837" spans="1:24" x14ac:dyDescent="0.4">
      <c r="A837" t="s">
        <v>6960</v>
      </c>
      <c r="B837" t="s">
        <v>6961</v>
      </c>
      <c r="C837" t="s">
        <v>5047</v>
      </c>
      <c r="D837">
        <v>879</v>
      </c>
      <c r="E837" s="2">
        <v>1109</v>
      </c>
      <c r="F837" s="5">
        <v>0.21</v>
      </c>
      <c r="G837" s="5">
        <f t="shared" si="65"/>
        <v>21</v>
      </c>
      <c r="H837" s="5" t="str">
        <f>IF( 'structured data'!G837&gt;=50, "YES", "NO")</f>
        <v>NO</v>
      </c>
      <c r="I837" s="8" t="str">
        <f t="shared" si="66"/>
        <v>&gt; ₦500</v>
      </c>
      <c r="J837">
        <v>4.4000000000000004</v>
      </c>
      <c r="K837" s="4">
        <v>31599</v>
      </c>
      <c r="L837" s="4">
        <f>Table1[[#This Row],[rating]]*LOG(Table1[[#This Row],[rating_count]]+1)</f>
        <v>19.798623163520976</v>
      </c>
      <c r="M837" s="4" t="str">
        <f>IF(Table1[[#This Row],[rating_count]]&lt;1000,"YES","NO")</f>
        <v>NO</v>
      </c>
      <c r="N837" s="4">
        <f t="shared" si="67"/>
        <v>-0.18422080493171542</v>
      </c>
      <c r="O837" s="4">
        <f t="shared" si="68"/>
        <v>19.798623163520976</v>
      </c>
      <c r="P837" s="7">
        <f t="shared" si="69"/>
        <v>35043291</v>
      </c>
      <c r="Q837" t="s">
        <v>6962</v>
      </c>
      <c r="R837" t="s">
        <v>6963</v>
      </c>
      <c r="S837" t="s">
        <v>6964</v>
      </c>
      <c r="T837" t="s">
        <v>6965</v>
      </c>
      <c r="U837" t="s">
        <v>6966</v>
      </c>
      <c r="V837" t="s">
        <v>6967</v>
      </c>
      <c r="W837" t="s">
        <v>6968</v>
      </c>
      <c r="X837" t="s">
        <v>6969</v>
      </c>
    </row>
    <row r="838" spans="1:24" x14ac:dyDescent="0.4">
      <c r="A838" t="s">
        <v>340</v>
      </c>
      <c r="B838" t="s">
        <v>341</v>
      </c>
      <c r="C838" t="s">
        <v>18</v>
      </c>
      <c r="D838">
        <v>199</v>
      </c>
      <c r="E838">
        <v>999</v>
      </c>
      <c r="F838" s="5">
        <v>0.8</v>
      </c>
      <c r="G838" s="5">
        <f t="shared" si="65"/>
        <v>80</v>
      </c>
      <c r="H838" s="5" t="str">
        <f>IF( 'structured data'!G838&gt;=50, "YES", "NO")</f>
        <v>YES</v>
      </c>
      <c r="I838" s="8" t="str">
        <f t="shared" si="66"/>
        <v>&gt; ₦500</v>
      </c>
      <c r="J838">
        <v>3.9</v>
      </c>
      <c r="K838" s="4">
        <v>1075</v>
      </c>
      <c r="L838" s="4">
        <f>Table1[[#This Row],[rating]]*LOG(Table1[[#This Row],[rating_count]]+1)</f>
        <v>11.824067858188444</v>
      </c>
      <c r="M838" s="4" t="str">
        <f>IF(Table1[[#This Row],[rating_count]]&lt;1000,"YES","NO")</f>
        <v>NO</v>
      </c>
      <c r="N838" s="4">
        <f t="shared" si="67"/>
        <v>-0.18283235074244966</v>
      </c>
      <c r="O838" s="4">
        <f t="shared" si="68"/>
        <v>11.824067858188444</v>
      </c>
      <c r="P838" s="7">
        <f t="shared" si="69"/>
        <v>1073925</v>
      </c>
      <c r="Q838" t="s">
        <v>342</v>
      </c>
      <c r="R838" t="s">
        <v>343</v>
      </c>
      <c r="S838" t="s">
        <v>344</v>
      </c>
      <c r="T838" t="s">
        <v>345</v>
      </c>
      <c r="U838" t="s">
        <v>346</v>
      </c>
      <c r="V838" t="s">
        <v>347</v>
      </c>
      <c r="W838" t="s">
        <v>348</v>
      </c>
      <c r="X838" t="s">
        <v>6970</v>
      </c>
    </row>
    <row r="839" spans="1:24" x14ac:dyDescent="0.4">
      <c r="A839" t="s">
        <v>6971</v>
      </c>
      <c r="B839" t="s">
        <v>6972</v>
      </c>
      <c r="C839" t="s">
        <v>5647</v>
      </c>
      <c r="D839">
        <v>250</v>
      </c>
      <c r="E839">
        <v>250</v>
      </c>
      <c r="F839" s="5">
        <v>0</v>
      </c>
      <c r="G839" s="5">
        <f t="shared" si="65"/>
        <v>0</v>
      </c>
      <c r="H839" s="5" t="str">
        <f>IF( 'structured data'!G839&gt;=50, "YES", "NO")</f>
        <v>NO</v>
      </c>
      <c r="I839" s="8" t="str">
        <f t="shared" si="66"/>
        <v>&gt; ₦500</v>
      </c>
      <c r="J839">
        <v>3.9</v>
      </c>
      <c r="K839" s="4">
        <v>13971</v>
      </c>
      <c r="L839" s="4">
        <f>Table1[[#This Row],[rating]]*LOG(Table1[[#This Row],[rating_count]]+1)</f>
        <v>16.166508450165875</v>
      </c>
      <c r="M839" s="4" t="str">
        <f>IF(Table1[[#This Row],[rating_count]]&lt;1000,"YES","NO")</f>
        <v>NO</v>
      </c>
      <c r="N839" s="4">
        <f t="shared" si="67"/>
        <v>-0.18181827700726236</v>
      </c>
      <c r="O839" s="4">
        <f t="shared" si="68"/>
        <v>16.166508450165875</v>
      </c>
      <c r="P839" s="7">
        <f t="shared" si="69"/>
        <v>3492750</v>
      </c>
      <c r="Q839" t="s">
        <v>6973</v>
      </c>
      <c r="R839" t="s">
        <v>6974</v>
      </c>
      <c r="S839" t="s">
        <v>6975</v>
      </c>
      <c r="T839" t="s">
        <v>6976</v>
      </c>
      <c r="U839" t="s">
        <v>6977</v>
      </c>
      <c r="V839" t="s">
        <v>13056</v>
      </c>
      <c r="W839" t="s">
        <v>6978</v>
      </c>
      <c r="X839" t="s">
        <v>6979</v>
      </c>
    </row>
    <row r="840" spans="1:24" x14ac:dyDescent="0.4">
      <c r="A840" t="s">
        <v>6980</v>
      </c>
      <c r="B840" t="s">
        <v>6981</v>
      </c>
      <c r="C840" t="s">
        <v>3066</v>
      </c>
      <c r="D840">
        <v>199</v>
      </c>
      <c r="E840">
        <v>499</v>
      </c>
      <c r="F840" s="5">
        <v>0.6</v>
      </c>
      <c r="G840" s="5">
        <f t="shared" si="65"/>
        <v>60</v>
      </c>
      <c r="H840" s="5" t="str">
        <f>IF( 'structured data'!G840&gt;=50, "YES", "NO")</f>
        <v>YES</v>
      </c>
      <c r="I840" s="8" t="str">
        <f t="shared" si="66"/>
        <v>&gt; ₦500</v>
      </c>
      <c r="J840">
        <v>3.6</v>
      </c>
      <c r="K840" s="4">
        <v>2492</v>
      </c>
      <c r="L840" s="4">
        <f>Table1[[#This Row],[rating]]*LOG(Table1[[#This Row],[rating_count]]+1)</f>
        <v>12.228200202613584</v>
      </c>
      <c r="M840" s="4" t="str">
        <f>IF(Table1[[#This Row],[rating_count]]&lt;1000,"YES","NO")</f>
        <v>NO</v>
      </c>
      <c r="N840" s="4">
        <f t="shared" si="67"/>
        <v>-0.18423026811662299</v>
      </c>
      <c r="O840" s="4">
        <f t="shared" si="68"/>
        <v>12.228200202613584</v>
      </c>
      <c r="P840" s="7">
        <f t="shared" si="69"/>
        <v>1243508</v>
      </c>
      <c r="Q840" t="s">
        <v>6982</v>
      </c>
      <c r="R840" t="s">
        <v>6983</v>
      </c>
      <c r="S840" t="s">
        <v>6984</v>
      </c>
      <c r="T840" t="s">
        <v>6985</v>
      </c>
      <c r="U840" t="s">
        <v>6986</v>
      </c>
      <c r="V840" t="s">
        <v>6987</v>
      </c>
      <c r="W840" t="s">
        <v>6988</v>
      </c>
      <c r="X840" t="s">
        <v>6989</v>
      </c>
    </row>
    <row r="841" spans="1:24" x14ac:dyDescent="0.4">
      <c r="A841" t="s">
        <v>356</v>
      </c>
      <c r="B841" t="s">
        <v>357</v>
      </c>
      <c r="C841" t="s">
        <v>18</v>
      </c>
      <c r="D841">
        <v>899</v>
      </c>
      <c r="E841" s="2">
        <v>1900</v>
      </c>
      <c r="F841" s="5">
        <v>0.53</v>
      </c>
      <c r="G841" s="5">
        <f t="shared" si="65"/>
        <v>53</v>
      </c>
      <c r="H841" s="5" t="str">
        <f>IF( 'structured data'!G841&gt;=50, "YES", "NO")</f>
        <v>YES</v>
      </c>
      <c r="I841" s="8" t="str">
        <f t="shared" si="66"/>
        <v>&gt; ₦500</v>
      </c>
      <c r="J841">
        <v>4.4000000000000004</v>
      </c>
      <c r="K841" s="4">
        <v>13552</v>
      </c>
      <c r="L841" s="4">
        <f>Table1[[#This Row],[rating]]*LOG(Table1[[#This Row],[rating_count]]+1)</f>
        <v>18.180955928640998</v>
      </c>
      <c r="M841" s="4" t="str">
        <f>IF(Table1[[#This Row],[rating_count]]&lt;1000,"YES","NO")</f>
        <v>NO</v>
      </c>
      <c r="N841" s="4">
        <f t="shared" si="67"/>
        <v>-0.18262337741397658</v>
      </c>
      <c r="O841" s="4">
        <f t="shared" si="68"/>
        <v>18.180955928640998</v>
      </c>
      <c r="P841" s="7">
        <f t="shared" si="69"/>
        <v>25748800</v>
      </c>
      <c r="Q841" t="s">
        <v>358</v>
      </c>
      <c r="R841" t="s">
        <v>359</v>
      </c>
      <c r="S841" t="s">
        <v>360</v>
      </c>
      <c r="T841" t="s">
        <v>361</v>
      </c>
      <c r="U841" t="s">
        <v>362</v>
      </c>
      <c r="V841" t="s">
        <v>363</v>
      </c>
      <c r="W841" t="s">
        <v>6990</v>
      </c>
      <c r="X841" t="s">
        <v>6991</v>
      </c>
    </row>
    <row r="842" spans="1:24" x14ac:dyDescent="0.4">
      <c r="A842" t="s">
        <v>366</v>
      </c>
      <c r="B842" t="s">
        <v>367</v>
      </c>
      <c r="C842" t="s">
        <v>18</v>
      </c>
      <c r="D842">
        <v>199</v>
      </c>
      <c r="E842">
        <v>999</v>
      </c>
      <c r="F842" s="5">
        <v>0.8</v>
      </c>
      <c r="G842" s="5">
        <f t="shared" si="65"/>
        <v>80</v>
      </c>
      <c r="H842" s="5" t="str">
        <f>IF( 'structured data'!G842&gt;=50, "YES", "NO")</f>
        <v>YES</v>
      </c>
      <c r="I842" s="8" t="str">
        <f t="shared" si="66"/>
        <v>&gt; ₦500</v>
      </c>
      <c r="J842">
        <v>4</v>
      </c>
      <c r="K842" s="4">
        <v>575</v>
      </c>
      <c r="L842" s="4">
        <f>Table1[[#This Row],[rating]]*LOG(Table1[[#This Row],[rating_count]]+1)</f>
        <v>11.041689933692847</v>
      </c>
      <c r="M842" s="4" t="str">
        <f>IF(Table1[[#This Row],[rating_count]]&lt;1000,"YES","NO")</f>
        <v>YES</v>
      </c>
      <c r="N842" s="4">
        <f t="shared" si="67"/>
        <v>-0.18368261342789327</v>
      </c>
      <c r="O842" s="4">
        <f t="shared" si="68"/>
        <v>11.041689933692847</v>
      </c>
      <c r="P842" s="7">
        <f t="shared" si="69"/>
        <v>574425</v>
      </c>
      <c r="Q842" t="s">
        <v>368</v>
      </c>
      <c r="R842" t="s">
        <v>369</v>
      </c>
      <c r="S842" t="s">
        <v>370</v>
      </c>
      <c r="T842" t="s">
        <v>371</v>
      </c>
      <c r="U842" t="s">
        <v>372</v>
      </c>
      <c r="V842" t="s">
        <v>373</v>
      </c>
      <c r="W842" t="s">
        <v>6992</v>
      </c>
      <c r="X842" t="s">
        <v>6993</v>
      </c>
    </row>
    <row r="843" spans="1:24" x14ac:dyDescent="0.4">
      <c r="A843" t="s">
        <v>6994</v>
      </c>
      <c r="B843" t="s">
        <v>6995</v>
      </c>
      <c r="C843" t="s">
        <v>6908</v>
      </c>
      <c r="D843">
        <v>149</v>
      </c>
      <c r="E843">
        <v>999</v>
      </c>
      <c r="F843" s="5">
        <v>0.85</v>
      </c>
      <c r="G843" s="5">
        <f t="shared" si="65"/>
        <v>85</v>
      </c>
      <c r="H843" s="5" t="str">
        <f>IF( 'structured data'!G843&gt;=50, "YES", "NO")</f>
        <v>YES</v>
      </c>
      <c r="I843" s="8" t="str">
        <f t="shared" si="66"/>
        <v>&gt; ₦500</v>
      </c>
      <c r="J843">
        <v>3.5</v>
      </c>
      <c r="K843" s="4">
        <v>2523</v>
      </c>
      <c r="L843" s="4">
        <f>Table1[[#This Row],[rating]]*LOG(Table1[[#This Row],[rating_count]]+1)</f>
        <v>11.907312727002338</v>
      </c>
      <c r="M843" s="4" t="str">
        <f>IF(Table1[[#This Row],[rating_count]]&lt;1000,"YES","NO")</f>
        <v>NO</v>
      </c>
      <c r="N843" s="4">
        <f t="shared" si="67"/>
        <v>-0.18354798973442585</v>
      </c>
      <c r="O843" s="4">
        <f t="shared" si="68"/>
        <v>11.907312727002338</v>
      </c>
      <c r="P843" s="7">
        <f t="shared" si="69"/>
        <v>2520477</v>
      </c>
      <c r="Q843" t="s">
        <v>6996</v>
      </c>
      <c r="R843" t="s">
        <v>6997</v>
      </c>
      <c r="S843" t="s">
        <v>6998</v>
      </c>
      <c r="T843" t="s">
        <v>6999</v>
      </c>
      <c r="U843" t="s">
        <v>7000</v>
      </c>
      <c r="V843" t="s">
        <v>7001</v>
      </c>
      <c r="W843" t="s">
        <v>7002</v>
      </c>
      <c r="X843" t="s">
        <v>7003</v>
      </c>
    </row>
    <row r="844" spans="1:24" x14ac:dyDescent="0.4">
      <c r="A844" t="s">
        <v>7004</v>
      </c>
      <c r="B844" t="s">
        <v>7005</v>
      </c>
      <c r="C844" t="s">
        <v>4856</v>
      </c>
      <c r="D844">
        <v>469</v>
      </c>
      <c r="E844" s="2">
        <v>1499</v>
      </c>
      <c r="F844" s="5">
        <v>0.69</v>
      </c>
      <c r="G844" s="5">
        <f t="shared" si="65"/>
        <v>69</v>
      </c>
      <c r="H844" s="5" t="str">
        <f>IF( 'structured data'!G844&gt;=50, "YES", "NO")</f>
        <v>YES</v>
      </c>
      <c r="I844" s="8" t="str">
        <f t="shared" si="66"/>
        <v>&gt; ₦500</v>
      </c>
      <c r="J844">
        <v>4.0999999999999996</v>
      </c>
      <c r="K844" s="4">
        <v>352</v>
      </c>
      <c r="L844" s="4">
        <f>Table1[[#This Row],[rating]]*LOG(Table1[[#This Row],[rating_count]]+1)</f>
        <v>10.445876292090071</v>
      </c>
      <c r="M844" s="4" t="str">
        <f>IF(Table1[[#This Row],[rating_count]]&lt;1000,"YES","NO")</f>
        <v>YES</v>
      </c>
      <c r="N844" s="4">
        <f t="shared" si="67"/>
        <v>-0.1786429087485448</v>
      </c>
      <c r="O844" s="4">
        <f t="shared" si="68"/>
        <v>10.445876292090071</v>
      </c>
      <c r="P844" s="7">
        <f t="shared" si="69"/>
        <v>527648</v>
      </c>
      <c r="Q844" t="s">
        <v>7006</v>
      </c>
      <c r="R844" t="s">
        <v>7007</v>
      </c>
      <c r="S844" t="s">
        <v>7008</v>
      </c>
      <c r="T844" t="s">
        <v>7009</v>
      </c>
      <c r="U844" t="s">
        <v>7010</v>
      </c>
      <c r="V844" t="s">
        <v>7011</v>
      </c>
      <c r="W844" t="s">
        <v>7012</v>
      </c>
      <c r="X844" t="s">
        <v>7013</v>
      </c>
    </row>
    <row r="845" spans="1:24" x14ac:dyDescent="0.4">
      <c r="A845" t="s">
        <v>7014</v>
      </c>
      <c r="B845" t="s">
        <v>7015</v>
      </c>
      <c r="C845" t="s">
        <v>6103</v>
      </c>
      <c r="D845" s="2">
        <v>1187</v>
      </c>
      <c r="E845" s="2">
        <v>1929</v>
      </c>
      <c r="F845" s="5">
        <v>0.38</v>
      </c>
      <c r="G845" s="5">
        <f t="shared" si="65"/>
        <v>38</v>
      </c>
      <c r="H845" s="5" t="str">
        <f>IF( 'structured data'!G845&gt;=50, "YES", "NO")</f>
        <v>NO</v>
      </c>
      <c r="I845" s="8" t="str">
        <f t="shared" si="66"/>
        <v>&gt; ₦500</v>
      </c>
      <c r="J845">
        <v>4.0999999999999996</v>
      </c>
      <c r="K845" s="4">
        <v>1662</v>
      </c>
      <c r="L845" s="4">
        <f>Table1[[#This Row],[rating]]*LOG(Table1[[#This Row],[rating_count]]+1)</f>
        <v>13.205658221800029</v>
      </c>
      <c r="M845" s="4" t="str">
        <f>IF(Table1[[#This Row],[rating_count]]&lt;1000,"YES","NO")</f>
        <v>NO</v>
      </c>
      <c r="N845" s="4">
        <f t="shared" si="67"/>
        <v>-0.17908918409792821</v>
      </c>
      <c r="O845" s="4">
        <f t="shared" si="68"/>
        <v>13.205658221800029</v>
      </c>
      <c r="P845" s="7">
        <f t="shared" si="69"/>
        <v>3205998</v>
      </c>
      <c r="Q845" t="s">
        <v>7016</v>
      </c>
      <c r="R845" t="s">
        <v>7017</v>
      </c>
      <c r="S845" t="s">
        <v>7018</v>
      </c>
      <c r="T845" t="s">
        <v>7019</v>
      </c>
      <c r="U845" t="s">
        <v>7020</v>
      </c>
      <c r="V845" t="s">
        <v>7021</v>
      </c>
      <c r="W845" t="s">
        <v>7022</v>
      </c>
      <c r="X845" t="s">
        <v>7023</v>
      </c>
    </row>
    <row r="846" spans="1:24" x14ac:dyDescent="0.4">
      <c r="A846" t="s">
        <v>7024</v>
      </c>
      <c r="B846" t="s">
        <v>7025</v>
      </c>
      <c r="C846" t="s">
        <v>7026</v>
      </c>
      <c r="D846">
        <v>849</v>
      </c>
      <c r="E846" s="2">
        <v>1499</v>
      </c>
      <c r="F846" s="5">
        <v>0.43</v>
      </c>
      <c r="G846" s="5">
        <f t="shared" si="65"/>
        <v>43</v>
      </c>
      <c r="H846" s="5" t="str">
        <f>IF( 'structured data'!G846&gt;=50, "YES", "NO")</f>
        <v>NO</v>
      </c>
      <c r="I846" s="8" t="str">
        <f t="shared" si="66"/>
        <v>&gt; ₦500</v>
      </c>
      <c r="J846">
        <v>4</v>
      </c>
      <c r="K846" s="4">
        <v>7352</v>
      </c>
      <c r="L846" s="4">
        <f>Table1[[#This Row],[rating]]*LOG(Table1[[#This Row],[rating_count]]+1)</f>
        <v>15.465858263886961</v>
      </c>
      <c r="M846" s="4" t="str">
        <f>IF(Table1[[#This Row],[rating_count]]&lt;1000,"YES","NO")</f>
        <v>NO</v>
      </c>
      <c r="N846" s="4">
        <f t="shared" si="67"/>
        <v>-0.17906691902709479</v>
      </c>
      <c r="O846" s="4">
        <f t="shared" si="68"/>
        <v>15.465858263886961</v>
      </c>
      <c r="P846" s="7">
        <f t="shared" si="69"/>
        <v>11020648</v>
      </c>
      <c r="Q846" t="s">
        <v>7027</v>
      </c>
      <c r="R846" t="s">
        <v>7028</v>
      </c>
      <c r="S846" t="s">
        <v>7029</v>
      </c>
      <c r="T846" t="s">
        <v>7030</v>
      </c>
      <c r="U846" t="s">
        <v>7031</v>
      </c>
      <c r="V846" t="s">
        <v>7032</v>
      </c>
      <c r="W846" t="s">
        <v>7033</v>
      </c>
      <c r="X846" t="s">
        <v>7034</v>
      </c>
    </row>
    <row r="847" spans="1:24" x14ac:dyDescent="0.4">
      <c r="A847" t="s">
        <v>7035</v>
      </c>
      <c r="B847" t="s">
        <v>7036</v>
      </c>
      <c r="C847" t="s">
        <v>4845</v>
      </c>
      <c r="D847">
        <v>328</v>
      </c>
      <c r="E847">
        <v>399</v>
      </c>
      <c r="F847" s="5">
        <v>0.18</v>
      </c>
      <c r="G847" s="5">
        <f t="shared" si="65"/>
        <v>18</v>
      </c>
      <c r="H847" s="5" t="str">
        <f>IF( 'structured data'!G847&gt;=50, "YES", "NO")</f>
        <v>NO</v>
      </c>
      <c r="I847" s="8" t="str">
        <f t="shared" si="66"/>
        <v>&gt; ₦500</v>
      </c>
      <c r="J847">
        <v>4.0999999999999996</v>
      </c>
      <c r="K847" s="4">
        <v>3441</v>
      </c>
      <c r="L847" s="4">
        <f>Table1[[#This Row],[rating]]*LOG(Table1[[#This Row],[rating_count]]+1)</f>
        <v>14.500924550565319</v>
      </c>
      <c r="M847" s="4" t="str">
        <f>IF(Table1[[#This Row],[rating_count]]&lt;1000,"YES","NO")</f>
        <v>NO</v>
      </c>
      <c r="N847" s="4">
        <f t="shared" si="67"/>
        <v>-0.17905832897398544</v>
      </c>
      <c r="O847" s="4">
        <f t="shared" si="68"/>
        <v>14.500924550565319</v>
      </c>
      <c r="P847" s="7">
        <f t="shared" si="69"/>
        <v>1372959</v>
      </c>
      <c r="Q847" t="s">
        <v>7037</v>
      </c>
      <c r="R847" t="s">
        <v>7038</v>
      </c>
      <c r="S847" t="s">
        <v>7039</v>
      </c>
      <c r="T847" t="s">
        <v>7040</v>
      </c>
      <c r="U847" t="s">
        <v>7041</v>
      </c>
      <c r="V847" t="s">
        <v>7042</v>
      </c>
      <c r="W847" t="s">
        <v>7043</v>
      </c>
      <c r="X847" t="s">
        <v>7044</v>
      </c>
    </row>
    <row r="848" spans="1:24" x14ac:dyDescent="0.4">
      <c r="A848" t="s">
        <v>7045</v>
      </c>
      <c r="B848" t="s">
        <v>7046</v>
      </c>
      <c r="C848" t="s">
        <v>4876</v>
      </c>
      <c r="D848">
        <v>269</v>
      </c>
      <c r="E848">
        <v>699</v>
      </c>
      <c r="F848" s="5">
        <v>0.62</v>
      </c>
      <c r="G848" s="5">
        <f t="shared" si="65"/>
        <v>62</v>
      </c>
      <c r="H848" s="5" t="str">
        <f>IF( 'structured data'!G848&gt;=50, "YES", "NO")</f>
        <v>YES</v>
      </c>
      <c r="I848" s="8" t="str">
        <f t="shared" si="66"/>
        <v>&gt; ₦500</v>
      </c>
      <c r="J848">
        <v>4</v>
      </c>
      <c r="K848" s="4">
        <v>93</v>
      </c>
      <c r="L848" s="4">
        <f>Table1[[#This Row],[rating]]*LOG(Table1[[#This Row],[rating_count]]+1)</f>
        <v>7.8925114143987942</v>
      </c>
      <c r="M848" s="4" t="str">
        <f>IF(Table1[[#This Row],[rating_count]]&lt;1000,"YES","NO")</f>
        <v>YES</v>
      </c>
      <c r="N848" s="4">
        <f t="shared" si="67"/>
        <v>-0.17909112513770664</v>
      </c>
      <c r="O848" s="4">
        <f t="shared" si="68"/>
        <v>7.8925114143987942</v>
      </c>
      <c r="P848" s="7">
        <f t="shared" si="69"/>
        <v>65007</v>
      </c>
      <c r="Q848" t="s">
        <v>7047</v>
      </c>
      <c r="R848" t="s">
        <v>7048</v>
      </c>
      <c r="S848" t="s">
        <v>7049</v>
      </c>
      <c r="T848" t="s">
        <v>7050</v>
      </c>
      <c r="U848" t="s">
        <v>7051</v>
      </c>
      <c r="V848" t="s">
        <v>7052</v>
      </c>
      <c r="W848" t="s">
        <v>7053</v>
      </c>
      <c r="X848" t="s">
        <v>7054</v>
      </c>
    </row>
    <row r="849" spans="1:24" x14ac:dyDescent="0.4">
      <c r="A849" t="s">
        <v>7055</v>
      </c>
      <c r="B849" t="s">
        <v>7056</v>
      </c>
      <c r="C849" t="s">
        <v>7057</v>
      </c>
      <c r="D849">
        <v>299</v>
      </c>
      <c r="E849">
        <v>400</v>
      </c>
      <c r="F849" s="5">
        <v>0.25</v>
      </c>
      <c r="G849" s="5">
        <f t="shared" si="65"/>
        <v>25</v>
      </c>
      <c r="H849" s="5" t="str">
        <f>IF( 'structured data'!G849&gt;=50, "YES", "NO")</f>
        <v>NO</v>
      </c>
      <c r="I849" s="8" t="str">
        <f t="shared" si="66"/>
        <v>&gt; ₦500</v>
      </c>
      <c r="J849">
        <v>3.8</v>
      </c>
      <c r="K849" s="4">
        <v>40895</v>
      </c>
      <c r="L849" s="4">
        <f>Table1[[#This Row],[rating]]*LOG(Table1[[#This Row],[rating_count]]+1)</f>
        <v>17.524387162140691</v>
      </c>
      <c r="M849" s="4" t="str">
        <f>IF(Table1[[#This Row],[rating_count]]&lt;1000,"YES","NO")</f>
        <v>NO</v>
      </c>
      <c r="N849" s="4">
        <f t="shared" si="67"/>
        <v>-0.17888746207425557</v>
      </c>
      <c r="O849" s="4">
        <f t="shared" si="68"/>
        <v>17.524387162140691</v>
      </c>
      <c r="P849" s="7">
        <f t="shared" si="69"/>
        <v>16358000</v>
      </c>
      <c r="Q849" t="s">
        <v>7058</v>
      </c>
      <c r="R849" t="s">
        <v>7059</v>
      </c>
      <c r="S849" t="s">
        <v>7060</v>
      </c>
      <c r="T849" t="s">
        <v>7061</v>
      </c>
      <c r="U849" t="s">
        <v>7062</v>
      </c>
      <c r="V849" t="s">
        <v>7063</v>
      </c>
      <c r="W849" t="s">
        <v>7064</v>
      </c>
      <c r="X849" t="s">
        <v>7065</v>
      </c>
    </row>
    <row r="850" spans="1:24" x14ac:dyDescent="0.4">
      <c r="A850" t="s">
        <v>7066</v>
      </c>
      <c r="B850" t="s">
        <v>7067</v>
      </c>
      <c r="C850" t="s">
        <v>7068</v>
      </c>
      <c r="D850">
        <v>549</v>
      </c>
      <c r="E850" s="2">
        <v>1499</v>
      </c>
      <c r="F850" s="5">
        <v>0.63</v>
      </c>
      <c r="G850" s="5">
        <f t="shared" si="65"/>
        <v>63</v>
      </c>
      <c r="H850" s="5" t="str">
        <f>IF( 'structured data'!G850&gt;=50, "YES", "NO")</f>
        <v>YES</v>
      </c>
      <c r="I850" s="8" t="str">
        <f t="shared" si="66"/>
        <v>&gt; ₦500</v>
      </c>
      <c r="J850">
        <v>4.3</v>
      </c>
      <c r="K850" s="4">
        <v>11006</v>
      </c>
      <c r="L850" s="4">
        <f>Table1[[#This Row],[rating]]*LOG(Table1[[#This Row],[rating_count]]+1)</f>
        <v>17.379176555845124</v>
      </c>
      <c r="M850" s="4" t="str">
        <f>IF(Table1[[#This Row],[rating_count]]&lt;1000,"YES","NO")</f>
        <v>NO</v>
      </c>
      <c r="N850" s="4">
        <f t="shared" si="67"/>
        <v>-0.18024387520131818</v>
      </c>
      <c r="O850" s="4">
        <f t="shared" si="68"/>
        <v>17.379176555845124</v>
      </c>
      <c r="P850" s="7">
        <f t="shared" si="69"/>
        <v>16497994</v>
      </c>
      <c r="Q850" t="s">
        <v>7069</v>
      </c>
      <c r="R850" t="s">
        <v>7070</v>
      </c>
      <c r="S850" t="s">
        <v>7071</v>
      </c>
      <c r="T850" t="s">
        <v>7072</v>
      </c>
      <c r="U850" t="s">
        <v>7073</v>
      </c>
      <c r="V850" t="s">
        <v>7074</v>
      </c>
      <c r="W850" t="s">
        <v>7075</v>
      </c>
      <c r="X850" t="s">
        <v>7076</v>
      </c>
    </row>
    <row r="851" spans="1:24" x14ac:dyDescent="0.4">
      <c r="A851" t="s">
        <v>7077</v>
      </c>
      <c r="B851" t="s">
        <v>7078</v>
      </c>
      <c r="C851" t="s">
        <v>5623</v>
      </c>
      <c r="D851">
        <v>114</v>
      </c>
      <c r="E851">
        <v>120</v>
      </c>
      <c r="F851" s="5">
        <v>0.05</v>
      </c>
      <c r="G851" s="5">
        <f t="shared" si="65"/>
        <v>5</v>
      </c>
      <c r="H851" s="5" t="str">
        <f>IF( 'structured data'!G851&gt;=50, "YES", "NO")</f>
        <v>NO</v>
      </c>
      <c r="I851" s="8" t="str">
        <f t="shared" si="66"/>
        <v>&gt; ₦500</v>
      </c>
      <c r="J851">
        <v>4.2</v>
      </c>
      <c r="K851" s="4">
        <v>8938</v>
      </c>
      <c r="L851" s="4">
        <f>Table1[[#This Row],[rating]]*LOG(Table1[[#This Row],[rating_count]]+1)</f>
        <v>16.595413536566223</v>
      </c>
      <c r="M851" s="4" t="str">
        <f>IF(Table1[[#This Row],[rating_count]]&lt;1000,"YES","NO")</f>
        <v>NO</v>
      </c>
      <c r="N851" s="4">
        <f t="shared" si="67"/>
        <v>-0.18165710112081773</v>
      </c>
      <c r="O851" s="4">
        <f t="shared" si="68"/>
        <v>16.595413536566223</v>
      </c>
      <c r="P851" s="7">
        <f t="shared" si="69"/>
        <v>1072560</v>
      </c>
      <c r="Q851" t="s">
        <v>7079</v>
      </c>
      <c r="R851" t="s">
        <v>7080</v>
      </c>
      <c r="S851" t="s">
        <v>7081</v>
      </c>
      <c r="T851" t="s">
        <v>7082</v>
      </c>
      <c r="U851" t="s">
        <v>7083</v>
      </c>
      <c r="V851" t="s">
        <v>7084</v>
      </c>
      <c r="W851" t="s">
        <v>7085</v>
      </c>
      <c r="X851" t="s">
        <v>7086</v>
      </c>
    </row>
    <row r="852" spans="1:24" x14ac:dyDescent="0.4">
      <c r="A852" t="s">
        <v>7087</v>
      </c>
      <c r="B852" t="s">
        <v>7088</v>
      </c>
      <c r="C852" t="s">
        <v>7089</v>
      </c>
      <c r="D852">
        <v>120</v>
      </c>
      <c r="E852">
        <v>120</v>
      </c>
      <c r="F852" s="5">
        <v>0</v>
      </c>
      <c r="G852" s="5">
        <f t="shared" si="65"/>
        <v>0</v>
      </c>
      <c r="H852" s="5" t="str">
        <f>IF( 'structured data'!G852&gt;=50, "YES", "NO")</f>
        <v>NO</v>
      </c>
      <c r="I852" s="8" t="str">
        <f t="shared" si="66"/>
        <v>&gt; ₦500</v>
      </c>
      <c r="J852">
        <v>4.0999999999999996</v>
      </c>
      <c r="K852" s="4">
        <v>4308</v>
      </c>
      <c r="L852" s="4">
        <f>Table1[[#This Row],[rating]]*LOG(Table1[[#This Row],[rating_count]]+1)</f>
        <v>14.900943625762306</v>
      </c>
      <c r="M852" s="4" t="str">
        <f>IF(Table1[[#This Row],[rating_count]]&lt;1000,"YES","NO")</f>
        <v>NO</v>
      </c>
      <c r="N852" s="4">
        <f t="shared" si="67"/>
        <v>-0.18098588251880363</v>
      </c>
      <c r="O852" s="4">
        <f t="shared" si="68"/>
        <v>14.900943625762306</v>
      </c>
      <c r="P852" s="7">
        <f t="shared" si="69"/>
        <v>516960</v>
      </c>
      <c r="Q852" t="s">
        <v>7090</v>
      </c>
      <c r="R852" t="s">
        <v>7091</v>
      </c>
      <c r="S852" t="s">
        <v>7092</v>
      </c>
      <c r="T852" t="s">
        <v>7093</v>
      </c>
      <c r="U852" t="s">
        <v>7094</v>
      </c>
      <c r="V852" t="s">
        <v>7095</v>
      </c>
      <c r="W852" t="s">
        <v>7096</v>
      </c>
      <c r="X852" t="s">
        <v>7097</v>
      </c>
    </row>
    <row r="853" spans="1:24" x14ac:dyDescent="0.4">
      <c r="A853" t="s">
        <v>386</v>
      </c>
      <c r="B853" t="s">
        <v>387</v>
      </c>
      <c r="C853" t="s">
        <v>18</v>
      </c>
      <c r="D853">
        <v>970</v>
      </c>
      <c r="E853" s="2">
        <v>1999</v>
      </c>
      <c r="F853" s="5">
        <v>0.51</v>
      </c>
      <c r="G853" s="5">
        <f t="shared" si="65"/>
        <v>51</v>
      </c>
      <c r="H853" s="5" t="str">
        <f>IF( 'structured data'!G853&gt;=50, "YES", "NO")</f>
        <v>YES</v>
      </c>
      <c r="I853" s="8" t="str">
        <f t="shared" si="66"/>
        <v>&gt; ₦500</v>
      </c>
      <c r="J853">
        <v>4.2</v>
      </c>
      <c r="K853" s="4">
        <v>462</v>
      </c>
      <c r="L853" s="4">
        <f>Table1[[#This Row],[rating]]*LOG(Table1[[#This Row],[rating_count]]+1)</f>
        <v>11.195440162275405</v>
      </c>
      <c r="M853" s="4" t="str">
        <f>IF(Table1[[#This Row],[rating_count]]&lt;1000,"YES","NO")</f>
        <v>YES</v>
      </c>
      <c r="N853" s="4">
        <f t="shared" si="67"/>
        <v>-0.18132330227025964</v>
      </c>
      <c r="O853" s="4">
        <f t="shared" si="68"/>
        <v>11.195440162275405</v>
      </c>
      <c r="P853" s="7">
        <f t="shared" si="69"/>
        <v>923538</v>
      </c>
      <c r="Q853" t="s">
        <v>388</v>
      </c>
      <c r="R853" t="s">
        <v>389</v>
      </c>
      <c r="S853" t="s">
        <v>390</v>
      </c>
      <c r="T853" t="s">
        <v>391</v>
      </c>
      <c r="U853" t="s">
        <v>392</v>
      </c>
      <c r="V853" t="s">
        <v>393</v>
      </c>
      <c r="W853" t="s">
        <v>7098</v>
      </c>
      <c r="X853" t="s">
        <v>7099</v>
      </c>
    </row>
    <row r="854" spans="1:24" x14ac:dyDescent="0.4">
      <c r="A854" t="s">
        <v>396</v>
      </c>
      <c r="B854" t="s">
        <v>397</v>
      </c>
      <c r="C854" t="s">
        <v>18</v>
      </c>
      <c r="D854">
        <v>209</v>
      </c>
      <c r="E854">
        <v>695</v>
      </c>
      <c r="F854" s="5">
        <v>0.7</v>
      </c>
      <c r="G854" s="5">
        <f t="shared" si="65"/>
        <v>70</v>
      </c>
      <c r="H854" s="5" t="str">
        <f>IF( 'structured data'!G854&gt;=50, "YES", "NO")</f>
        <v>YES</v>
      </c>
      <c r="I854" s="8" t="str">
        <f t="shared" si="66"/>
        <v>&gt; ₦500</v>
      </c>
      <c r="J854">
        <v>4.5</v>
      </c>
      <c r="K854" s="4">
        <v>107686</v>
      </c>
      <c r="L854" s="4">
        <f>Table1[[#This Row],[rating]]*LOG(Table1[[#This Row],[rating_count]]+1)</f>
        <v>22.644734752485743</v>
      </c>
      <c r="M854" s="4" t="str">
        <f>IF(Table1[[#This Row],[rating_count]]&lt;1000,"YES","NO")</f>
        <v>NO</v>
      </c>
      <c r="N854" s="4">
        <f t="shared" si="67"/>
        <v>-0.18165820806805963</v>
      </c>
      <c r="O854" s="4">
        <f t="shared" si="68"/>
        <v>22.644734752485743</v>
      </c>
      <c r="P854" s="7">
        <f t="shared" si="69"/>
        <v>74841770</v>
      </c>
      <c r="Q854" t="s">
        <v>398</v>
      </c>
      <c r="R854" t="s">
        <v>399</v>
      </c>
      <c r="S854" t="s">
        <v>400</v>
      </c>
      <c r="T854" t="s">
        <v>401</v>
      </c>
      <c r="U854" t="s">
        <v>402</v>
      </c>
      <c r="V854" t="s">
        <v>403</v>
      </c>
      <c r="W854" t="s">
        <v>404</v>
      </c>
      <c r="X854" t="s">
        <v>7100</v>
      </c>
    </row>
    <row r="855" spans="1:24" x14ac:dyDescent="0.4">
      <c r="A855" t="s">
        <v>7101</v>
      </c>
      <c r="B855" t="s">
        <v>7102</v>
      </c>
      <c r="C855" t="s">
        <v>4845</v>
      </c>
      <c r="D855" s="2">
        <v>1490</v>
      </c>
      <c r="E855" s="2">
        <v>2295</v>
      </c>
      <c r="F855" s="5">
        <v>0.35</v>
      </c>
      <c r="G855" s="5">
        <f t="shared" si="65"/>
        <v>35</v>
      </c>
      <c r="H855" s="5" t="str">
        <f>IF( 'structured data'!G855&gt;=50, "YES", "NO")</f>
        <v>NO</v>
      </c>
      <c r="I855" s="8" t="str">
        <f t="shared" si="66"/>
        <v>&gt; ₦500</v>
      </c>
      <c r="J855">
        <v>4.5999999999999996</v>
      </c>
      <c r="K855" s="4">
        <v>10652</v>
      </c>
      <c r="L855" s="4">
        <f>Table1[[#This Row],[rating]]*LOG(Table1[[#This Row],[rating_count]]+1)</f>
        <v>18.526370864297878</v>
      </c>
      <c r="M855" s="4" t="str">
        <f>IF(Table1[[#This Row],[rating_count]]&lt;1000,"YES","NO")</f>
        <v>NO</v>
      </c>
      <c r="N855" s="4">
        <f t="shared" si="67"/>
        <v>-0.18519547300987066</v>
      </c>
      <c r="O855" s="4">
        <f t="shared" si="68"/>
        <v>18.526370864297878</v>
      </c>
      <c r="P855" s="7">
        <f t="shared" si="69"/>
        <v>24446340</v>
      </c>
      <c r="Q855" t="s">
        <v>7103</v>
      </c>
      <c r="R855" t="s">
        <v>7104</v>
      </c>
      <c r="S855" t="s">
        <v>7105</v>
      </c>
      <c r="T855" t="s">
        <v>7106</v>
      </c>
      <c r="U855" t="s">
        <v>7107</v>
      </c>
      <c r="V855" t="s">
        <v>7108</v>
      </c>
      <c r="W855" t="s">
        <v>7109</v>
      </c>
      <c r="X855" t="s">
        <v>7110</v>
      </c>
    </row>
    <row r="856" spans="1:24" x14ac:dyDescent="0.4">
      <c r="A856" t="s">
        <v>7111</v>
      </c>
      <c r="B856" t="s">
        <v>7112</v>
      </c>
      <c r="C856" t="s">
        <v>7113</v>
      </c>
      <c r="D856">
        <v>99</v>
      </c>
      <c r="E856">
        <v>99</v>
      </c>
      <c r="F856" s="5">
        <v>0</v>
      </c>
      <c r="G856" s="5">
        <f t="shared" si="65"/>
        <v>0</v>
      </c>
      <c r="H856" s="5" t="str">
        <f>IF( 'structured data'!G856&gt;=50, "YES", "NO")</f>
        <v>NO</v>
      </c>
      <c r="I856" s="8" t="str">
        <f t="shared" si="66"/>
        <v>&gt; ₦500</v>
      </c>
      <c r="J856">
        <v>4.3</v>
      </c>
      <c r="K856" s="4">
        <v>5036</v>
      </c>
      <c r="L856" s="4">
        <f>Table1[[#This Row],[rating]]*LOG(Table1[[#This Row],[rating_count]]+1)</f>
        <v>15.919339388688158</v>
      </c>
      <c r="M856" s="4" t="str">
        <f>IF(Table1[[#This Row],[rating_count]]&lt;1000,"YES","NO")</f>
        <v>NO</v>
      </c>
      <c r="N856" s="4">
        <f t="shared" si="67"/>
        <v>-0.18466944507908489</v>
      </c>
      <c r="O856" s="4">
        <f t="shared" si="68"/>
        <v>15.919339388688158</v>
      </c>
      <c r="P856" s="7">
        <f t="shared" si="69"/>
        <v>498564</v>
      </c>
      <c r="Q856" t="s">
        <v>7114</v>
      </c>
      <c r="R856" t="s">
        <v>7115</v>
      </c>
      <c r="S856" t="s">
        <v>7116</v>
      </c>
      <c r="T856" t="s">
        <v>7117</v>
      </c>
      <c r="U856" t="s">
        <v>7118</v>
      </c>
      <c r="V856" t="s">
        <v>7119</v>
      </c>
      <c r="W856" t="s">
        <v>7120</v>
      </c>
      <c r="X856" t="s">
        <v>7121</v>
      </c>
    </row>
    <row r="857" spans="1:24" x14ac:dyDescent="0.4">
      <c r="A857" t="s">
        <v>7122</v>
      </c>
      <c r="B857" t="s">
        <v>7123</v>
      </c>
      <c r="C857" t="s">
        <v>4845</v>
      </c>
      <c r="D857">
        <v>149</v>
      </c>
      <c r="E857">
        <v>249</v>
      </c>
      <c r="F857" s="5">
        <v>0.4</v>
      </c>
      <c r="G857" s="5">
        <f t="shared" si="65"/>
        <v>40</v>
      </c>
      <c r="H857" s="5" t="str">
        <f>IF( 'structured data'!G857&gt;=50, "YES", "NO")</f>
        <v>NO</v>
      </c>
      <c r="I857" s="8" t="str">
        <f t="shared" si="66"/>
        <v>&gt; ₦500</v>
      </c>
      <c r="J857">
        <v>4</v>
      </c>
      <c r="K857" s="4">
        <v>5057</v>
      </c>
      <c r="L857" s="4">
        <f>Table1[[#This Row],[rating]]*LOG(Table1[[#This Row],[rating_count]]+1)</f>
        <v>14.815915300033543</v>
      </c>
      <c r="M857" s="4" t="str">
        <f>IF(Table1[[#This Row],[rating_count]]&lt;1000,"YES","NO")</f>
        <v>NO</v>
      </c>
      <c r="N857" s="4">
        <f t="shared" si="67"/>
        <v>-0.18295205444409759</v>
      </c>
      <c r="O857" s="4">
        <f t="shared" si="68"/>
        <v>14.815915300033543</v>
      </c>
      <c r="P857" s="7">
        <f t="shared" si="69"/>
        <v>1259193</v>
      </c>
      <c r="Q857" t="s">
        <v>7124</v>
      </c>
      <c r="R857" t="s">
        <v>7125</v>
      </c>
      <c r="S857" t="s">
        <v>7126</v>
      </c>
      <c r="T857" t="s">
        <v>7127</v>
      </c>
      <c r="U857" t="s">
        <v>7128</v>
      </c>
      <c r="V857" t="s">
        <v>7129</v>
      </c>
      <c r="W857" t="s">
        <v>7130</v>
      </c>
      <c r="X857" t="s">
        <v>7131</v>
      </c>
    </row>
    <row r="858" spans="1:24" x14ac:dyDescent="0.4">
      <c r="A858" t="s">
        <v>7132</v>
      </c>
      <c r="B858" t="s">
        <v>7133</v>
      </c>
      <c r="C858" t="s">
        <v>5336</v>
      </c>
      <c r="D858">
        <v>575</v>
      </c>
      <c r="E858" s="2">
        <v>2799</v>
      </c>
      <c r="F858" s="5">
        <v>0.79</v>
      </c>
      <c r="G858" s="5">
        <f t="shared" si="65"/>
        <v>79</v>
      </c>
      <c r="H858" s="5" t="str">
        <f>IF( 'structured data'!G858&gt;=50, "YES", "NO")</f>
        <v>YES</v>
      </c>
      <c r="I858" s="8" t="str">
        <f t="shared" si="66"/>
        <v>&gt; ₦500</v>
      </c>
      <c r="J858">
        <v>4.2</v>
      </c>
      <c r="K858" s="4">
        <v>8537</v>
      </c>
      <c r="L858" s="4">
        <f>Table1[[#This Row],[rating]]*LOG(Table1[[#This Row],[rating_count]]+1)</f>
        <v>16.511695831965298</v>
      </c>
      <c r="M858" s="4" t="str">
        <f>IF(Table1[[#This Row],[rating_count]]&lt;1000,"YES","NO")</f>
        <v>NO</v>
      </c>
      <c r="N858" s="4">
        <f t="shared" si="67"/>
        <v>-0.18299971156023487</v>
      </c>
      <c r="O858" s="4">
        <f t="shared" si="68"/>
        <v>16.511695831965298</v>
      </c>
      <c r="P858" s="7">
        <f t="shared" si="69"/>
        <v>23895063</v>
      </c>
      <c r="Q858" t="s">
        <v>7134</v>
      </c>
      <c r="R858" t="s">
        <v>7135</v>
      </c>
      <c r="S858" t="s">
        <v>7136</v>
      </c>
      <c r="T858" t="s">
        <v>7137</v>
      </c>
      <c r="U858" t="s">
        <v>7138</v>
      </c>
      <c r="V858" t="s">
        <v>13057</v>
      </c>
      <c r="W858" t="s">
        <v>7139</v>
      </c>
      <c r="X858" t="s">
        <v>7140</v>
      </c>
    </row>
    <row r="859" spans="1:24" x14ac:dyDescent="0.4">
      <c r="A859" t="s">
        <v>435</v>
      </c>
      <c r="B859" t="s">
        <v>436</v>
      </c>
      <c r="C859" t="s">
        <v>18</v>
      </c>
      <c r="D859">
        <v>333</v>
      </c>
      <c r="E859">
        <v>999</v>
      </c>
      <c r="F859" s="5">
        <v>0.67</v>
      </c>
      <c r="G859" s="5">
        <f t="shared" si="65"/>
        <v>67</v>
      </c>
      <c r="H859" s="5" t="str">
        <f>IF( 'structured data'!G859&gt;=50, "YES", "NO")</f>
        <v>YES</v>
      </c>
      <c r="I859" s="8" t="str">
        <f t="shared" si="66"/>
        <v>&gt; ₦500</v>
      </c>
      <c r="J859">
        <v>3.3</v>
      </c>
      <c r="K859" s="4">
        <v>9792</v>
      </c>
      <c r="L859" s="4">
        <f>Table1[[#This Row],[rating]]*LOG(Table1[[#This Row],[rating_count]]+1)</f>
        <v>13.170021989870078</v>
      </c>
      <c r="M859" s="4" t="str">
        <f>IF(Table1[[#This Row],[rating_count]]&lt;1000,"YES","NO")</f>
        <v>NO</v>
      </c>
      <c r="N859" s="4">
        <f t="shared" si="67"/>
        <v>-0.18474625299713793</v>
      </c>
      <c r="O859" s="4">
        <f t="shared" si="68"/>
        <v>13.170021989870078</v>
      </c>
      <c r="P859" s="7">
        <f t="shared" si="69"/>
        <v>9782208</v>
      </c>
      <c r="Q859" t="s">
        <v>437</v>
      </c>
      <c r="R859" t="s">
        <v>438</v>
      </c>
      <c r="S859" t="s">
        <v>439</v>
      </c>
      <c r="T859" t="s">
        <v>440</v>
      </c>
      <c r="U859" t="s">
        <v>441</v>
      </c>
      <c r="V859" t="s">
        <v>442</v>
      </c>
      <c r="W859" t="s">
        <v>443</v>
      </c>
      <c r="X859" t="s">
        <v>7141</v>
      </c>
    </row>
    <row r="860" spans="1:24" x14ac:dyDescent="0.4">
      <c r="A860" t="s">
        <v>7142</v>
      </c>
      <c r="B860" t="s">
        <v>7143</v>
      </c>
      <c r="C860" t="s">
        <v>6314</v>
      </c>
      <c r="D860">
        <v>178</v>
      </c>
      <c r="E860">
        <v>210</v>
      </c>
      <c r="F860" s="5">
        <v>0.15</v>
      </c>
      <c r="G860" s="5">
        <f t="shared" si="65"/>
        <v>15</v>
      </c>
      <c r="H860" s="5" t="str">
        <f>IF( 'structured data'!G860&gt;=50, "YES", "NO")</f>
        <v>NO</v>
      </c>
      <c r="I860" s="8" t="str">
        <f t="shared" si="66"/>
        <v>&gt; ₦500</v>
      </c>
      <c r="J860">
        <v>4.3</v>
      </c>
      <c r="K860" s="4">
        <v>2450</v>
      </c>
      <c r="L860" s="4">
        <f>Table1[[#This Row],[rating]]*LOG(Table1[[#This Row],[rating_count]]+1)</f>
        <v>14.574176238383934</v>
      </c>
      <c r="M860" s="4" t="str">
        <f>IF(Table1[[#This Row],[rating_count]]&lt;1000,"YES","NO")</f>
        <v>NO</v>
      </c>
      <c r="N860" s="4">
        <f t="shared" si="67"/>
        <v>-0.180987242720173</v>
      </c>
      <c r="O860" s="4">
        <f t="shared" si="68"/>
        <v>14.574176238383934</v>
      </c>
      <c r="P860" s="7">
        <f t="shared" si="69"/>
        <v>514500</v>
      </c>
      <c r="Q860" t="s">
        <v>7144</v>
      </c>
      <c r="R860" t="s">
        <v>7145</v>
      </c>
      <c r="S860" t="s">
        <v>7146</v>
      </c>
      <c r="T860" t="s">
        <v>7147</v>
      </c>
      <c r="U860" t="s">
        <v>7148</v>
      </c>
      <c r="V860" t="s">
        <v>7149</v>
      </c>
      <c r="W860" t="s">
        <v>7150</v>
      </c>
      <c r="X860" t="s">
        <v>7151</v>
      </c>
    </row>
    <row r="861" spans="1:24" x14ac:dyDescent="0.4">
      <c r="A861" t="s">
        <v>7152</v>
      </c>
      <c r="B861" t="s">
        <v>7153</v>
      </c>
      <c r="C861" t="s">
        <v>3066</v>
      </c>
      <c r="D861" s="2">
        <v>1599</v>
      </c>
      <c r="E861" s="2">
        <v>3490</v>
      </c>
      <c r="F861" s="5">
        <v>0.54</v>
      </c>
      <c r="G861" s="5">
        <f t="shared" si="65"/>
        <v>54</v>
      </c>
      <c r="H861" s="5" t="str">
        <f>IF( 'structured data'!G861&gt;=50, "YES", "NO")</f>
        <v>YES</v>
      </c>
      <c r="I861" s="8" t="str">
        <f t="shared" si="66"/>
        <v>&gt; ₦500</v>
      </c>
      <c r="J861">
        <v>3.7</v>
      </c>
      <c r="K861" s="4">
        <v>676</v>
      </c>
      <c r="L861" s="4">
        <f>Table1[[#This Row],[rating]]*LOG(Table1[[#This Row],[rating_count]]+1)</f>
        <v>10.473178074135035</v>
      </c>
      <c r="M861" s="4" t="str">
        <f>IF(Table1[[#This Row],[rating_count]]&lt;1000,"YES","NO")</f>
        <v>YES</v>
      </c>
      <c r="N861" s="4">
        <f t="shared" si="67"/>
        <v>-0.17974224944736267</v>
      </c>
      <c r="O861" s="4">
        <f t="shared" si="68"/>
        <v>10.473178074135035</v>
      </c>
      <c r="P861" s="7">
        <f t="shared" si="69"/>
        <v>2359240</v>
      </c>
      <c r="Q861" t="s">
        <v>7154</v>
      </c>
      <c r="R861" t="s">
        <v>7155</v>
      </c>
      <c r="S861" t="s">
        <v>7156</v>
      </c>
      <c r="T861" t="s">
        <v>7157</v>
      </c>
      <c r="U861" t="s">
        <v>7158</v>
      </c>
      <c r="V861" t="s">
        <v>7159</v>
      </c>
      <c r="W861" t="s">
        <v>7160</v>
      </c>
      <c r="X861" t="s">
        <v>7161</v>
      </c>
    </row>
    <row r="862" spans="1:24" x14ac:dyDescent="0.4">
      <c r="A862" t="s">
        <v>7162</v>
      </c>
      <c r="B862" t="s">
        <v>7163</v>
      </c>
      <c r="C862" t="s">
        <v>3066</v>
      </c>
      <c r="D862">
        <v>499</v>
      </c>
      <c r="E862" s="2">
        <v>1299</v>
      </c>
      <c r="F862" s="5">
        <v>0.62</v>
      </c>
      <c r="G862" s="5">
        <f t="shared" si="65"/>
        <v>62</v>
      </c>
      <c r="H862" s="5" t="str">
        <f>IF( 'structured data'!G862&gt;=50, "YES", "NO")</f>
        <v>YES</v>
      </c>
      <c r="I862" s="8" t="str">
        <f t="shared" si="66"/>
        <v>&gt; ₦500</v>
      </c>
      <c r="J862">
        <v>3.9</v>
      </c>
      <c r="K862" s="4">
        <v>1173</v>
      </c>
      <c r="L862" s="4">
        <f>Table1[[#This Row],[rating]]*LOG(Table1[[#This Row],[rating_count]]+1)</f>
        <v>11.971705577955223</v>
      </c>
      <c r="M862" s="4" t="str">
        <f>IF(Table1[[#This Row],[rating_count]]&lt;1000,"YES","NO")</f>
        <v>NO</v>
      </c>
      <c r="N862" s="4">
        <f t="shared" si="67"/>
        <v>-0.17887399027112288</v>
      </c>
      <c r="O862" s="4">
        <f t="shared" si="68"/>
        <v>11.971705577955223</v>
      </c>
      <c r="P862" s="7">
        <f t="shared" si="69"/>
        <v>1523727</v>
      </c>
      <c r="Q862" t="s">
        <v>7164</v>
      </c>
      <c r="R862" t="s">
        <v>7165</v>
      </c>
      <c r="S862" t="s">
        <v>7166</v>
      </c>
      <c r="T862" t="s">
        <v>7167</v>
      </c>
      <c r="U862" t="s">
        <v>7168</v>
      </c>
      <c r="V862" t="s">
        <v>7169</v>
      </c>
      <c r="W862" t="s">
        <v>7170</v>
      </c>
      <c r="X862" t="s">
        <v>7171</v>
      </c>
    </row>
    <row r="863" spans="1:24" x14ac:dyDescent="0.4">
      <c r="A863" t="s">
        <v>7172</v>
      </c>
      <c r="B863" t="s">
        <v>7173</v>
      </c>
      <c r="C863" t="s">
        <v>5358</v>
      </c>
      <c r="D863">
        <v>199</v>
      </c>
      <c r="E863">
        <v>499</v>
      </c>
      <c r="F863" s="5">
        <v>0.6</v>
      </c>
      <c r="G863" s="5">
        <f t="shared" si="65"/>
        <v>60</v>
      </c>
      <c r="H863" s="5" t="str">
        <f>IF( 'structured data'!G863&gt;=50, "YES", "NO")</f>
        <v>YES</v>
      </c>
      <c r="I863" s="8" t="str">
        <f t="shared" si="66"/>
        <v>&gt; ₦500</v>
      </c>
      <c r="J863">
        <v>4.3</v>
      </c>
      <c r="K863" s="4">
        <v>9998</v>
      </c>
      <c r="L863" s="4">
        <f>Table1[[#This Row],[rating]]*LOG(Table1[[#This Row],[rating_count]]+1)</f>
        <v>17.199813244034825</v>
      </c>
      <c r="M863" s="4" t="str">
        <f>IF(Table1[[#This Row],[rating_count]]&lt;1000,"YES","NO")</f>
        <v>NO</v>
      </c>
      <c r="N863" s="4">
        <f t="shared" si="67"/>
        <v>-0.17819593246823778</v>
      </c>
      <c r="O863" s="4">
        <f t="shared" si="68"/>
        <v>17.199813244034825</v>
      </c>
      <c r="P863" s="7">
        <f t="shared" si="69"/>
        <v>4989002</v>
      </c>
      <c r="Q863" t="s">
        <v>7174</v>
      </c>
      <c r="R863" t="s">
        <v>7175</v>
      </c>
      <c r="S863" t="s">
        <v>7176</v>
      </c>
      <c r="T863" t="s">
        <v>7177</v>
      </c>
      <c r="U863" t="s">
        <v>7178</v>
      </c>
      <c r="V863" t="s">
        <v>7179</v>
      </c>
      <c r="W863" t="s">
        <v>7180</v>
      </c>
      <c r="X863" t="s">
        <v>7181</v>
      </c>
    </row>
    <row r="864" spans="1:24" x14ac:dyDescent="0.4">
      <c r="A864" t="s">
        <v>7182</v>
      </c>
      <c r="B864" t="s">
        <v>7183</v>
      </c>
      <c r="C864" t="s">
        <v>2948</v>
      </c>
      <c r="D864" s="2">
        <v>2499</v>
      </c>
      <c r="E864" s="2">
        <v>5999</v>
      </c>
      <c r="F864" s="5">
        <v>0.57999999999999996</v>
      </c>
      <c r="G864" s="5">
        <f t="shared" si="65"/>
        <v>57.999999999999993</v>
      </c>
      <c r="H864" s="5" t="str">
        <f>IF( 'structured data'!G864&gt;=50, "YES", "NO")</f>
        <v>YES</v>
      </c>
      <c r="I864" s="8" t="str">
        <f t="shared" si="66"/>
        <v>&gt; ₦500</v>
      </c>
      <c r="J864">
        <v>4.0999999999999996</v>
      </c>
      <c r="K864" s="4">
        <v>5852</v>
      </c>
      <c r="L864" s="4">
        <f>Table1[[#This Row],[rating]]*LOG(Table1[[#This Row],[rating_count]]+1)</f>
        <v>15.446251948868138</v>
      </c>
      <c r="M864" s="4" t="str">
        <f>IF(Table1[[#This Row],[rating_count]]&lt;1000,"YES","NO")</f>
        <v>NO</v>
      </c>
      <c r="N864" s="4">
        <f t="shared" si="67"/>
        <v>-0.17943762831055868</v>
      </c>
      <c r="O864" s="4">
        <f t="shared" si="68"/>
        <v>15.446251948868138</v>
      </c>
      <c r="P864" s="7">
        <f t="shared" si="69"/>
        <v>35106148</v>
      </c>
      <c r="Q864" t="s">
        <v>7184</v>
      </c>
      <c r="R864" t="s">
        <v>7185</v>
      </c>
      <c r="S864" t="s">
        <v>7186</v>
      </c>
      <c r="T864" t="s">
        <v>7187</v>
      </c>
      <c r="U864" t="s">
        <v>7188</v>
      </c>
      <c r="V864" t="s">
        <v>7189</v>
      </c>
      <c r="W864" t="s">
        <v>7190</v>
      </c>
      <c r="X864" t="s">
        <v>7191</v>
      </c>
    </row>
    <row r="865" spans="1:24" x14ac:dyDescent="0.4">
      <c r="A865" t="s">
        <v>7192</v>
      </c>
      <c r="B865" t="s">
        <v>7193</v>
      </c>
      <c r="C865" t="s">
        <v>7194</v>
      </c>
      <c r="D865">
        <v>199</v>
      </c>
      <c r="E865">
        <v>999</v>
      </c>
      <c r="F865" s="5">
        <v>0.8</v>
      </c>
      <c r="G865" s="5">
        <f t="shared" si="65"/>
        <v>80</v>
      </c>
      <c r="H865" s="5" t="str">
        <f>IF( 'structured data'!G865&gt;=50, "YES", "NO")</f>
        <v>YES</v>
      </c>
      <c r="I865" s="8" t="str">
        <f t="shared" si="66"/>
        <v>&gt; ₦500</v>
      </c>
      <c r="J865">
        <v>4.2</v>
      </c>
      <c r="K865" s="4">
        <v>362</v>
      </c>
      <c r="L865" s="4">
        <f>Table1[[#This Row],[rating]]*LOG(Table1[[#This Row],[rating_count]]+1)</f>
        <v>10.751607825151673</v>
      </c>
      <c r="M865" s="4" t="str">
        <f>IF(Table1[[#This Row],[rating_count]]&lt;1000,"YES","NO")</f>
        <v>YES</v>
      </c>
      <c r="N865" s="4">
        <f t="shared" si="67"/>
        <v>-0.1796536794800844</v>
      </c>
      <c r="O865" s="4">
        <f t="shared" si="68"/>
        <v>10.751607825151673</v>
      </c>
      <c r="P865" s="7">
        <f t="shared" si="69"/>
        <v>361638</v>
      </c>
      <c r="Q865" t="s">
        <v>7195</v>
      </c>
      <c r="R865" t="s">
        <v>7196</v>
      </c>
      <c r="S865" t="s">
        <v>7197</v>
      </c>
      <c r="T865" t="s">
        <v>7198</v>
      </c>
      <c r="U865" t="s">
        <v>7199</v>
      </c>
      <c r="V865" t="s">
        <v>7200</v>
      </c>
      <c r="W865" t="s">
        <v>7201</v>
      </c>
      <c r="X865" t="s">
        <v>7202</v>
      </c>
    </row>
    <row r="866" spans="1:24" x14ac:dyDescent="0.4">
      <c r="A866" t="s">
        <v>7203</v>
      </c>
      <c r="B866" t="s">
        <v>7204</v>
      </c>
      <c r="C866" t="s">
        <v>3024</v>
      </c>
      <c r="D866">
        <v>939</v>
      </c>
      <c r="E866" s="2">
        <v>1800</v>
      </c>
      <c r="F866" s="5">
        <v>0.48</v>
      </c>
      <c r="G866" s="5">
        <f t="shared" si="65"/>
        <v>48</v>
      </c>
      <c r="H866" s="5" t="str">
        <f>IF( 'structured data'!G866&gt;=50, "YES", "NO")</f>
        <v>NO</v>
      </c>
      <c r="I866" s="8" t="str">
        <f t="shared" si="66"/>
        <v>&gt; ₦500</v>
      </c>
      <c r="J866">
        <v>4.5</v>
      </c>
      <c r="K866" s="4">
        <v>205052</v>
      </c>
      <c r="L866" s="4">
        <f>Table1[[#This Row],[rating]]*LOG(Table1[[#This Row],[rating_count]]+1)</f>
        <v>23.903397574003236</v>
      </c>
      <c r="M866" s="4" t="str">
        <f>IF(Table1[[#This Row],[rating_count]]&lt;1000,"YES","NO")</f>
        <v>NO</v>
      </c>
      <c r="N866" s="4">
        <f t="shared" si="67"/>
        <v>-0.18147723568480123</v>
      </c>
      <c r="O866" s="4">
        <f t="shared" si="68"/>
        <v>23.903397574003236</v>
      </c>
      <c r="P866" s="7">
        <f t="shared" si="69"/>
        <v>369093600</v>
      </c>
      <c r="Q866" t="s">
        <v>7205</v>
      </c>
      <c r="R866" t="s">
        <v>7206</v>
      </c>
      <c r="S866" t="s">
        <v>7207</v>
      </c>
      <c r="T866" t="s">
        <v>7208</v>
      </c>
      <c r="U866" t="s">
        <v>7209</v>
      </c>
      <c r="V866" t="s">
        <v>7210</v>
      </c>
      <c r="W866" t="s">
        <v>7211</v>
      </c>
      <c r="X866" t="s">
        <v>7212</v>
      </c>
    </row>
    <row r="867" spans="1:24" x14ac:dyDescent="0.4">
      <c r="A867" t="s">
        <v>7213</v>
      </c>
      <c r="B867" t="s">
        <v>7214</v>
      </c>
      <c r="C867" t="s">
        <v>2948</v>
      </c>
      <c r="D867" s="2">
        <v>2499</v>
      </c>
      <c r="E867" s="2">
        <v>9999</v>
      </c>
      <c r="F867" s="5">
        <v>0.75</v>
      </c>
      <c r="G867" s="5">
        <f t="shared" si="65"/>
        <v>75</v>
      </c>
      <c r="H867" s="5" t="str">
        <f>IF( 'structured data'!G867&gt;=50, "YES", "NO")</f>
        <v>YES</v>
      </c>
      <c r="I867" s="8" t="str">
        <f t="shared" si="66"/>
        <v>&gt; ₦500</v>
      </c>
      <c r="J867">
        <v>4</v>
      </c>
      <c r="K867" s="4">
        <v>9090</v>
      </c>
      <c r="L867" s="4">
        <f>Table1[[#This Row],[rating]]*LOG(Table1[[#This Row],[rating_count]]+1)</f>
        <v>15.834446631059517</v>
      </c>
      <c r="M867" s="4" t="str">
        <f>IF(Table1[[#This Row],[rating_count]]&lt;1000,"YES","NO")</f>
        <v>NO</v>
      </c>
      <c r="N867" s="4">
        <f t="shared" si="67"/>
        <v>-0.18242237249914847</v>
      </c>
      <c r="O867" s="4">
        <f t="shared" si="68"/>
        <v>15.834446631059517</v>
      </c>
      <c r="P867" s="7">
        <f t="shared" si="69"/>
        <v>90890910</v>
      </c>
      <c r="Q867" t="s">
        <v>7215</v>
      </c>
      <c r="R867" t="s">
        <v>7216</v>
      </c>
      <c r="S867" t="s">
        <v>7217</v>
      </c>
      <c r="T867" t="s">
        <v>7218</v>
      </c>
      <c r="U867" t="s">
        <v>7219</v>
      </c>
      <c r="V867" t="s">
        <v>7220</v>
      </c>
      <c r="W867" t="s">
        <v>7221</v>
      </c>
      <c r="X867" t="s">
        <v>7222</v>
      </c>
    </row>
    <row r="868" spans="1:24" x14ac:dyDescent="0.4">
      <c r="A868" t="s">
        <v>7223</v>
      </c>
      <c r="B868" t="s">
        <v>7224</v>
      </c>
      <c r="C868" t="s">
        <v>4845</v>
      </c>
      <c r="D868" s="2">
        <v>1439</v>
      </c>
      <c r="E868" s="2">
        <v>2890</v>
      </c>
      <c r="F868" s="5">
        <v>0.5</v>
      </c>
      <c r="G868" s="5">
        <f t="shared" si="65"/>
        <v>50</v>
      </c>
      <c r="H868" s="5" t="str">
        <f>IF( 'structured data'!G868&gt;=50, "YES", "NO")</f>
        <v>YES</v>
      </c>
      <c r="I868" s="8" t="str">
        <f t="shared" si="66"/>
        <v>&gt; ₦500</v>
      </c>
      <c r="J868">
        <v>4.5</v>
      </c>
      <c r="K868" s="4">
        <v>4099</v>
      </c>
      <c r="L868" s="4">
        <f>Table1[[#This Row],[rating]]*LOG(Table1[[#This Row],[rating_count]]+1)</f>
        <v>16.25752735523881</v>
      </c>
      <c r="M868" s="4" t="str">
        <f>IF(Table1[[#This Row],[rating_count]]&lt;1000,"YES","NO")</f>
        <v>NO</v>
      </c>
      <c r="N868" s="4">
        <f t="shared" si="67"/>
        <v>-0.18225242672149883</v>
      </c>
      <c r="O868" s="4">
        <f t="shared" si="68"/>
        <v>16.25752735523881</v>
      </c>
      <c r="P868" s="7">
        <f t="shared" si="69"/>
        <v>11846110</v>
      </c>
      <c r="Q868" t="s">
        <v>7225</v>
      </c>
      <c r="R868" t="s">
        <v>7226</v>
      </c>
      <c r="S868" t="s">
        <v>7227</v>
      </c>
      <c r="T868" t="s">
        <v>7228</v>
      </c>
      <c r="U868" t="s">
        <v>7229</v>
      </c>
      <c r="V868" t="s">
        <v>7230</v>
      </c>
      <c r="W868" t="s">
        <v>7231</v>
      </c>
      <c r="X868" t="s">
        <v>7232</v>
      </c>
    </row>
    <row r="869" spans="1:24" x14ac:dyDescent="0.4">
      <c r="A869" t="s">
        <v>7233</v>
      </c>
      <c r="B869" t="s">
        <v>7234</v>
      </c>
      <c r="C869" t="s">
        <v>3066</v>
      </c>
      <c r="D869" s="2">
        <v>1099</v>
      </c>
      <c r="E869" s="2">
        <v>5999</v>
      </c>
      <c r="F869" s="5">
        <v>0.82</v>
      </c>
      <c r="G869" s="5">
        <f t="shared" si="65"/>
        <v>82</v>
      </c>
      <c r="H869" s="5" t="str">
        <f>IF( 'structured data'!G869&gt;=50, "YES", "NO")</f>
        <v>YES</v>
      </c>
      <c r="I869" s="8" t="str">
        <f t="shared" si="66"/>
        <v>&gt; ₦500</v>
      </c>
      <c r="J869">
        <v>3.5</v>
      </c>
      <c r="K869" s="4">
        <v>12966</v>
      </c>
      <c r="L869" s="4">
        <f>Table1[[#This Row],[rating]]*LOG(Table1[[#This Row],[rating_count]]+1)</f>
        <v>14.394938287957903</v>
      </c>
      <c r="M869" s="4" t="str">
        <f>IF(Table1[[#This Row],[rating_count]]&lt;1000,"YES","NO")</f>
        <v>NO</v>
      </c>
      <c r="N869" s="4">
        <f t="shared" si="67"/>
        <v>-0.18344486459525997</v>
      </c>
      <c r="O869" s="4">
        <f t="shared" si="68"/>
        <v>14.394938287957903</v>
      </c>
      <c r="P869" s="7">
        <f t="shared" si="69"/>
        <v>77783034</v>
      </c>
      <c r="Q869" t="s">
        <v>5296</v>
      </c>
      <c r="R869" t="s">
        <v>7235</v>
      </c>
      <c r="S869" t="s">
        <v>7236</v>
      </c>
      <c r="T869" t="s">
        <v>7237</v>
      </c>
      <c r="U869" t="s">
        <v>7238</v>
      </c>
      <c r="V869" t="s">
        <v>7239</v>
      </c>
      <c r="W869" t="s">
        <v>7240</v>
      </c>
      <c r="X869" t="s">
        <v>7241</v>
      </c>
    </row>
    <row r="870" spans="1:24" x14ac:dyDescent="0.4">
      <c r="A870" t="s">
        <v>7242</v>
      </c>
      <c r="B870" t="s">
        <v>7243</v>
      </c>
      <c r="C870" t="s">
        <v>5623</v>
      </c>
      <c r="D870">
        <v>157</v>
      </c>
      <c r="E870">
        <v>160</v>
      </c>
      <c r="F870" s="5">
        <v>0.02</v>
      </c>
      <c r="G870" s="5">
        <f t="shared" si="65"/>
        <v>2</v>
      </c>
      <c r="H870" s="5" t="str">
        <f>IF( 'structured data'!G870&gt;=50, "YES", "NO")</f>
        <v>NO</v>
      </c>
      <c r="I870" s="8" t="str">
        <f t="shared" si="66"/>
        <v>&gt; ₦500</v>
      </c>
      <c r="J870">
        <v>4.5</v>
      </c>
      <c r="K870" s="4">
        <v>4428</v>
      </c>
      <c r="L870" s="4">
        <f>Table1[[#This Row],[rating]]*LOG(Table1[[#This Row],[rating_count]]+1)</f>
        <v>16.408375561281414</v>
      </c>
      <c r="M870" s="4" t="str">
        <f>IF(Table1[[#This Row],[rating_count]]&lt;1000,"YES","NO")</f>
        <v>NO</v>
      </c>
      <c r="N870" s="4">
        <f t="shared" si="67"/>
        <v>-0.17861788589666405</v>
      </c>
      <c r="O870" s="4">
        <f t="shared" si="68"/>
        <v>16.408375561281414</v>
      </c>
      <c r="P870" s="7">
        <f t="shared" si="69"/>
        <v>708480</v>
      </c>
      <c r="Q870" t="s">
        <v>7244</v>
      </c>
      <c r="R870" t="s">
        <v>7245</v>
      </c>
      <c r="S870" t="s">
        <v>7246</v>
      </c>
      <c r="T870" t="s">
        <v>7247</v>
      </c>
      <c r="U870" t="s">
        <v>7248</v>
      </c>
      <c r="V870" t="s">
        <v>7249</v>
      </c>
      <c r="W870" t="s">
        <v>7250</v>
      </c>
      <c r="X870" t="s">
        <v>7251</v>
      </c>
    </row>
    <row r="871" spans="1:24" x14ac:dyDescent="0.4">
      <c r="A871" t="s">
        <v>420</v>
      </c>
      <c r="B871" t="s">
        <v>421</v>
      </c>
      <c r="C871" t="s">
        <v>98</v>
      </c>
      <c r="D871">
        <v>999</v>
      </c>
      <c r="E871" s="2">
        <v>1599</v>
      </c>
      <c r="F871" s="5">
        <v>0.38</v>
      </c>
      <c r="G871" s="5">
        <f t="shared" si="65"/>
        <v>38</v>
      </c>
      <c r="H871" s="5" t="str">
        <f>IF( 'structured data'!G871&gt;=50, "YES", "NO")</f>
        <v>NO</v>
      </c>
      <c r="I871" s="8" t="str">
        <f t="shared" si="66"/>
        <v>&gt; ₦500</v>
      </c>
      <c r="J871">
        <v>4.3</v>
      </c>
      <c r="K871" s="4">
        <v>12093</v>
      </c>
      <c r="L871" s="4">
        <f>Table1[[#This Row],[rating]]*LOG(Table1[[#This Row],[rating_count]]+1)</f>
        <v>17.555050846360668</v>
      </c>
      <c r="M871" s="4" t="str">
        <f>IF(Table1[[#This Row],[rating_count]]&lt;1000,"YES","NO")</f>
        <v>NO</v>
      </c>
      <c r="N871" s="4">
        <f t="shared" si="67"/>
        <v>-0.17499833690105984</v>
      </c>
      <c r="O871" s="4">
        <f t="shared" si="68"/>
        <v>17.555050846360668</v>
      </c>
      <c r="P871" s="7">
        <f t="shared" si="69"/>
        <v>19336707</v>
      </c>
      <c r="Q871" t="s">
        <v>422</v>
      </c>
      <c r="R871" t="s">
        <v>423</v>
      </c>
      <c r="S871" t="s">
        <v>424</v>
      </c>
      <c r="T871" t="s">
        <v>425</v>
      </c>
      <c r="U871" t="s">
        <v>426</v>
      </c>
      <c r="V871" t="s">
        <v>427</v>
      </c>
      <c r="W871" t="s">
        <v>7252</v>
      </c>
      <c r="X871" t="s">
        <v>7253</v>
      </c>
    </row>
    <row r="872" spans="1:24" x14ac:dyDescent="0.4">
      <c r="A872" t="s">
        <v>7254</v>
      </c>
      <c r="B872" t="s">
        <v>7255</v>
      </c>
      <c r="C872" t="s">
        <v>5275</v>
      </c>
      <c r="D872">
        <v>115</v>
      </c>
      <c r="E872">
        <v>999</v>
      </c>
      <c r="F872" s="5">
        <v>0.88</v>
      </c>
      <c r="G872" s="5">
        <f t="shared" si="65"/>
        <v>88</v>
      </c>
      <c r="H872" s="5" t="str">
        <f>IF( 'structured data'!G872&gt;=50, "YES", "NO")</f>
        <v>YES</v>
      </c>
      <c r="I872" s="8" t="str">
        <f t="shared" si="66"/>
        <v>&gt; ₦500</v>
      </c>
      <c r="J872">
        <v>3.3</v>
      </c>
      <c r="K872" s="4">
        <v>5692</v>
      </c>
      <c r="L872" s="4">
        <f>Table1[[#This Row],[rating]]*LOG(Table1[[#This Row],[rating_count]]+1)</f>
        <v>12.392625906578106</v>
      </c>
      <c r="M872" s="4" t="str">
        <f>IF(Table1[[#This Row],[rating_count]]&lt;1000,"YES","NO")</f>
        <v>NO</v>
      </c>
      <c r="N872" s="4">
        <f t="shared" si="67"/>
        <v>-0.17484190808169259</v>
      </c>
      <c r="O872" s="4">
        <f t="shared" si="68"/>
        <v>12.392625906578106</v>
      </c>
      <c r="P872" s="7">
        <f t="shared" si="69"/>
        <v>5686308</v>
      </c>
      <c r="Q872" t="s">
        <v>7256</v>
      </c>
      <c r="R872" t="s">
        <v>7257</v>
      </c>
      <c r="S872" t="s">
        <v>7258</v>
      </c>
      <c r="T872" t="s">
        <v>7259</v>
      </c>
      <c r="U872" t="s">
        <v>7260</v>
      </c>
      <c r="V872" t="s">
        <v>7261</v>
      </c>
      <c r="W872" t="s">
        <v>7262</v>
      </c>
      <c r="X872" t="s">
        <v>7263</v>
      </c>
    </row>
    <row r="873" spans="1:24" x14ac:dyDescent="0.4">
      <c r="A873" t="s">
        <v>7264</v>
      </c>
      <c r="B873" t="s">
        <v>7265</v>
      </c>
      <c r="C873" t="s">
        <v>4856</v>
      </c>
      <c r="D873">
        <v>175</v>
      </c>
      <c r="E873">
        <v>499</v>
      </c>
      <c r="F873" s="5">
        <v>0.65</v>
      </c>
      <c r="G873" s="5">
        <f t="shared" si="65"/>
        <v>65</v>
      </c>
      <c r="H873" s="5" t="str">
        <f>IF( 'structured data'!G873&gt;=50, "YES", "NO")</f>
        <v>YES</v>
      </c>
      <c r="I873" s="8" t="str">
        <f t="shared" si="66"/>
        <v>&gt; ₦500</v>
      </c>
      <c r="J873">
        <v>4.0999999999999996</v>
      </c>
      <c r="K873" s="4">
        <v>21</v>
      </c>
      <c r="L873" s="4">
        <f>Table1[[#This Row],[rating]]*LOG(Table1[[#This Row],[rating_count]]+1)</f>
        <v>5.5039329913710446</v>
      </c>
      <c r="M873" s="4" t="str">
        <f>IF(Table1[[#This Row],[rating_count]]&lt;1000,"YES","NO")</f>
        <v>YES</v>
      </c>
      <c r="N873" s="4">
        <f t="shared" si="67"/>
        <v>-0.16713935962087365</v>
      </c>
      <c r="O873" s="4">
        <f t="shared" si="68"/>
        <v>5.5039329913710446</v>
      </c>
      <c r="P873" s="7">
        <f t="shared" si="69"/>
        <v>10479</v>
      </c>
      <c r="Q873" t="s">
        <v>7266</v>
      </c>
      <c r="R873" t="s">
        <v>7267</v>
      </c>
      <c r="S873" t="s">
        <v>7268</v>
      </c>
      <c r="T873" t="s">
        <v>7269</v>
      </c>
      <c r="U873" t="s">
        <v>7270</v>
      </c>
      <c r="V873" t="s">
        <v>7271</v>
      </c>
      <c r="W873" t="s">
        <v>7272</v>
      </c>
      <c r="X873" t="s">
        <v>7273</v>
      </c>
    </row>
    <row r="874" spans="1:24" x14ac:dyDescent="0.4">
      <c r="A874" t="s">
        <v>7274</v>
      </c>
      <c r="B874" t="s">
        <v>7275</v>
      </c>
      <c r="C874" t="s">
        <v>5904</v>
      </c>
      <c r="D874" s="2">
        <v>1999</v>
      </c>
      <c r="E874" s="2">
        <v>4700</v>
      </c>
      <c r="F874" s="5">
        <v>0.56999999999999995</v>
      </c>
      <c r="G874" s="5">
        <f t="shared" si="65"/>
        <v>56.999999999999993</v>
      </c>
      <c r="H874" s="5" t="str">
        <f>IF( 'structured data'!G874&gt;=50, "YES", "NO")</f>
        <v>YES</v>
      </c>
      <c r="I874" s="8" t="str">
        <f t="shared" si="66"/>
        <v>&gt; ₦500</v>
      </c>
      <c r="J874">
        <v>3.8</v>
      </c>
      <c r="K874" s="4">
        <v>1880</v>
      </c>
      <c r="L874" s="4">
        <f>Table1[[#This Row],[rating]]*LOG(Table1[[#This Row],[rating_count]]+1)</f>
        <v>12.442677423091439</v>
      </c>
      <c r="M874" s="4" t="str">
        <f>IF(Table1[[#This Row],[rating_count]]&lt;1000,"YES","NO")</f>
        <v>NO</v>
      </c>
      <c r="N874" s="4">
        <f t="shared" si="67"/>
        <v>-0.16751618702278537</v>
      </c>
      <c r="O874" s="4">
        <f t="shared" si="68"/>
        <v>12.442677423091439</v>
      </c>
      <c r="P874" s="7">
        <f t="shared" si="69"/>
        <v>8836000</v>
      </c>
      <c r="Q874" t="s">
        <v>7276</v>
      </c>
      <c r="R874" t="s">
        <v>7277</v>
      </c>
      <c r="S874" t="s">
        <v>7278</v>
      </c>
      <c r="T874" t="s">
        <v>7279</v>
      </c>
      <c r="U874" t="s">
        <v>7280</v>
      </c>
      <c r="V874" t="s">
        <v>7281</v>
      </c>
      <c r="W874" t="s">
        <v>7282</v>
      </c>
      <c r="X874" t="s">
        <v>7283</v>
      </c>
    </row>
    <row r="875" spans="1:24" x14ac:dyDescent="0.4">
      <c r="A875" t="s">
        <v>7284</v>
      </c>
      <c r="B875" t="s">
        <v>7285</v>
      </c>
      <c r="C875" t="s">
        <v>7286</v>
      </c>
      <c r="D875" s="2">
        <v>3999</v>
      </c>
      <c r="E875" s="3">
        <v>4332.96</v>
      </c>
      <c r="F875" s="5">
        <v>0.08</v>
      </c>
      <c r="G875" s="5">
        <f t="shared" si="65"/>
        <v>8</v>
      </c>
      <c r="H875" s="5" t="str">
        <f>IF( 'structured data'!G875&gt;=50, "YES", "NO")</f>
        <v>NO</v>
      </c>
      <c r="I875" s="8" t="str">
        <f t="shared" si="66"/>
        <v>&gt; ₦500</v>
      </c>
      <c r="J875">
        <v>3.5</v>
      </c>
      <c r="K875" s="4">
        <v>21762</v>
      </c>
      <c r="L875" s="4">
        <f>Table1[[#This Row],[rating]]*LOG(Table1[[#This Row],[rating_count]]+1)</f>
        <v>15.182015667201071</v>
      </c>
      <c r="M875" s="4" t="str">
        <f>IF(Table1[[#This Row],[rating_count]]&lt;1000,"YES","NO")</f>
        <v>NO</v>
      </c>
      <c r="N875" s="4">
        <f t="shared" si="67"/>
        <v>-0.16661675359636235</v>
      </c>
      <c r="O875" s="4">
        <f t="shared" si="68"/>
        <v>15.182015667201071</v>
      </c>
      <c r="P875" s="7">
        <f t="shared" si="69"/>
        <v>94293875.519999996</v>
      </c>
      <c r="Q875" t="s">
        <v>7287</v>
      </c>
      <c r="R875" t="s">
        <v>7288</v>
      </c>
      <c r="S875" t="s">
        <v>7289</v>
      </c>
      <c r="T875" t="s">
        <v>7290</v>
      </c>
      <c r="U875" t="s">
        <v>7291</v>
      </c>
      <c r="V875" t="s">
        <v>7292</v>
      </c>
      <c r="W875" t="s">
        <v>7293</v>
      </c>
      <c r="X875" t="s">
        <v>7294</v>
      </c>
    </row>
    <row r="876" spans="1:24" x14ac:dyDescent="0.4">
      <c r="A876" t="s">
        <v>7295</v>
      </c>
      <c r="B876" t="s">
        <v>7296</v>
      </c>
      <c r="C876" t="s">
        <v>5443</v>
      </c>
      <c r="D876">
        <v>899</v>
      </c>
      <c r="E876" s="2">
        <v>1800</v>
      </c>
      <c r="F876" s="5">
        <v>0.5</v>
      </c>
      <c r="G876" s="5">
        <f t="shared" si="65"/>
        <v>50</v>
      </c>
      <c r="H876" s="5" t="str">
        <f>IF( 'structured data'!G876&gt;=50, "YES", "NO")</f>
        <v>YES</v>
      </c>
      <c r="I876" s="8" t="str">
        <f t="shared" si="66"/>
        <v>&gt; ₦500</v>
      </c>
      <c r="J876">
        <v>4.0999999999999996</v>
      </c>
      <c r="K876" s="4">
        <v>22375</v>
      </c>
      <c r="L876" s="4">
        <f>Table1[[#This Row],[rating]]*LOG(Table1[[#This Row],[rating_count]]+1)</f>
        <v>17.834108058790228</v>
      </c>
      <c r="M876" s="4" t="str">
        <f>IF(Table1[[#This Row],[rating_count]]&lt;1000,"YES","NO")</f>
        <v>NO</v>
      </c>
      <c r="N876" s="4">
        <f t="shared" si="67"/>
        <v>-0.17259258923640641</v>
      </c>
      <c r="O876" s="4">
        <f t="shared" si="68"/>
        <v>17.834108058790228</v>
      </c>
      <c r="P876" s="7">
        <f t="shared" si="69"/>
        <v>40275000</v>
      </c>
      <c r="Q876" t="s">
        <v>7297</v>
      </c>
      <c r="R876" t="s">
        <v>7298</v>
      </c>
      <c r="S876" t="s">
        <v>7299</v>
      </c>
      <c r="T876" t="s">
        <v>7300</v>
      </c>
      <c r="U876" t="s">
        <v>7301</v>
      </c>
      <c r="V876" t="s">
        <v>7302</v>
      </c>
      <c r="W876" t="s">
        <v>7303</v>
      </c>
      <c r="X876" t="s">
        <v>7304</v>
      </c>
    </row>
    <row r="877" spans="1:24" x14ac:dyDescent="0.4">
      <c r="A877" t="s">
        <v>7305</v>
      </c>
      <c r="B877" t="s">
        <v>7306</v>
      </c>
      <c r="C877" t="s">
        <v>5358</v>
      </c>
      <c r="D877">
        <v>299</v>
      </c>
      <c r="E877">
        <v>990</v>
      </c>
      <c r="F877" s="5">
        <v>0.7</v>
      </c>
      <c r="G877" s="5">
        <f t="shared" si="65"/>
        <v>70</v>
      </c>
      <c r="H877" s="5" t="str">
        <f>IF( 'structured data'!G877&gt;=50, "YES", "NO")</f>
        <v>YES</v>
      </c>
      <c r="I877" s="8" t="str">
        <f t="shared" si="66"/>
        <v>&gt; ₦500</v>
      </c>
      <c r="J877">
        <v>4.5</v>
      </c>
      <c r="K877" s="4">
        <v>2453</v>
      </c>
      <c r="L877" s="4">
        <f>Table1[[#This Row],[rating]]*LOG(Table1[[#This Row],[rating_count]]+1)</f>
        <v>15.254435512759434</v>
      </c>
      <c r="M877" s="4" t="str">
        <f>IF(Table1[[#This Row],[rating_count]]&lt;1000,"YES","NO")</f>
        <v>NO</v>
      </c>
      <c r="N877" s="4">
        <f t="shared" si="67"/>
        <v>-0.17268095688871762</v>
      </c>
      <c r="O877" s="4">
        <f t="shared" si="68"/>
        <v>15.254435512759434</v>
      </c>
      <c r="P877" s="7">
        <f t="shared" si="69"/>
        <v>2428470</v>
      </c>
      <c r="Q877" t="s">
        <v>7307</v>
      </c>
      <c r="R877" t="s">
        <v>7308</v>
      </c>
      <c r="S877" t="s">
        <v>7309</v>
      </c>
      <c r="T877" t="s">
        <v>7310</v>
      </c>
      <c r="U877" t="s">
        <v>7311</v>
      </c>
      <c r="V877" t="s">
        <v>7312</v>
      </c>
      <c r="W877" t="s">
        <v>7313</v>
      </c>
      <c r="X877" t="s">
        <v>7314</v>
      </c>
    </row>
    <row r="878" spans="1:24" x14ac:dyDescent="0.4">
      <c r="A878" t="s">
        <v>7315</v>
      </c>
      <c r="B878" t="s">
        <v>7316</v>
      </c>
      <c r="C878" t="s">
        <v>4856</v>
      </c>
      <c r="D878" s="2">
        <v>3303</v>
      </c>
      <c r="E878" s="2">
        <v>4699</v>
      </c>
      <c r="F878" s="5">
        <v>0.3</v>
      </c>
      <c r="G878" s="5">
        <f t="shared" si="65"/>
        <v>30</v>
      </c>
      <c r="H878" s="5" t="str">
        <f>IF( 'structured data'!G878&gt;=50, "YES", "NO")</f>
        <v>NO</v>
      </c>
      <c r="I878" s="8" t="str">
        <f t="shared" si="66"/>
        <v>&gt; ₦500</v>
      </c>
      <c r="J878">
        <v>4.4000000000000004</v>
      </c>
      <c r="K878" s="4">
        <v>13544</v>
      </c>
      <c r="L878" s="4">
        <f>Table1[[#This Row],[rating]]*LOG(Table1[[#This Row],[rating_count]]+1)</f>
        <v>18.179827641224424</v>
      </c>
      <c r="M878" s="4" t="str">
        <f>IF(Table1[[#This Row],[rating_count]]&lt;1000,"YES","NO")</f>
        <v>NO</v>
      </c>
      <c r="N878" s="4">
        <f t="shared" si="67"/>
        <v>-0.17645911609626405</v>
      </c>
      <c r="O878" s="4">
        <f t="shared" si="68"/>
        <v>18.179827641224424</v>
      </c>
      <c r="P878" s="7">
        <f t="shared" si="69"/>
        <v>63643256</v>
      </c>
      <c r="Q878" t="s">
        <v>7317</v>
      </c>
      <c r="R878" t="s">
        <v>7318</v>
      </c>
      <c r="S878" t="s">
        <v>7319</v>
      </c>
      <c r="T878" t="s">
        <v>7320</v>
      </c>
      <c r="U878" t="s">
        <v>7321</v>
      </c>
      <c r="V878" t="s">
        <v>7322</v>
      </c>
      <c r="W878" t="s">
        <v>7323</v>
      </c>
      <c r="X878" t="s">
        <v>7324</v>
      </c>
    </row>
    <row r="879" spans="1:24" x14ac:dyDescent="0.4">
      <c r="A879" t="s">
        <v>7325</v>
      </c>
      <c r="B879" t="s">
        <v>7326</v>
      </c>
      <c r="C879" t="s">
        <v>6577</v>
      </c>
      <c r="D879" s="2">
        <v>1890</v>
      </c>
      <c r="E879" s="2">
        <v>5490</v>
      </c>
      <c r="F879" s="5">
        <v>0.66</v>
      </c>
      <c r="G879" s="5">
        <f t="shared" si="65"/>
        <v>66</v>
      </c>
      <c r="H879" s="5" t="str">
        <f>IF( 'structured data'!G879&gt;=50, "YES", "NO")</f>
        <v>YES</v>
      </c>
      <c r="I879" s="8" t="str">
        <f t="shared" si="66"/>
        <v>&gt; ₦500</v>
      </c>
      <c r="J879">
        <v>4.0999999999999996</v>
      </c>
      <c r="K879" s="4">
        <v>10976</v>
      </c>
      <c r="L879" s="4">
        <f>Table1[[#This Row],[rating]]*LOG(Table1[[#This Row],[rating_count]]+1)</f>
        <v>16.565983023245703</v>
      </c>
      <c r="M879" s="4" t="str">
        <f>IF(Table1[[#This Row],[rating_count]]&lt;1000,"YES","NO")</f>
        <v>NO</v>
      </c>
      <c r="N879" s="4">
        <f t="shared" si="67"/>
        <v>-0.1756321434326629</v>
      </c>
      <c r="O879" s="4">
        <f t="shared" si="68"/>
        <v>16.565983023245703</v>
      </c>
      <c r="P879" s="7">
        <f t="shared" si="69"/>
        <v>60258240</v>
      </c>
      <c r="Q879" t="s">
        <v>7327</v>
      </c>
      <c r="R879" t="s">
        <v>7328</v>
      </c>
      <c r="S879" t="s">
        <v>7329</v>
      </c>
      <c r="T879" t="s">
        <v>7330</v>
      </c>
      <c r="U879" t="s">
        <v>7331</v>
      </c>
      <c r="V879" t="s">
        <v>7332</v>
      </c>
      <c r="W879" t="s">
        <v>7333</v>
      </c>
      <c r="X879" t="s">
        <v>7334</v>
      </c>
    </row>
    <row r="880" spans="1:24" x14ac:dyDescent="0.4">
      <c r="A880" t="s">
        <v>7335</v>
      </c>
      <c r="B880" t="s">
        <v>7336</v>
      </c>
      <c r="C880" t="s">
        <v>6232</v>
      </c>
      <c r="D880">
        <v>90</v>
      </c>
      <c r="E880">
        <v>100</v>
      </c>
      <c r="F880" s="5">
        <v>0.1</v>
      </c>
      <c r="G880" s="5">
        <f t="shared" si="65"/>
        <v>10</v>
      </c>
      <c r="H880" s="5" t="str">
        <f>IF( 'structured data'!G880&gt;=50, "YES", "NO")</f>
        <v>NO</v>
      </c>
      <c r="I880" s="8" t="str">
        <f t="shared" si="66"/>
        <v>&gt; ₦500</v>
      </c>
      <c r="J880">
        <v>4.3</v>
      </c>
      <c r="K880" s="4">
        <v>3061</v>
      </c>
      <c r="L880" s="4">
        <f>Table1[[#This Row],[rating]]*LOG(Table1[[#This Row],[rating_count]]+1)</f>
        <v>14.989822301357641</v>
      </c>
      <c r="M880" s="4" t="str">
        <f>IF(Table1[[#This Row],[rating_count]]&lt;1000,"YES","NO")</f>
        <v>NO</v>
      </c>
      <c r="N880" s="4">
        <f t="shared" si="67"/>
        <v>-0.17605057181580958</v>
      </c>
      <c r="O880" s="4">
        <f t="shared" si="68"/>
        <v>14.989822301357641</v>
      </c>
      <c r="P880" s="7">
        <f t="shared" si="69"/>
        <v>306100</v>
      </c>
      <c r="Q880" t="s">
        <v>7337</v>
      </c>
      <c r="R880" t="s">
        <v>7338</v>
      </c>
      <c r="S880" t="s">
        <v>7339</v>
      </c>
      <c r="T880" t="s">
        <v>7340</v>
      </c>
      <c r="U880" t="s">
        <v>7341</v>
      </c>
      <c r="V880" t="s">
        <v>7342</v>
      </c>
      <c r="W880" t="s">
        <v>7343</v>
      </c>
      <c r="X880" t="s">
        <v>7344</v>
      </c>
    </row>
    <row r="881" spans="1:24" x14ac:dyDescent="0.4">
      <c r="A881" t="s">
        <v>7345</v>
      </c>
      <c r="B881" t="s">
        <v>7346</v>
      </c>
      <c r="C881" t="s">
        <v>3066</v>
      </c>
      <c r="D881" s="2">
        <v>1599</v>
      </c>
      <c r="E881" s="2">
        <v>2790</v>
      </c>
      <c r="F881" s="5">
        <v>0.43</v>
      </c>
      <c r="G881" s="5">
        <f t="shared" si="65"/>
        <v>43</v>
      </c>
      <c r="H881" s="5" t="str">
        <f>IF( 'structured data'!G881&gt;=50, "YES", "NO")</f>
        <v>NO</v>
      </c>
      <c r="I881" s="8" t="str">
        <f t="shared" si="66"/>
        <v>&gt; ₦500</v>
      </c>
      <c r="J881">
        <v>3.6</v>
      </c>
      <c r="K881" s="4">
        <v>2272</v>
      </c>
      <c r="L881" s="4">
        <f>Table1[[#This Row],[rating]]*LOG(Table1[[#This Row],[rating_count]]+1)</f>
        <v>12.083757968609895</v>
      </c>
      <c r="M881" s="4" t="str">
        <f>IF(Table1[[#This Row],[rating_count]]&lt;1000,"YES","NO")</f>
        <v>NO</v>
      </c>
      <c r="N881" s="4">
        <f t="shared" si="67"/>
        <v>-0.17455018618313486</v>
      </c>
      <c r="O881" s="4">
        <f t="shared" si="68"/>
        <v>12.083757968609895</v>
      </c>
      <c r="P881" s="7">
        <f t="shared" si="69"/>
        <v>6338880</v>
      </c>
      <c r="Q881" t="s">
        <v>7347</v>
      </c>
      <c r="R881" t="s">
        <v>7348</v>
      </c>
      <c r="S881" t="s">
        <v>7349</v>
      </c>
      <c r="T881" t="s">
        <v>7350</v>
      </c>
      <c r="U881" t="s">
        <v>7351</v>
      </c>
      <c r="V881" t="s">
        <v>7352</v>
      </c>
      <c r="W881" t="s">
        <v>7353</v>
      </c>
      <c r="X881" t="s">
        <v>7354</v>
      </c>
    </row>
    <row r="882" spans="1:24" x14ac:dyDescent="0.4">
      <c r="A882" t="s">
        <v>7355</v>
      </c>
      <c r="B882" t="s">
        <v>7356</v>
      </c>
      <c r="C882" t="s">
        <v>6606</v>
      </c>
      <c r="D882">
        <v>599</v>
      </c>
      <c r="E882">
        <v>999</v>
      </c>
      <c r="F882" s="5">
        <v>0.4</v>
      </c>
      <c r="G882" s="5">
        <f t="shared" si="65"/>
        <v>40</v>
      </c>
      <c r="H882" s="5" t="str">
        <f>IF( 'structured data'!G882&gt;=50, "YES", "NO")</f>
        <v>NO</v>
      </c>
      <c r="I882" s="8" t="str">
        <f t="shared" si="66"/>
        <v>&gt; ₦500</v>
      </c>
      <c r="J882">
        <v>4</v>
      </c>
      <c r="K882" s="4">
        <v>7601</v>
      </c>
      <c r="L882" s="4">
        <f>Table1[[#This Row],[rating]]*LOG(Table1[[#This Row],[rating_count]]+1)</f>
        <v>15.52371146106834</v>
      </c>
      <c r="M882" s="4" t="str">
        <f>IF(Table1[[#This Row],[rating_count]]&lt;1000,"YES","NO")</f>
        <v>NO</v>
      </c>
      <c r="N882" s="4">
        <f t="shared" si="67"/>
        <v>-0.17472354638896065</v>
      </c>
      <c r="O882" s="4">
        <f t="shared" si="68"/>
        <v>15.52371146106834</v>
      </c>
      <c r="P882" s="7">
        <f t="shared" si="69"/>
        <v>7593399</v>
      </c>
      <c r="Q882" t="s">
        <v>7357</v>
      </c>
      <c r="R882" t="s">
        <v>7358</v>
      </c>
      <c r="S882" t="s">
        <v>7359</v>
      </c>
      <c r="T882" t="s">
        <v>7360</v>
      </c>
      <c r="U882" t="s">
        <v>7361</v>
      </c>
      <c r="V882" t="s">
        <v>7362</v>
      </c>
      <c r="W882" t="s">
        <v>7363</v>
      </c>
      <c r="X882" t="s">
        <v>7364</v>
      </c>
    </row>
    <row r="883" spans="1:24" x14ac:dyDescent="0.4">
      <c r="A883" t="s">
        <v>445</v>
      </c>
      <c r="B883" t="s">
        <v>446</v>
      </c>
      <c r="C883" t="s">
        <v>98</v>
      </c>
      <c r="D883">
        <v>507</v>
      </c>
      <c r="E883" s="2">
        <v>1208</v>
      </c>
      <c r="F883" s="5">
        <v>0.57999999999999996</v>
      </c>
      <c r="G883" s="5">
        <f t="shared" si="65"/>
        <v>57.999999999999993</v>
      </c>
      <c r="H883" s="5" t="str">
        <f>IF( 'structured data'!G883&gt;=50, "YES", "NO")</f>
        <v>YES</v>
      </c>
      <c r="I883" s="8" t="str">
        <f t="shared" si="66"/>
        <v>&gt; ₦500</v>
      </c>
      <c r="J883">
        <v>4.0999999999999996</v>
      </c>
      <c r="K883" s="4">
        <v>8131</v>
      </c>
      <c r="L883" s="4">
        <f>Table1[[#This Row],[rating]]*LOG(Table1[[#This Row],[rating_count]]+1)</f>
        <v>16.031809216860601</v>
      </c>
      <c r="M883" s="4" t="str">
        <f>IF(Table1[[#This Row],[rating_count]]&lt;1000,"YES","NO")</f>
        <v>NO</v>
      </c>
      <c r="N883" s="4">
        <f t="shared" si="67"/>
        <v>-0.17476638172281361</v>
      </c>
      <c r="O883" s="4">
        <f t="shared" si="68"/>
        <v>16.031809216860601</v>
      </c>
      <c r="P883" s="7">
        <f t="shared" si="69"/>
        <v>9822248</v>
      </c>
      <c r="Q883" t="s">
        <v>447</v>
      </c>
      <c r="R883" t="s">
        <v>448</v>
      </c>
      <c r="S883" t="s">
        <v>449</v>
      </c>
      <c r="T883" t="s">
        <v>450</v>
      </c>
      <c r="U883" t="s">
        <v>451</v>
      </c>
      <c r="V883" t="s">
        <v>452</v>
      </c>
      <c r="W883" t="s">
        <v>7365</v>
      </c>
      <c r="X883" t="s">
        <v>7366</v>
      </c>
    </row>
    <row r="884" spans="1:24" x14ac:dyDescent="0.4">
      <c r="A884" t="s">
        <v>7367</v>
      </c>
      <c r="B884" t="s">
        <v>7368</v>
      </c>
      <c r="C884" t="s">
        <v>5358</v>
      </c>
      <c r="D884">
        <v>425</v>
      </c>
      <c r="E884">
        <v>899</v>
      </c>
      <c r="F884" s="5">
        <v>0.53</v>
      </c>
      <c r="G884" s="5">
        <f t="shared" si="65"/>
        <v>53</v>
      </c>
      <c r="H884" s="5" t="str">
        <f>IF( 'structured data'!G884&gt;=50, "YES", "NO")</f>
        <v>YES</v>
      </c>
      <c r="I884" s="8" t="str">
        <f t="shared" si="66"/>
        <v>&gt; ₦500</v>
      </c>
      <c r="J884">
        <v>4.5</v>
      </c>
      <c r="K884" s="4">
        <v>4219</v>
      </c>
      <c r="L884" s="4">
        <f>Table1[[#This Row],[rating]]*LOG(Table1[[#This Row],[rating_count]]+1)</f>
        <v>16.313906029327534</v>
      </c>
      <c r="M884" s="4" t="str">
        <f>IF(Table1[[#This Row],[rating_count]]&lt;1000,"YES","NO")</f>
        <v>NO</v>
      </c>
      <c r="N884" s="4">
        <f t="shared" si="67"/>
        <v>-0.17499623108571291</v>
      </c>
      <c r="O884" s="4">
        <f t="shared" si="68"/>
        <v>16.313906029327534</v>
      </c>
      <c r="P884" s="7">
        <f t="shared" si="69"/>
        <v>3792881</v>
      </c>
      <c r="Q884" t="s">
        <v>7369</v>
      </c>
      <c r="R884" t="s">
        <v>7370</v>
      </c>
      <c r="S884" t="s">
        <v>7371</v>
      </c>
      <c r="T884" t="s">
        <v>7372</v>
      </c>
      <c r="U884" t="s">
        <v>7373</v>
      </c>
      <c r="V884" t="s">
        <v>7374</v>
      </c>
      <c r="W884" t="s">
        <v>7375</v>
      </c>
      <c r="X884" t="s">
        <v>7376</v>
      </c>
    </row>
    <row r="885" spans="1:24" x14ac:dyDescent="0.4">
      <c r="A885" t="s">
        <v>7377</v>
      </c>
      <c r="B885" t="s">
        <v>7378</v>
      </c>
      <c r="C885" t="s">
        <v>4425</v>
      </c>
      <c r="D885" s="2">
        <v>1499</v>
      </c>
      <c r="E885" s="2">
        <v>3999</v>
      </c>
      <c r="F885" s="5">
        <v>0.63</v>
      </c>
      <c r="G885" s="5">
        <f t="shared" si="65"/>
        <v>63</v>
      </c>
      <c r="H885" s="5" t="str">
        <f>IF( 'structured data'!G885&gt;=50, "YES", "NO")</f>
        <v>YES</v>
      </c>
      <c r="I885" s="8" t="str">
        <f t="shared" si="66"/>
        <v>&gt; ₦500</v>
      </c>
      <c r="J885">
        <v>4.2</v>
      </c>
      <c r="K885" s="4">
        <v>42775</v>
      </c>
      <c r="L885" s="4">
        <f>Table1[[#This Row],[rating]]*LOG(Table1[[#This Row],[rating_count]]+1)</f>
        <v>19.451040718587596</v>
      </c>
      <c r="M885" s="4" t="str">
        <f>IF(Table1[[#This Row],[rating_count]]&lt;1000,"YES","NO")</f>
        <v>NO</v>
      </c>
      <c r="N885" s="4">
        <f t="shared" si="67"/>
        <v>-0.17660941753251688</v>
      </c>
      <c r="O885" s="4">
        <f t="shared" si="68"/>
        <v>19.451040718587596</v>
      </c>
      <c r="P885" s="7">
        <f t="shared" si="69"/>
        <v>171057225</v>
      </c>
      <c r="Q885" t="s">
        <v>7379</v>
      </c>
      <c r="R885" t="s">
        <v>7380</v>
      </c>
      <c r="S885" t="s">
        <v>7381</v>
      </c>
      <c r="T885" t="s">
        <v>7382</v>
      </c>
      <c r="U885" t="s">
        <v>7383</v>
      </c>
      <c r="V885" t="s">
        <v>13058</v>
      </c>
      <c r="W885" t="s">
        <v>7384</v>
      </c>
      <c r="X885" t="s">
        <v>7385</v>
      </c>
    </row>
    <row r="886" spans="1:24" x14ac:dyDescent="0.4">
      <c r="A886" t="s">
        <v>7386</v>
      </c>
      <c r="B886" t="s">
        <v>7387</v>
      </c>
      <c r="C886" t="s">
        <v>7068</v>
      </c>
      <c r="D886">
        <v>549</v>
      </c>
      <c r="E886" s="2">
        <v>2499</v>
      </c>
      <c r="F886" s="5">
        <v>0.78</v>
      </c>
      <c r="G886" s="5">
        <f t="shared" si="65"/>
        <v>78</v>
      </c>
      <c r="H886" s="5" t="str">
        <f>IF( 'structured data'!G886&gt;=50, "YES", "NO")</f>
        <v>YES</v>
      </c>
      <c r="I886" s="8" t="str">
        <f t="shared" si="66"/>
        <v>&gt; ₦500</v>
      </c>
      <c r="J886">
        <v>4.3</v>
      </c>
      <c r="K886" s="4">
        <v>5556</v>
      </c>
      <c r="L886" s="4">
        <f>Table1[[#This Row],[rating]]*LOG(Table1[[#This Row],[rating_count]]+1)</f>
        <v>16.10281370617713</v>
      </c>
      <c r="M886" s="4" t="str">
        <f>IF(Table1[[#This Row],[rating_count]]&lt;1000,"YES","NO")</f>
        <v>NO</v>
      </c>
      <c r="N886" s="4">
        <f t="shared" si="67"/>
        <v>-0.17755397038181855</v>
      </c>
      <c r="O886" s="4">
        <f t="shared" si="68"/>
        <v>16.10281370617713</v>
      </c>
      <c r="P886" s="7">
        <f t="shared" si="69"/>
        <v>13884444</v>
      </c>
      <c r="Q886" t="s">
        <v>7388</v>
      </c>
      <c r="R886" t="s">
        <v>7389</v>
      </c>
      <c r="S886" t="s">
        <v>7390</v>
      </c>
      <c r="T886" t="s">
        <v>7391</v>
      </c>
      <c r="U886" t="s">
        <v>7392</v>
      </c>
      <c r="V886" t="s">
        <v>7393</v>
      </c>
      <c r="W886" t="s">
        <v>7394</v>
      </c>
      <c r="X886" t="s">
        <v>7395</v>
      </c>
    </row>
    <row r="887" spans="1:24" x14ac:dyDescent="0.4">
      <c r="A887" t="s">
        <v>471</v>
      </c>
      <c r="B887" t="s">
        <v>472</v>
      </c>
      <c r="C887" t="s">
        <v>18</v>
      </c>
      <c r="D887">
        <v>199</v>
      </c>
      <c r="E887">
        <v>395</v>
      </c>
      <c r="F887" s="5">
        <v>0.5</v>
      </c>
      <c r="G887" s="5">
        <f t="shared" si="65"/>
        <v>50</v>
      </c>
      <c r="H887" s="5" t="str">
        <f>IF( 'structured data'!G887&gt;=50, "YES", "NO")</f>
        <v>YES</v>
      </c>
      <c r="I887" s="8" t="str">
        <f t="shared" si="66"/>
        <v>&gt; ₦500</v>
      </c>
      <c r="J887">
        <v>4.2</v>
      </c>
      <c r="K887" s="4">
        <v>92595</v>
      </c>
      <c r="L887" s="4">
        <f>Table1[[#This Row],[rating]]*LOG(Table1[[#This Row],[rating_count]]+1)</f>
        <v>20.859687350274871</v>
      </c>
      <c r="M887" s="4" t="str">
        <f>IF(Table1[[#This Row],[rating_count]]&lt;1000,"YES","NO")</f>
        <v>NO</v>
      </c>
      <c r="N887" s="4">
        <f t="shared" si="67"/>
        <v>-0.18040499431547305</v>
      </c>
      <c r="O887" s="4">
        <f t="shared" si="68"/>
        <v>20.859687350274871</v>
      </c>
      <c r="P887" s="7">
        <f t="shared" si="69"/>
        <v>36575025</v>
      </c>
      <c r="Q887" t="s">
        <v>473</v>
      </c>
      <c r="R887" t="s">
        <v>474</v>
      </c>
      <c r="S887" t="s">
        <v>475</v>
      </c>
      <c r="T887" t="s">
        <v>476</v>
      </c>
      <c r="U887" t="s">
        <v>477</v>
      </c>
      <c r="V887" t="s">
        <v>478</v>
      </c>
      <c r="W887" t="s">
        <v>479</v>
      </c>
      <c r="X887" t="s">
        <v>7396</v>
      </c>
    </row>
    <row r="888" spans="1:24" x14ac:dyDescent="0.4">
      <c r="A888" t="s">
        <v>7397</v>
      </c>
      <c r="B888" t="s">
        <v>7398</v>
      </c>
      <c r="C888" t="s">
        <v>4845</v>
      </c>
      <c r="D888" s="2">
        <v>1295</v>
      </c>
      <c r="E888" s="2">
        <v>1645</v>
      </c>
      <c r="F888" s="5">
        <v>0.21</v>
      </c>
      <c r="G888" s="5">
        <f t="shared" si="65"/>
        <v>21</v>
      </c>
      <c r="H888" s="5" t="str">
        <f>IF( 'structured data'!G888&gt;=50, "YES", "NO")</f>
        <v>NO</v>
      </c>
      <c r="I888" s="8" t="str">
        <f t="shared" si="66"/>
        <v>&gt; ₦500</v>
      </c>
      <c r="J888">
        <v>4.5999999999999996</v>
      </c>
      <c r="K888" s="4">
        <v>12375</v>
      </c>
      <c r="L888" s="4">
        <f>Table1[[#This Row],[rating]]*LOG(Table1[[#This Row],[rating_count]]+1)</f>
        <v>18.825869383180027</v>
      </c>
      <c r="M888" s="4" t="str">
        <f>IF(Table1[[#This Row],[rating_count]]&lt;1000,"YES","NO")</f>
        <v>NO</v>
      </c>
      <c r="N888" s="4">
        <f t="shared" si="67"/>
        <v>-0.18075336264644151</v>
      </c>
      <c r="O888" s="4">
        <f t="shared" si="68"/>
        <v>18.825869383180027</v>
      </c>
      <c r="P888" s="7">
        <f t="shared" si="69"/>
        <v>20356875</v>
      </c>
      <c r="Q888" t="s">
        <v>7399</v>
      </c>
      <c r="R888" t="s">
        <v>7400</v>
      </c>
      <c r="S888" t="s">
        <v>7401</v>
      </c>
      <c r="T888" t="s">
        <v>7402</v>
      </c>
      <c r="U888" t="s">
        <v>7403</v>
      </c>
      <c r="V888" t="s">
        <v>7404</v>
      </c>
      <c r="W888" t="s">
        <v>7405</v>
      </c>
      <c r="X888" t="s">
        <v>7406</v>
      </c>
    </row>
    <row r="889" spans="1:24" x14ac:dyDescent="0.4">
      <c r="A889" t="s">
        <v>7407</v>
      </c>
      <c r="B889" t="s">
        <v>7408</v>
      </c>
      <c r="C889" t="s">
        <v>5347</v>
      </c>
      <c r="D889">
        <v>310</v>
      </c>
      <c r="E889">
        <v>310</v>
      </c>
      <c r="F889" s="5">
        <v>0</v>
      </c>
      <c r="G889" s="5">
        <f t="shared" si="65"/>
        <v>0</v>
      </c>
      <c r="H889" s="5" t="str">
        <f>IF( 'structured data'!G889&gt;=50, "YES", "NO")</f>
        <v>NO</v>
      </c>
      <c r="I889" s="8" t="str">
        <f t="shared" si="66"/>
        <v>&gt; ₦500</v>
      </c>
      <c r="J889">
        <v>4.5</v>
      </c>
      <c r="K889" s="4">
        <v>5882</v>
      </c>
      <c r="L889" s="4">
        <f>Table1[[#This Row],[rating]]*LOG(Table1[[#This Row],[rating_count]]+1)</f>
        <v>16.96319481774351</v>
      </c>
      <c r="M889" s="4" t="str">
        <f>IF(Table1[[#This Row],[rating_count]]&lt;1000,"YES","NO")</f>
        <v>NO</v>
      </c>
      <c r="N889" s="4">
        <f t="shared" si="67"/>
        <v>-0.17837011978624925</v>
      </c>
      <c r="O889" s="4">
        <f t="shared" si="68"/>
        <v>16.96319481774351</v>
      </c>
      <c r="P889" s="7">
        <f t="shared" si="69"/>
        <v>1823420</v>
      </c>
      <c r="Q889" t="s">
        <v>7409</v>
      </c>
      <c r="R889" t="s">
        <v>7410</v>
      </c>
      <c r="S889" t="s">
        <v>7411</v>
      </c>
      <c r="T889" t="s">
        <v>7412</v>
      </c>
      <c r="U889" t="s">
        <v>7413</v>
      </c>
      <c r="V889" t="s">
        <v>7414</v>
      </c>
      <c r="W889" t="s">
        <v>7415</v>
      </c>
      <c r="X889" t="s">
        <v>7416</v>
      </c>
    </row>
    <row r="890" spans="1:24" x14ac:dyDescent="0.4">
      <c r="A890" t="s">
        <v>4448</v>
      </c>
      <c r="B890" t="s">
        <v>4449</v>
      </c>
      <c r="C890" t="s">
        <v>4450</v>
      </c>
      <c r="D890">
        <v>149</v>
      </c>
      <c r="E890">
        <v>149</v>
      </c>
      <c r="F890" s="5">
        <v>0</v>
      </c>
      <c r="G890" s="5">
        <f t="shared" si="65"/>
        <v>0</v>
      </c>
      <c r="H890" s="5" t="str">
        <f>IF( 'structured data'!G890&gt;=50, "YES", "NO")</f>
        <v>NO</v>
      </c>
      <c r="I890" s="8" t="str">
        <f t="shared" si="66"/>
        <v>&gt; ₦500</v>
      </c>
      <c r="J890">
        <v>4.3</v>
      </c>
      <c r="K890" s="4">
        <v>10833</v>
      </c>
      <c r="L890" s="4">
        <f>Table1[[#This Row],[rating]]*LOG(Table1[[#This Row],[rating_count]]+1)</f>
        <v>17.34959197438009</v>
      </c>
      <c r="M890" s="4" t="str">
        <f>IF(Table1[[#This Row],[rating_count]]&lt;1000,"YES","NO")</f>
        <v>NO</v>
      </c>
      <c r="N890" s="4">
        <f t="shared" si="67"/>
        <v>-0.17441476726427624</v>
      </c>
      <c r="O890" s="4">
        <f t="shared" si="68"/>
        <v>17.34959197438009</v>
      </c>
      <c r="P890" s="7">
        <f t="shared" si="69"/>
        <v>1614117</v>
      </c>
      <c r="Q890" t="s">
        <v>4451</v>
      </c>
      <c r="R890" t="s">
        <v>4452</v>
      </c>
      <c r="S890" t="s">
        <v>4453</v>
      </c>
      <c r="T890" t="s">
        <v>4454</v>
      </c>
      <c r="U890" t="s">
        <v>4455</v>
      </c>
      <c r="V890" t="s">
        <v>4456</v>
      </c>
      <c r="W890" t="s">
        <v>7417</v>
      </c>
      <c r="X890" t="s">
        <v>7418</v>
      </c>
    </row>
    <row r="891" spans="1:24" x14ac:dyDescent="0.4">
      <c r="A891" t="s">
        <v>7419</v>
      </c>
      <c r="B891" t="s">
        <v>7420</v>
      </c>
      <c r="C891" t="s">
        <v>5102</v>
      </c>
      <c r="D891" s="2">
        <v>1149</v>
      </c>
      <c r="E891" s="2">
        <v>1499</v>
      </c>
      <c r="F891" s="5">
        <v>0.23</v>
      </c>
      <c r="G891" s="5">
        <f t="shared" si="65"/>
        <v>23</v>
      </c>
      <c r="H891" s="5" t="str">
        <f>IF( 'structured data'!G891&gt;=50, "YES", "NO")</f>
        <v>NO</v>
      </c>
      <c r="I891" s="8" t="str">
        <f t="shared" si="66"/>
        <v>&gt; ₦500</v>
      </c>
      <c r="J891">
        <v>4.0999999999999996</v>
      </c>
      <c r="K891" s="4">
        <v>10443</v>
      </c>
      <c r="L891" s="4">
        <f>Table1[[#This Row],[rating]]*LOG(Table1[[#This Row],[rating_count]]+1)</f>
        <v>16.477354138918717</v>
      </c>
      <c r="M891" s="4" t="str">
        <f>IF(Table1[[#This Row],[rating_count]]&lt;1000,"YES","NO")</f>
        <v>NO</v>
      </c>
      <c r="N891" s="4">
        <f t="shared" si="67"/>
        <v>-0.17250112329665185</v>
      </c>
      <c r="O891" s="4">
        <f t="shared" si="68"/>
        <v>16.477354138918717</v>
      </c>
      <c r="P891" s="7">
        <f t="shared" si="69"/>
        <v>15654057</v>
      </c>
      <c r="Q891" t="s">
        <v>7421</v>
      </c>
      <c r="R891" t="s">
        <v>7422</v>
      </c>
      <c r="S891" t="s">
        <v>7423</v>
      </c>
      <c r="T891" t="s">
        <v>7424</v>
      </c>
      <c r="U891" t="s">
        <v>7425</v>
      </c>
      <c r="V891" t="s">
        <v>7426</v>
      </c>
      <c r="W891" t="s">
        <v>7427</v>
      </c>
      <c r="X891" t="s">
        <v>7428</v>
      </c>
    </row>
    <row r="892" spans="1:24" x14ac:dyDescent="0.4">
      <c r="A892" t="s">
        <v>7429</v>
      </c>
      <c r="B892" t="s">
        <v>7430</v>
      </c>
      <c r="C892" t="s">
        <v>4876</v>
      </c>
      <c r="D892">
        <v>499</v>
      </c>
      <c r="E892" s="2">
        <v>1299</v>
      </c>
      <c r="F892" s="5">
        <v>0.62</v>
      </c>
      <c r="G892" s="5">
        <f t="shared" si="65"/>
        <v>62</v>
      </c>
      <c r="H892" s="5" t="str">
        <f>IF( 'structured data'!G892&gt;=50, "YES", "NO")</f>
        <v>YES</v>
      </c>
      <c r="I892" s="8" t="str">
        <f t="shared" si="66"/>
        <v>&gt; ₦500</v>
      </c>
      <c r="J892">
        <v>4.5</v>
      </c>
      <c r="K892" s="4">
        <v>434</v>
      </c>
      <c r="L892" s="4">
        <f>Table1[[#This Row],[rating]]*LOG(Table1[[#This Row],[rating_count]]+1)</f>
        <v>11.873201656295869</v>
      </c>
      <c r="M892" s="4" t="str">
        <f>IF(Table1[[#This Row],[rating_count]]&lt;1000,"YES","NO")</f>
        <v>YES</v>
      </c>
      <c r="N892" s="4">
        <f t="shared" si="67"/>
        <v>-0.17246566272938313</v>
      </c>
      <c r="O892" s="4">
        <f t="shared" si="68"/>
        <v>11.873201656295869</v>
      </c>
      <c r="P892" s="7">
        <f t="shared" si="69"/>
        <v>563766</v>
      </c>
      <c r="Q892" t="s">
        <v>7431</v>
      </c>
      <c r="R892" t="s">
        <v>7432</v>
      </c>
      <c r="S892" t="s">
        <v>7433</v>
      </c>
      <c r="T892" t="s">
        <v>7434</v>
      </c>
      <c r="U892" t="s">
        <v>7435</v>
      </c>
      <c r="V892" t="s">
        <v>7436</v>
      </c>
      <c r="W892" t="s">
        <v>7437</v>
      </c>
      <c r="X892" t="s">
        <v>7438</v>
      </c>
    </row>
    <row r="893" spans="1:24" x14ac:dyDescent="0.4">
      <c r="A893" t="s">
        <v>7439</v>
      </c>
      <c r="B893" t="s">
        <v>7440</v>
      </c>
      <c r="C893" t="s">
        <v>3066</v>
      </c>
      <c r="D893">
        <v>999</v>
      </c>
      <c r="E893" s="2">
        <v>4199</v>
      </c>
      <c r="F893" s="5">
        <v>0.76</v>
      </c>
      <c r="G893" s="5">
        <f t="shared" si="65"/>
        <v>76</v>
      </c>
      <c r="H893" s="5" t="str">
        <f>IF( 'structured data'!G893&gt;=50, "YES", "NO")</f>
        <v>YES</v>
      </c>
      <c r="I893" s="8" t="str">
        <f t="shared" si="66"/>
        <v>&gt; ₦500</v>
      </c>
      <c r="J893">
        <v>3.5</v>
      </c>
      <c r="K893" s="4">
        <v>1913</v>
      </c>
      <c r="L893" s="4">
        <f>Table1[[#This Row],[rating]]*LOG(Table1[[#This Row],[rating_count]]+1)</f>
        <v>11.486796767042886</v>
      </c>
      <c r="M893" s="4" t="str">
        <f>IF(Table1[[#This Row],[rating_count]]&lt;1000,"YES","NO")</f>
        <v>NO</v>
      </c>
      <c r="N893" s="4">
        <f t="shared" si="67"/>
        <v>-0.17529375113543008</v>
      </c>
      <c r="O893" s="4">
        <f t="shared" si="68"/>
        <v>11.486796767042886</v>
      </c>
      <c r="P893" s="7">
        <f t="shared" si="69"/>
        <v>8032687</v>
      </c>
      <c r="Q893" t="s">
        <v>7441</v>
      </c>
      <c r="R893" t="s">
        <v>7442</v>
      </c>
      <c r="S893" t="s">
        <v>7443</v>
      </c>
      <c r="T893" t="s">
        <v>7444</v>
      </c>
      <c r="U893" t="s">
        <v>7445</v>
      </c>
      <c r="V893" t="s">
        <v>7446</v>
      </c>
      <c r="W893" t="s">
        <v>7447</v>
      </c>
      <c r="X893" t="s">
        <v>7448</v>
      </c>
    </row>
    <row r="894" spans="1:24" x14ac:dyDescent="0.4">
      <c r="A894" t="s">
        <v>7449</v>
      </c>
      <c r="B894" t="s">
        <v>7450</v>
      </c>
      <c r="C894" t="s">
        <v>6733</v>
      </c>
      <c r="D894" s="2">
        <v>1709</v>
      </c>
      <c r="E894" s="2">
        <v>4000</v>
      </c>
      <c r="F894" s="5">
        <v>0.56999999999999995</v>
      </c>
      <c r="G894" s="5">
        <f t="shared" si="65"/>
        <v>56.999999999999993</v>
      </c>
      <c r="H894" s="5" t="str">
        <f>IF( 'structured data'!G894&gt;=50, "YES", "NO")</f>
        <v>YES</v>
      </c>
      <c r="I894" s="8" t="str">
        <f t="shared" si="66"/>
        <v>&gt; ₦500</v>
      </c>
      <c r="J894">
        <v>4.4000000000000004</v>
      </c>
      <c r="K894" s="4">
        <v>3029</v>
      </c>
      <c r="L894" s="4">
        <f>Table1[[#This Row],[rating]]*LOG(Table1[[#This Row],[rating_count]]+1)</f>
        <v>15.318347565410143</v>
      </c>
      <c r="M894" s="4" t="str">
        <f>IF(Table1[[#This Row],[rating_count]]&lt;1000,"YES","NO")</f>
        <v>NO</v>
      </c>
      <c r="N894" s="4">
        <f t="shared" si="67"/>
        <v>-0.17089125441104264</v>
      </c>
      <c r="O894" s="4">
        <f t="shared" si="68"/>
        <v>15.318347565410143</v>
      </c>
      <c r="P894" s="7">
        <f t="shared" si="69"/>
        <v>12116000</v>
      </c>
      <c r="Q894" t="s">
        <v>7451</v>
      </c>
      <c r="R894" t="s">
        <v>7452</v>
      </c>
      <c r="S894" t="s">
        <v>7453</v>
      </c>
      <c r="T894" t="s">
        <v>7454</v>
      </c>
      <c r="U894" t="s">
        <v>7455</v>
      </c>
      <c r="V894" t="s">
        <v>7456</v>
      </c>
      <c r="W894" t="s">
        <v>7457</v>
      </c>
      <c r="X894" t="s">
        <v>7458</v>
      </c>
    </row>
    <row r="895" spans="1:24" x14ac:dyDescent="0.4">
      <c r="A895" t="s">
        <v>7459</v>
      </c>
      <c r="B895" t="s">
        <v>7460</v>
      </c>
      <c r="C895" t="s">
        <v>5058</v>
      </c>
      <c r="D895">
        <v>250</v>
      </c>
      <c r="E895">
        <v>250</v>
      </c>
      <c r="F895" s="5">
        <v>0</v>
      </c>
      <c r="G895" s="5">
        <f t="shared" si="65"/>
        <v>0</v>
      </c>
      <c r="H895" s="5" t="str">
        <f>IF( 'structured data'!G895&gt;=50, "YES", "NO")</f>
        <v>NO</v>
      </c>
      <c r="I895" s="8" t="str">
        <f t="shared" si="66"/>
        <v>&gt; ₦500</v>
      </c>
      <c r="J895">
        <v>4.2</v>
      </c>
      <c r="K895" s="4">
        <v>2628</v>
      </c>
      <c r="L895" s="4">
        <f>Table1[[#This Row],[rating]]*LOG(Table1[[#This Row],[rating_count]]+1)</f>
        <v>14.363120461646725</v>
      </c>
      <c r="M895" s="4" t="str">
        <f>IF(Table1[[#This Row],[rating_count]]&lt;1000,"YES","NO")</f>
        <v>NO</v>
      </c>
      <c r="N895" s="4">
        <f t="shared" si="67"/>
        <v>-0.17254549762167309</v>
      </c>
      <c r="O895" s="4">
        <f t="shared" si="68"/>
        <v>14.363120461646725</v>
      </c>
      <c r="P895" s="7">
        <f t="shared" si="69"/>
        <v>657000</v>
      </c>
      <c r="Q895" t="s">
        <v>7461</v>
      </c>
      <c r="R895" t="s">
        <v>7462</v>
      </c>
      <c r="S895" t="s">
        <v>7463</v>
      </c>
      <c r="T895" t="s">
        <v>7464</v>
      </c>
      <c r="U895" t="s">
        <v>7465</v>
      </c>
      <c r="V895" t="s">
        <v>7466</v>
      </c>
      <c r="W895" t="s">
        <v>7467</v>
      </c>
      <c r="X895" t="s">
        <v>7468</v>
      </c>
    </row>
    <row r="896" spans="1:24" x14ac:dyDescent="0.4">
      <c r="A896" t="s">
        <v>481</v>
      </c>
      <c r="B896" t="s">
        <v>482</v>
      </c>
      <c r="C896" t="s">
        <v>98</v>
      </c>
      <c r="D896" s="2">
        <v>1199</v>
      </c>
      <c r="E896" s="2">
        <v>2199</v>
      </c>
      <c r="F896" s="5">
        <v>0.45</v>
      </c>
      <c r="G896" s="5">
        <f t="shared" si="65"/>
        <v>45</v>
      </c>
      <c r="H896" s="5" t="str">
        <f>IF( 'structured data'!G896&gt;=50, "YES", "NO")</f>
        <v>NO</v>
      </c>
      <c r="I896" s="8" t="str">
        <f t="shared" si="66"/>
        <v>&gt; ₦500</v>
      </c>
      <c r="J896">
        <v>4.4000000000000004</v>
      </c>
      <c r="K896" s="4">
        <v>24780</v>
      </c>
      <c r="L896" s="4">
        <f>Table1[[#This Row],[rating]]*LOG(Table1[[#This Row],[rating_count]]+1)</f>
        <v>19.334122841856107</v>
      </c>
      <c r="M896" s="4" t="str">
        <f>IF(Table1[[#This Row],[rating_count]]&lt;1000,"YES","NO")</f>
        <v>NO</v>
      </c>
      <c r="N896" s="4">
        <f t="shared" si="67"/>
        <v>-0.17169627446688521</v>
      </c>
      <c r="O896" s="4">
        <f t="shared" si="68"/>
        <v>19.334122841856107</v>
      </c>
      <c r="P896" s="7">
        <f t="shared" si="69"/>
        <v>54491220</v>
      </c>
      <c r="Q896" t="s">
        <v>483</v>
      </c>
      <c r="R896" t="s">
        <v>484</v>
      </c>
      <c r="S896" t="s">
        <v>485</v>
      </c>
      <c r="T896" t="s">
        <v>486</v>
      </c>
      <c r="U896" t="s">
        <v>487</v>
      </c>
      <c r="V896" t="s">
        <v>488</v>
      </c>
      <c r="W896" t="s">
        <v>489</v>
      </c>
      <c r="X896" t="s">
        <v>7469</v>
      </c>
    </row>
    <row r="897" spans="1:24" x14ac:dyDescent="0.4">
      <c r="A897" t="s">
        <v>7470</v>
      </c>
      <c r="B897" t="s">
        <v>7471</v>
      </c>
      <c r="C897" t="s">
        <v>7472</v>
      </c>
      <c r="D897">
        <v>90</v>
      </c>
      <c r="E897">
        <v>100</v>
      </c>
      <c r="F897" s="5">
        <v>0.1</v>
      </c>
      <c r="G897" s="5">
        <f t="shared" si="65"/>
        <v>10</v>
      </c>
      <c r="H897" s="5" t="str">
        <f>IF( 'structured data'!G897&gt;=50, "YES", "NO")</f>
        <v>NO</v>
      </c>
      <c r="I897" s="8" t="str">
        <f t="shared" si="66"/>
        <v>&gt; ₦500</v>
      </c>
      <c r="J897">
        <v>4.4000000000000004</v>
      </c>
      <c r="K897" s="4">
        <v>10718</v>
      </c>
      <c r="L897" s="4">
        <f>Table1[[#This Row],[rating]]*LOG(Table1[[#This Row],[rating_count]]+1)</f>
        <v>17.73267879205725</v>
      </c>
      <c r="M897" s="4" t="str">
        <f>IF(Table1[[#This Row],[rating_count]]&lt;1000,"YES","NO")</f>
        <v>NO</v>
      </c>
      <c r="N897" s="4">
        <f t="shared" si="67"/>
        <v>-0.17215808383438538</v>
      </c>
      <c r="O897" s="4">
        <f t="shared" si="68"/>
        <v>17.73267879205725</v>
      </c>
      <c r="P897" s="7">
        <f t="shared" si="69"/>
        <v>1071800</v>
      </c>
      <c r="Q897" t="s">
        <v>7473</v>
      </c>
      <c r="R897" t="s">
        <v>7474</v>
      </c>
      <c r="S897" t="s">
        <v>7475</v>
      </c>
      <c r="T897" t="s">
        <v>7476</v>
      </c>
      <c r="U897" t="s">
        <v>7477</v>
      </c>
      <c r="V897" t="s">
        <v>7478</v>
      </c>
      <c r="W897" t="s">
        <v>7479</v>
      </c>
      <c r="X897" t="s">
        <v>7480</v>
      </c>
    </row>
    <row r="898" spans="1:24" x14ac:dyDescent="0.4">
      <c r="A898" t="s">
        <v>7481</v>
      </c>
      <c r="B898" t="s">
        <v>7482</v>
      </c>
      <c r="C898" t="s">
        <v>3867</v>
      </c>
      <c r="D898" s="2">
        <v>2025</v>
      </c>
      <c r="E898" s="2">
        <v>5999</v>
      </c>
      <c r="F898" s="5">
        <v>0.66</v>
      </c>
      <c r="G898" s="5">
        <f t="shared" ref="G898:G961" si="70">F898*100</f>
        <v>66</v>
      </c>
      <c r="H898" s="5" t="str">
        <f>IF( 'structured data'!G898&gt;=50, "YES", "NO")</f>
        <v>YES</v>
      </c>
      <c r="I898" s="8" t="str">
        <f t="shared" ref="I898:I961" si="71">IF(C897&lt;200, "&lt; ₦200", IF(C897&lt;=500, "₦200–₦500", "&gt; ₦500"))</f>
        <v>&gt; ₦500</v>
      </c>
      <c r="J898">
        <v>4.2</v>
      </c>
      <c r="K898" s="4">
        <v>6233</v>
      </c>
      <c r="L898" s="4">
        <f>Table1[[#This Row],[rating]]*LOG(Table1[[#This Row],[rating_count]]+1)</f>
        <v>15.93802055135145</v>
      </c>
      <c r="M898" s="4" t="str">
        <f>IF(Table1[[#This Row],[rating_count]]&lt;1000,"YES","NO")</f>
        <v>NO</v>
      </c>
      <c r="N898" s="4">
        <f t="shared" ref="N898:N961" si="72">CORREL(J898:J2362,G898:G2362)</f>
        <v>-0.16974505601371082</v>
      </c>
      <c r="O898" s="4">
        <f t="shared" ref="O898:O961" si="73">J898*LOG(K898+1)</f>
        <v>15.93802055135145</v>
      </c>
      <c r="P898" s="7">
        <f t="shared" ref="P898:P961" si="74">E898*K898</f>
        <v>37391767</v>
      </c>
      <c r="Q898" t="s">
        <v>7483</v>
      </c>
      <c r="R898" t="s">
        <v>7484</v>
      </c>
      <c r="S898" t="s">
        <v>7485</v>
      </c>
      <c r="T898" t="s">
        <v>7486</v>
      </c>
      <c r="U898" t="s">
        <v>7487</v>
      </c>
      <c r="V898" t="s">
        <v>7488</v>
      </c>
      <c r="W898" t="s">
        <v>7489</v>
      </c>
      <c r="X898" t="s">
        <v>7490</v>
      </c>
    </row>
    <row r="899" spans="1:24" x14ac:dyDescent="0.4">
      <c r="A899" t="s">
        <v>7491</v>
      </c>
      <c r="B899" t="s">
        <v>7492</v>
      </c>
      <c r="C899" t="s">
        <v>5336</v>
      </c>
      <c r="D899" s="2">
        <v>1495</v>
      </c>
      <c r="E899" s="2">
        <v>1995</v>
      </c>
      <c r="F899" s="5">
        <v>0.25</v>
      </c>
      <c r="G899" s="5">
        <f t="shared" si="70"/>
        <v>25</v>
      </c>
      <c r="H899" s="5" t="str">
        <f>IF( 'structured data'!G899&gt;=50, "YES", "NO")</f>
        <v>NO</v>
      </c>
      <c r="I899" s="8" t="str">
        <f t="shared" si="71"/>
        <v>&gt; ₦500</v>
      </c>
      <c r="J899">
        <v>4.5</v>
      </c>
      <c r="K899" s="4">
        <v>10541</v>
      </c>
      <c r="L899" s="4">
        <f>Table1[[#This Row],[rating]]*LOG(Table1[[#This Row],[rating_count]]+1)</f>
        <v>18.103153553455222</v>
      </c>
      <c r="M899" s="4" t="str">
        <f>IF(Table1[[#This Row],[rating_count]]&lt;1000,"YES","NO")</f>
        <v>NO</v>
      </c>
      <c r="N899" s="4">
        <f t="shared" si="72"/>
        <v>-0.17090890482640805</v>
      </c>
      <c r="O899" s="4">
        <f t="shared" si="73"/>
        <v>18.103153553455222</v>
      </c>
      <c r="P899" s="7">
        <f t="shared" si="74"/>
        <v>21029295</v>
      </c>
      <c r="Q899" t="s">
        <v>7493</v>
      </c>
      <c r="R899" t="s">
        <v>7494</v>
      </c>
      <c r="S899" t="s">
        <v>7495</v>
      </c>
      <c r="T899" t="s">
        <v>7496</v>
      </c>
      <c r="U899" t="s">
        <v>7497</v>
      </c>
      <c r="V899" t="s">
        <v>7498</v>
      </c>
      <c r="W899" t="s">
        <v>7499</v>
      </c>
      <c r="X899" t="s">
        <v>7500</v>
      </c>
    </row>
    <row r="900" spans="1:24" x14ac:dyDescent="0.4">
      <c r="A900" t="s">
        <v>496</v>
      </c>
      <c r="B900" t="s">
        <v>497</v>
      </c>
      <c r="C900" t="s">
        <v>18</v>
      </c>
      <c r="D900">
        <v>799</v>
      </c>
      <c r="E900" s="2">
        <v>2100</v>
      </c>
      <c r="F900" s="5">
        <v>0.62</v>
      </c>
      <c r="G900" s="5">
        <f t="shared" si="70"/>
        <v>62</v>
      </c>
      <c r="H900" s="5" t="str">
        <f>IF( 'structured data'!G900&gt;=50, "YES", "NO")</f>
        <v>YES</v>
      </c>
      <c r="I900" s="8" t="str">
        <f t="shared" si="71"/>
        <v>&gt; ₦500</v>
      </c>
      <c r="J900">
        <v>4.3</v>
      </c>
      <c r="K900" s="4">
        <v>8188</v>
      </c>
      <c r="L900" s="4">
        <f>Table1[[#This Row],[rating]]*LOG(Table1[[#This Row],[rating_count]]+1)</f>
        <v>16.82689274578831</v>
      </c>
      <c r="M900" s="4" t="str">
        <f>IF(Table1[[#This Row],[rating_count]]&lt;1000,"YES","NO")</f>
        <v>NO</v>
      </c>
      <c r="N900" s="4">
        <f t="shared" si="72"/>
        <v>-0.16924238340201239</v>
      </c>
      <c r="O900" s="4">
        <f t="shared" si="73"/>
        <v>16.82689274578831</v>
      </c>
      <c r="P900" s="7">
        <f t="shared" si="74"/>
        <v>17194800</v>
      </c>
      <c r="Q900" t="s">
        <v>498</v>
      </c>
      <c r="R900" t="s">
        <v>499</v>
      </c>
      <c r="S900" t="s">
        <v>500</v>
      </c>
      <c r="T900" t="s">
        <v>501</v>
      </c>
      <c r="U900" t="s">
        <v>502</v>
      </c>
      <c r="V900" t="s">
        <v>503</v>
      </c>
      <c r="W900" t="s">
        <v>7501</v>
      </c>
      <c r="X900" t="s">
        <v>7502</v>
      </c>
    </row>
    <row r="901" spans="1:24" x14ac:dyDescent="0.4">
      <c r="A901" t="s">
        <v>7503</v>
      </c>
      <c r="B901" t="s">
        <v>7504</v>
      </c>
      <c r="C901" t="s">
        <v>5515</v>
      </c>
      <c r="D901">
        <v>899</v>
      </c>
      <c r="E901" s="2">
        <v>1199</v>
      </c>
      <c r="F901" s="5">
        <v>0.25</v>
      </c>
      <c r="G901" s="5">
        <f t="shared" si="70"/>
        <v>25</v>
      </c>
      <c r="H901" s="5" t="str">
        <f>IF( 'structured data'!G901&gt;=50, "YES", "NO")</f>
        <v>NO</v>
      </c>
      <c r="I901" s="8" t="str">
        <f t="shared" si="71"/>
        <v>&gt; ₦500</v>
      </c>
      <c r="J901">
        <v>3.8</v>
      </c>
      <c r="K901" s="4">
        <v>10751</v>
      </c>
      <c r="L901" s="4">
        <f>Table1[[#This Row],[rating]]*LOG(Table1[[#This Row],[rating_count]]+1)</f>
        <v>15.319659171697049</v>
      </c>
      <c r="M901" s="4" t="str">
        <f>IF(Table1[[#This Row],[rating_count]]&lt;1000,"YES","NO")</f>
        <v>NO</v>
      </c>
      <c r="N901" s="4">
        <f t="shared" si="72"/>
        <v>-0.17081510880118397</v>
      </c>
      <c r="O901" s="4">
        <f t="shared" si="73"/>
        <v>15.319659171697049</v>
      </c>
      <c r="P901" s="7">
        <f t="shared" si="74"/>
        <v>12890449</v>
      </c>
      <c r="Q901" t="s">
        <v>7505</v>
      </c>
      <c r="R901" t="s">
        <v>7506</v>
      </c>
      <c r="S901" t="s">
        <v>7507</v>
      </c>
      <c r="T901" t="s">
        <v>7508</v>
      </c>
      <c r="U901" t="s">
        <v>7509</v>
      </c>
      <c r="V901" t="s">
        <v>7510</v>
      </c>
      <c r="W901" t="s">
        <v>7511</v>
      </c>
      <c r="X901" t="s">
        <v>7512</v>
      </c>
    </row>
    <row r="902" spans="1:24" x14ac:dyDescent="0.4">
      <c r="A902" t="s">
        <v>7513</v>
      </c>
      <c r="B902" t="s">
        <v>7514</v>
      </c>
      <c r="C902" t="s">
        <v>7515</v>
      </c>
      <c r="D902">
        <v>349</v>
      </c>
      <c r="E902">
        <v>999</v>
      </c>
      <c r="F902" s="5">
        <v>0.65</v>
      </c>
      <c r="G902" s="5">
        <f t="shared" si="70"/>
        <v>65</v>
      </c>
      <c r="H902" s="5" t="str">
        <f>IF( 'structured data'!G902&gt;=50, "YES", "NO")</f>
        <v>YES</v>
      </c>
      <c r="I902" s="8" t="str">
        <f t="shared" si="71"/>
        <v>&gt; ₦500</v>
      </c>
      <c r="J902">
        <v>3.9</v>
      </c>
      <c r="K902" s="4">
        <v>817</v>
      </c>
      <c r="L902" s="4">
        <f>Table1[[#This Row],[rating]]*LOG(Table1[[#This Row],[rating_count]]+1)</f>
        <v>11.359737884318159</v>
      </c>
      <c r="M902" s="4" t="str">
        <f>IF(Table1[[#This Row],[rating_count]]&lt;1000,"YES","NO")</f>
        <v>YES</v>
      </c>
      <c r="N902" s="4">
        <f t="shared" si="72"/>
        <v>-0.17227303184857576</v>
      </c>
      <c r="O902" s="4">
        <f t="shared" si="73"/>
        <v>11.359737884318159</v>
      </c>
      <c r="P902" s="7">
        <f t="shared" si="74"/>
        <v>816183</v>
      </c>
      <c r="Q902" t="s">
        <v>7516</v>
      </c>
      <c r="R902" t="s">
        <v>7517</v>
      </c>
      <c r="S902" t="s">
        <v>7518</v>
      </c>
      <c r="T902" t="s">
        <v>7519</v>
      </c>
      <c r="U902" t="s">
        <v>7520</v>
      </c>
      <c r="V902" t="s">
        <v>7521</v>
      </c>
      <c r="W902" t="s">
        <v>7522</v>
      </c>
      <c r="X902" t="s">
        <v>7523</v>
      </c>
    </row>
    <row r="903" spans="1:24" x14ac:dyDescent="0.4">
      <c r="A903" t="s">
        <v>7524</v>
      </c>
      <c r="B903" t="s">
        <v>7525</v>
      </c>
      <c r="C903" t="s">
        <v>2979</v>
      </c>
      <c r="D903">
        <v>900</v>
      </c>
      <c r="E903" s="2">
        <v>2499</v>
      </c>
      <c r="F903" s="5">
        <v>0.64</v>
      </c>
      <c r="G903" s="5">
        <f t="shared" si="70"/>
        <v>64</v>
      </c>
      <c r="H903" s="5" t="str">
        <f>IF( 'structured data'!G903&gt;=50, "YES", "NO")</f>
        <v>YES</v>
      </c>
      <c r="I903" s="8" t="str">
        <f t="shared" si="71"/>
        <v>&gt; ₦500</v>
      </c>
      <c r="J903">
        <v>4</v>
      </c>
      <c r="K903" s="4">
        <v>36384</v>
      </c>
      <c r="L903" s="4">
        <f>Table1[[#This Row],[rating]]*LOG(Table1[[#This Row],[rating_count]]+1)</f>
        <v>18.243689517029882</v>
      </c>
      <c r="M903" s="4" t="str">
        <f>IF(Table1[[#This Row],[rating_count]]&lt;1000,"YES","NO")</f>
        <v>NO</v>
      </c>
      <c r="N903" s="4">
        <f t="shared" si="72"/>
        <v>-0.17145931268274983</v>
      </c>
      <c r="O903" s="4">
        <f t="shared" si="73"/>
        <v>18.243689517029882</v>
      </c>
      <c r="P903" s="7">
        <f t="shared" si="74"/>
        <v>90923616</v>
      </c>
      <c r="Q903" t="s">
        <v>7526</v>
      </c>
      <c r="R903" t="s">
        <v>4564</v>
      </c>
      <c r="S903" t="s">
        <v>4565</v>
      </c>
      <c r="T903" t="s">
        <v>4566</v>
      </c>
      <c r="U903" t="s">
        <v>4567</v>
      </c>
      <c r="V903" t="s">
        <v>4568</v>
      </c>
      <c r="W903" t="s">
        <v>7527</v>
      </c>
      <c r="X903" t="s">
        <v>7528</v>
      </c>
    </row>
    <row r="904" spans="1:24" x14ac:dyDescent="0.4">
      <c r="A904" t="s">
        <v>7529</v>
      </c>
      <c r="B904" t="s">
        <v>7530</v>
      </c>
      <c r="C904" t="s">
        <v>5904</v>
      </c>
      <c r="D904" s="2">
        <v>2490</v>
      </c>
      <c r="E904" s="2">
        <v>3990</v>
      </c>
      <c r="F904" s="5">
        <v>0.38</v>
      </c>
      <c r="G904" s="5">
        <f t="shared" si="70"/>
        <v>38</v>
      </c>
      <c r="H904" s="5" t="str">
        <f>IF( 'structured data'!G904&gt;=50, "YES", "NO")</f>
        <v>NO</v>
      </c>
      <c r="I904" s="8" t="str">
        <f t="shared" si="71"/>
        <v>&gt; ₦500</v>
      </c>
      <c r="J904">
        <v>4.0999999999999996</v>
      </c>
      <c r="K904" s="4">
        <v>3606</v>
      </c>
      <c r="L904" s="4">
        <f>Table1[[#This Row],[rating]]*LOG(Table1[[#This Row],[rating_count]]+1)</f>
        <v>14.584299183505289</v>
      </c>
      <c r="M904" s="4" t="str">
        <f>IF(Table1[[#This Row],[rating_count]]&lt;1000,"YES","NO")</f>
        <v>NO</v>
      </c>
      <c r="N904" s="4">
        <f t="shared" si="72"/>
        <v>-0.17125975581344122</v>
      </c>
      <c r="O904" s="4">
        <f t="shared" si="73"/>
        <v>14.584299183505289</v>
      </c>
      <c r="P904" s="7">
        <f t="shared" si="74"/>
        <v>14387940</v>
      </c>
      <c r="Q904" t="s">
        <v>7531</v>
      </c>
      <c r="R904" t="s">
        <v>7532</v>
      </c>
      <c r="S904" t="s">
        <v>7533</v>
      </c>
      <c r="T904" t="s">
        <v>7534</v>
      </c>
      <c r="U904" t="s">
        <v>7535</v>
      </c>
      <c r="V904" t="s">
        <v>7536</v>
      </c>
      <c r="W904" t="s">
        <v>7537</v>
      </c>
      <c r="X904" t="s">
        <v>7538</v>
      </c>
    </row>
    <row r="905" spans="1:24" x14ac:dyDescent="0.4">
      <c r="A905" t="s">
        <v>7539</v>
      </c>
      <c r="B905" t="s">
        <v>7540</v>
      </c>
      <c r="C905" t="s">
        <v>5531</v>
      </c>
      <c r="D905">
        <v>116</v>
      </c>
      <c r="E905">
        <v>200</v>
      </c>
      <c r="F905" s="5">
        <v>0.42</v>
      </c>
      <c r="G905" s="5">
        <f t="shared" si="70"/>
        <v>42</v>
      </c>
      <c r="H905" s="5" t="str">
        <f>IF( 'structured data'!G905&gt;=50, "YES", "NO")</f>
        <v>NO</v>
      </c>
      <c r="I905" s="8" t="str">
        <f t="shared" si="71"/>
        <v>&gt; ₦500</v>
      </c>
      <c r="J905">
        <v>4.4000000000000004</v>
      </c>
      <c r="K905" s="4">
        <v>357</v>
      </c>
      <c r="L905" s="4">
        <f>Table1[[#This Row],[rating]]*LOG(Table1[[#This Row],[rating_count]]+1)</f>
        <v>11.237085317233049</v>
      </c>
      <c r="M905" s="4" t="str">
        <f>IF(Table1[[#This Row],[rating_count]]&lt;1000,"YES","NO")</f>
        <v>YES</v>
      </c>
      <c r="N905" s="4">
        <f t="shared" si="72"/>
        <v>-0.17122895121985962</v>
      </c>
      <c r="O905" s="4">
        <f t="shared" si="73"/>
        <v>11.237085317233049</v>
      </c>
      <c r="P905" s="7">
        <f t="shared" si="74"/>
        <v>71400</v>
      </c>
      <c r="Q905" t="s">
        <v>7541</v>
      </c>
      <c r="R905" t="s">
        <v>7542</v>
      </c>
      <c r="S905" t="s">
        <v>7543</v>
      </c>
      <c r="T905" t="s">
        <v>7544</v>
      </c>
      <c r="U905" t="s">
        <v>7545</v>
      </c>
      <c r="V905" t="s">
        <v>7546</v>
      </c>
      <c r="W905" t="s">
        <v>7547</v>
      </c>
      <c r="X905" t="s">
        <v>7548</v>
      </c>
    </row>
    <row r="906" spans="1:24" x14ac:dyDescent="0.4">
      <c r="A906" t="s">
        <v>7549</v>
      </c>
      <c r="B906" t="s">
        <v>7550</v>
      </c>
      <c r="C906" t="s">
        <v>5347</v>
      </c>
      <c r="D906">
        <v>200</v>
      </c>
      <c r="E906">
        <v>230</v>
      </c>
      <c r="F906" s="5">
        <v>0.13</v>
      </c>
      <c r="G906" s="5">
        <f t="shared" si="70"/>
        <v>13</v>
      </c>
      <c r="H906" s="5" t="str">
        <f>IF( 'structured data'!G906&gt;=50, "YES", "NO")</f>
        <v>NO</v>
      </c>
      <c r="I906" s="8" t="str">
        <f t="shared" si="71"/>
        <v>&gt; ₦500</v>
      </c>
      <c r="J906">
        <v>4.4000000000000004</v>
      </c>
      <c r="K906" s="4">
        <v>10170</v>
      </c>
      <c r="L906" s="4">
        <f>Table1[[#This Row],[rating]]*LOG(Table1[[#This Row],[rating_count]]+1)</f>
        <v>17.632400078974026</v>
      </c>
      <c r="M906" s="4" t="str">
        <f>IF(Table1[[#This Row],[rating_count]]&lt;1000,"YES","NO")</f>
        <v>NO</v>
      </c>
      <c r="N906" s="4">
        <f t="shared" si="72"/>
        <v>-0.17141520498470983</v>
      </c>
      <c r="O906" s="4">
        <f t="shared" si="73"/>
        <v>17.632400078974026</v>
      </c>
      <c r="P906" s="7">
        <f t="shared" si="74"/>
        <v>2339100</v>
      </c>
      <c r="Q906" t="s">
        <v>7551</v>
      </c>
      <c r="R906" t="s">
        <v>7552</v>
      </c>
      <c r="S906" t="s">
        <v>7553</v>
      </c>
      <c r="T906" t="s">
        <v>7554</v>
      </c>
      <c r="U906" t="s">
        <v>7555</v>
      </c>
      <c r="V906" t="s">
        <v>7556</v>
      </c>
      <c r="W906" t="s">
        <v>7557</v>
      </c>
      <c r="X906" t="s">
        <v>7558</v>
      </c>
    </row>
    <row r="907" spans="1:24" x14ac:dyDescent="0.4">
      <c r="A907" t="s">
        <v>7559</v>
      </c>
      <c r="B907" t="s">
        <v>7560</v>
      </c>
      <c r="C907" t="s">
        <v>6908</v>
      </c>
      <c r="D907" s="2">
        <v>1249</v>
      </c>
      <c r="E907" s="2">
        <v>2796</v>
      </c>
      <c r="F907" s="5">
        <v>0.55000000000000004</v>
      </c>
      <c r="G907" s="5">
        <f t="shared" si="70"/>
        <v>55.000000000000007</v>
      </c>
      <c r="H907" s="5" t="str">
        <f>IF( 'structured data'!G907&gt;=50, "YES", "NO")</f>
        <v>YES</v>
      </c>
      <c r="I907" s="8" t="str">
        <f t="shared" si="71"/>
        <v>&gt; ₦500</v>
      </c>
      <c r="J907">
        <v>4.4000000000000004</v>
      </c>
      <c r="K907" s="4">
        <v>4598</v>
      </c>
      <c r="L907" s="4">
        <f>Table1[[#This Row],[rating]]*LOG(Table1[[#This Row],[rating_count]]+1)</f>
        <v>16.115719002125768</v>
      </c>
      <c r="M907" s="4" t="str">
        <f>IF(Table1[[#This Row],[rating_count]]&lt;1000,"YES","NO")</f>
        <v>NO</v>
      </c>
      <c r="N907" s="4">
        <f t="shared" si="72"/>
        <v>-0.16917064137839616</v>
      </c>
      <c r="O907" s="4">
        <f t="shared" si="73"/>
        <v>16.115719002125768</v>
      </c>
      <c r="P907" s="7">
        <f t="shared" si="74"/>
        <v>12856008</v>
      </c>
      <c r="Q907" t="s">
        <v>7561</v>
      </c>
      <c r="R907" t="s">
        <v>7562</v>
      </c>
      <c r="S907" t="s">
        <v>7563</v>
      </c>
      <c r="T907" t="s">
        <v>7564</v>
      </c>
      <c r="U907" t="s">
        <v>7565</v>
      </c>
      <c r="V907" t="s">
        <v>7566</v>
      </c>
      <c r="W907" t="s">
        <v>7567</v>
      </c>
      <c r="X907" t="s">
        <v>7568</v>
      </c>
    </row>
    <row r="908" spans="1:24" x14ac:dyDescent="0.4">
      <c r="A908" t="s">
        <v>7569</v>
      </c>
      <c r="B908" t="s">
        <v>7570</v>
      </c>
      <c r="C908" t="s">
        <v>7571</v>
      </c>
      <c r="D908">
        <v>649</v>
      </c>
      <c r="E908">
        <v>999</v>
      </c>
      <c r="F908" s="5">
        <v>0.35</v>
      </c>
      <c r="G908" s="5">
        <f t="shared" si="70"/>
        <v>35</v>
      </c>
      <c r="H908" s="5" t="str">
        <f>IF( 'structured data'!G908&gt;=50, "YES", "NO")</f>
        <v>NO</v>
      </c>
      <c r="I908" s="8" t="str">
        <f t="shared" si="71"/>
        <v>&gt; ₦500</v>
      </c>
      <c r="J908">
        <v>3.5</v>
      </c>
      <c r="K908" s="4">
        <v>7222</v>
      </c>
      <c r="L908" s="4">
        <f>Table1[[#This Row],[rating]]*LOG(Table1[[#This Row],[rating_count]]+1)</f>
        <v>13.50551165201102</v>
      </c>
      <c r="M908" s="4" t="str">
        <f>IF(Table1[[#This Row],[rating_count]]&lt;1000,"YES","NO")</f>
        <v>NO</v>
      </c>
      <c r="N908" s="4">
        <f t="shared" si="72"/>
        <v>-0.17066087479922956</v>
      </c>
      <c r="O908" s="4">
        <f t="shared" si="73"/>
        <v>13.50551165201102</v>
      </c>
      <c r="P908" s="7">
        <f t="shared" si="74"/>
        <v>7214778</v>
      </c>
      <c r="Q908" t="s">
        <v>7572</v>
      </c>
      <c r="R908" t="s">
        <v>7573</v>
      </c>
      <c r="S908" t="s">
        <v>7574</v>
      </c>
      <c r="T908" t="s">
        <v>7575</v>
      </c>
      <c r="U908" t="s">
        <v>7576</v>
      </c>
      <c r="V908" t="s">
        <v>7577</v>
      </c>
      <c r="W908" t="s">
        <v>7578</v>
      </c>
      <c r="X908" t="s">
        <v>7579</v>
      </c>
    </row>
    <row r="909" spans="1:24" x14ac:dyDescent="0.4">
      <c r="A909" t="s">
        <v>7580</v>
      </c>
      <c r="B909" t="s">
        <v>7581</v>
      </c>
      <c r="C909" t="s">
        <v>7582</v>
      </c>
      <c r="D909" s="2">
        <v>2649</v>
      </c>
      <c r="E909" s="2">
        <v>3499</v>
      </c>
      <c r="F909" s="5">
        <v>0.24</v>
      </c>
      <c r="G909" s="5">
        <f t="shared" si="70"/>
        <v>24</v>
      </c>
      <c r="H909" s="5" t="str">
        <f>IF( 'structured data'!G909&gt;=50, "YES", "NO")</f>
        <v>NO</v>
      </c>
      <c r="I909" s="8" t="str">
        <f t="shared" si="71"/>
        <v>&gt; ₦500</v>
      </c>
      <c r="J909">
        <v>4.5</v>
      </c>
      <c r="K909" s="4">
        <v>1271</v>
      </c>
      <c r="L909" s="4">
        <f>Table1[[#This Row],[rating]]*LOG(Table1[[#This Row],[rating_count]]+1)</f>
        <v>13.970192000905778</v>
      </c>
      <c r="M909" s="4" t="str">
        <f>IF(Table1[[#This Row],[rating_count]]&lt;1000,"YES","NO")</f>
        <v>NO</v>
      </c>
      <c r="N909" s="4">
        <f t="shared" si="72"/>
        <v>-0.172238632779836</v>
      </c>
      <c r="O909" s="4">
        <f t="shared" si="73"/>
        <v>13.970192000905778</v>
      </c>
      <c r="P909" s="7">
        <f t="shared" si="74"/>
        <v>4447229</v>
      </c>
      <c r="Q909" t="s">
        <v>7583</v>
      </c>
      <c r="R909" t="s">
        <v>7584</v>
      </c>
      <c r="S909" t="s">
        <v>7585</v>
      </c>
      <c r="T909" t="s">
        <v>7586</v>
      </c>
      <c r="U909" t="s">
        <v>7587</v>
      </c>
      <c r="V909" t="s">
        <v>7588</v>
      </c>
      <c r="W909" t="s">
        <v>7589</v>
      </c>
      <c r="X909" t="s">
        <v>7590</v>
      </c>
    </row>
    <row r="910" spans="1:24" x14ac:dyDescent="0.4">
      <c r="A910" t="s">
        <v>516</v>
      </c>
      <c r="B910" t="s">
        <v>517</v>
      </c>
      <c r="C910" t="s">
        <v>18</v>
      </c>
      <c r="D910">
        <v>199</v>
      </c>
      <c r="E910">
        <v>349</v>
      </c>
      <c r="F910" s="5">
        <v>0.43</v>
      </c>
      <c r="G910" s="5">
        <f t="shared" si="70"/>
        <v>43</v>
      </c>
      <c r="H910" s="5" t="str">
        <f>IF( 'structured data'!G910&gt;=50, "YES", "NO")</f>
        <v>NO</v>
      </c>
      <c r="I910" s="8" t="str">
        <f t="shared" si="71"/>
        <v>&gt; ₦500</v>
      </c>
      <c r="J910">
        <v>4.0999999999999996</v>
      </c>
      <c r="K910" s="4">
        <v>314</v>
      </c>
      <c r="L910" s="4">
        <f>Table1[[#This Row],[rating]]*LOG(Table1[[#This Row],[rating_count]]+1)</f>
        <v>10.24307327053736</v>
      </c>
      <c r="M910" s="4" t="str">
        <f>IF(Table1[[#This Row],[rating_count]]&lt;1000,"YES","NO")</f>
        <v>YES</v>
      </c>
      <c r="N910" s="4">
        <f t="shared" si="72"/>
        <v>-0.17043532511416629</v>
      </c>
      <c r="O910" s="4">
        <f t="shared" si="73"/>
        <v>10.24307327053736</v>
      </c>
      <c r="P910" s="7">
        <f t="shared" si="74"/>
        <v>109586</v>
      </c>
      <c r="Q910" t="s">
        <v>518</v>
      </c>
      <c r="R910" t="s">
        <v>519</v>
      </c>
      <c r="S910" t="s">
        <v>520</v>
      </c>
      <c r="T910" t="s">
        <v>521</v>
      </c>
      <c r="U910" t="s">
        <v>522</v>
      </c>
      <c r="V910" t="s">
        <v>523</v>
      </c>
      <c r="W910" t="s">
        <v>7591</v>
      </c>
      <c r="X910" t="s">
        <v>7592</v>
      </c>
    </row>
    <row r="911" spans="1:24" x14ac:dyDescent="0.4">
      <c r="A911" t="s">
        <v>7593</v>
      </c>
      <c r="B911" t="s">
        <v>7594</v>
      </c>
      <c r="C911" t="s">
        <v>5262</v>
      </c>
      <c r="D911">
        <v>596</v>
      </c>
      <c r="E911">
        <v>723</v>
      </c>
      <c r="F911" s="5">
        <v>0.18</v>
      </c>
      <c r="G911" s="5">
        <f t="shared" si="70"/>
        <v>18</v>
      </c>
      <c r="H911" s="5" t="str">
        <f>IF( 'structured data'!G911&gt;=50, "YES", "NO")</f>
        <v>NO</v>
      </c>
      <c r="I911" s="8" t="str">
        <f t="shared" si="71"/>
        <v>&gt; ₦500</v>
      </c>
      <c r="J911">
        <v>4.4000000000000004</v>
      </c>
      <c r="K911" s="4">
        <v>3219</v>
      </c>
      <c r="L911" s="4">
        <f>Table1[[#This Row],[rating]]*LOG(Table1[[#This Row],[rating_count]]+1)</f>
        <v>15.434565835461656</v>
      </c>
      <c r="M911" s="4" t="str">
        <f>IF(Table1[[#This Row],[rating_count]]&lt;1000,"YES","NO")</f>
        <v>NO</v>
      </c>
      <c r="N911" s="4">
        <f t="shared" si="72"/>
        <v>-0.17045004272177552</v>
      </c>
      <c r="O911" s="4">
        <f t="shared" si="73"/>
        <v>15.434565835461656</v>
      </c>
      <c r="P911" s="7">
        <f t="shared" si="74"/>
        <v>2327337</v>
      </c>
      <c r="Q911" t="s">
        <v>7595</v>
      </c>
      <c r="R911" t="s">
        <v>7596</v>
      </c>
      <c r="S911" t="s">
        <v>7597</v>
      </c>
      <c r="T911" t="s">
        <v>7598</v>
      </c>
      <c r="U911" t="s">
        <v>7599</v>
      </c>
      <c r="V911" t="s">
        <v>7600</v>
      </c>
      <c r="W911" t="s">
        <v>7601</v>
      </c>
      <c r="X911" t="s">
        <v>7602</v>
      </c>
    </row>
    <row r="912" spans="1:24" x14ac:dyDescent="0.4">
      <c r="A912" t="s">
        <v>7603</v>
      </c>
      <c r="B912" t="s">
        <v>7604</v>
      </c>
      <c r="C912" t="s">
        <v>2948</v>
      </c>
      <c r="D912" s="2">
        <v>2499</v>
      </c>
      <c r="E912" s="2">
        <v>5999</v>
      </c>
      <c r="F912" s="5">
        <v>0.57999999999999996</v>
      </c>
      <c r="G912" s="5">
        <f t="shared" si="70"/>
        <v>57.999999999999993</v>
      </c>
      <c r="H912" s="5" t="str">
        <f>IF( 'structured data'!G912&gt;=50, "YES", "NO")</f>
        <v>YES</v>
      </c>
      <c r="I912" s="8" t="str">
        <f t="shared" si="71"/>
        <v>&gt; ₦500</v>
      </c>
      <c r="J912">
        <v>4.0999999999999996</v>
      </c>
      <c r="K912" s="4">
        <v>38879</v>
      </c>
      <c r="L912" s="4">
        <f>Table1[[#This Row],[rating]]*LOG(Table1[[#This Row],[rating_count]]+1)</f>
        <v>18.81787765064237</v>
      </c>
      <c r="M912" s="4" t="str">
        <f>IF(Table1[[#This Row],[rating_count]]&lt;1000,"YES","NO")</f>
        <v>NO</v>
      </c>
      <c r="N912" s="4">
        <f t="shared" si="72"/>
        <v>-0.16854650504324448</v>
      </c>
      <c r="O912" s="4">
        <f t="shared" si="73"/>
        <v>18.81787765064237</v>
      </c>
      <c r="P912" s="7">
        <f t="shared" si="74"/>
        <v>233235121</v>
      </c>
      <c r="Q912" t="s">
        <v>7605</v>
      </c>
      <c r="R912" t="s">
        <v>4416</v>
      </c>
      <c r="S912" t="s">
        <v>4417</v>
      </c>
      <c r="T912" t="s">
        <v>4418</v>
      </c>
      <c r="U912" t="s">
        <v>4419</v>
      </c>
      <c r="V912" t="s">
        <v>4420</v>
      </c>
      <c r="W912" t="s">
        <v>7606</v>
      </c>
      <c r="X912" t="s">
        <v>7607</v>
      </c>
    </row>
    <row r="913" spans="1:24" x14ac:dyDescent="0.4">
      <c r="A913" t="s">
        <v>7608</v>
      </c>
      <c r="B913" t="s">
        <v>7609</v>
      </c>
      <c r="C913" t="s">
        <v>7610</v>
      </c>
      <c r="D913" s="2">
        <v>4999</v>
      </c>
      <c r="E913" s="2">
        <v>12499</v>
      </c>
      <c r="F913" s="5">
        <v>0.6</v>
      </c>
      <c r="G913" s="5">
        <f t="shared" si="70"/>
        <v>60</v>
      </c>
      <c r="H913" s="5" t="str">
        <f>IF( 'structured data'!G913&gt;=50, "YES", "NO")</f>
        <v>YES</v>
      </c>
      <c r="I913" s="8" t="str">
        <f t="shared" si="71"/>
        <v>&gt; ₦500</v>
      </c>
      <c r="J913">
        <v>4.2</v>
      </c>
      <c r="K913" s="4">
        <v>4541</v>
      </c>
      <c r="L913" s="4">
        <f>Table1[[#This Row],[rating]]*LOG(Table1[[#This Row],[rating_count]]+1)</f>
        <v>15.36043794551161</v>
      </c>
      <c r="M913" s="4" t="str">
        <f>IF(Table1[[#This Row],[rating_count]]&lt;1000,"YES","NO")</f>
        <v>NO</v>
      </c>
      <c r="N913" s="4">
        <f t="shared" si="72"/>
        <v>-0.16882578963783462</v>
      </c>
      <c r="O913" s="4">
        <f t="shared" si="73"/>
        <v>15.36043794551161</v>
      </c>
      <c r="P913" s="7">
        <f t="shared" si="74"/>
        <v>56757959</v>
      </c>
      <c r="Q913" t="s">
        <v>7611</v>
      </c>
      <c r="R913" t="s">
        <v>7612</v>
      </c>
      <c r="S913" t="s">
        <v>7613</v>
      </c>
      <c r="T913" t="s">
        <v>7614</v>
      </c>
      <c r="U913" t="s">
        <v>7615</v>
      </c>
      <c r="V913" t="s">
        <v>7616</v>
      </c>
      <c r="W913" t="s">
        <v>7617</v>
      </c>
      <c r="X913" t="s">
        <v>7618</v>
      </c>
    </row>
    <row r="914" spans="1:24" x14ac:dyDescent="0.4">
      <c r="A914" t="s">
        <v>7619</v>
      </c>
      <c r="B914" t="s">
        <v>7620</v>
      </c>
      <c r="C914" t="s">
        <v>3066</v>
      </c>
      <c r="D914">
        <v>399</v>
      </c>
      <c r="E914" s="2">
        <v>1290</v>
      </c>
      <c r="F914" s="5">
        <v>0.69</v>
      </c>
      <c r="G914" s="5">
        <f t="shared" si="70"/>
        <v>69</v>
      </c>
      <c r="H914" s="5" t="str">
        <f>IF( 'structured data'!G914&gt;=50, "YES", "NO")</f>
        <v>YES</v>
      </c>
      <c r="I914" s="8" t="str">
        <f t="shared" si="71"/>
        <v>&gt; ₦500</v>
      </c>
      <c r="J914">
        <v>4.2</v>
      </c>
      <c r="K914" s="4">
        <v>76042</v>
      </c>
      <c r="L914" s="4">
        <f>Table1[[#This Row],[rating]]*LOG(Table1[[#This Row],[rating_count]]+1)</f>
        <v>20.500448816570767</v>
      </c>
      <c r="M914" s="4" t="str">
        <f>IF(Table1[[#This Row],[rating_count]]&lt;1000,"YES","NO")</f>
        <v>NO</v>
      </c>
      <c r="N914" s="4">
        <f t="shared" si="72"/>
        <v>-0.16969932286425318</v>
      </c>
      <c r="O914" s="4">
        <f t="shared" si="73"/>
        <v>20.500448816570767</v>
      </c>
      <c r="P914" s="7">
        <f t="shared" si="74"/>
        <v>98094180</v>
      </c>
      <c r="Q914" t="s">
        <v>7621</v>
      </c>
      <c r="R914" t="s">
        <v>7622</v>
      </c>
      <c r="S914" t="s">
        <v>7623</v>
      </c>
      <c r="T914" t="s">
        <v>7624</v>
      </c>
      <c r="U914" t="s">
        <v>7625</v>
      </c>
      <c r="V914" t="s">
        <v>7626</v>
      </c>
      <c r="W914" t="s">
        <v>7627</v>
      </c>
      <c r="X914" t="s">
        <v>7628</v>
      </c>
    </row>
    <row r="915" spans="1:24" x14ac:dyDescent="0.4">
      <c r="A915" t="s">
        <v>7629</v>
      </c>
      <c r="B915" t="s">
        <v>7630</v>
      </c>
      <c r="C915" t="s">
        <v>5531</v>
      </c>
      <c r="D915">
        <v>116</v>
      </c>
      <c r="E915">
        <v>200</v>
      </c>
      <c r="F915" s="5">
        <v>0.42</v>
      </c>
      <c r="G915" s="5">
        <f t="shared" si="70"/>
        <v>42</v>
      </c>
      <c r="H915" s="5" t="str">
        <f>IF( 'structured data'!G915&gt;=50, "YES", "NO")</f>
        <v>NO</v>
      </c>
      <c r="I915" s="8" t="str">
        <f t="shared" si="71"/>
        <v>&gt; ₦500</v>
      </c>
      <c r="J915">
        <v>4.3</v>
      </c>
      <c r="K915" s="4">
        <v>485</v>
      </c>
      <c r="L915" s="4">
        <f>Table1[[#This Row],[rating]]*LOG(Table1[[#This Row],[rating_count]]+1)</f>
        <v>11.55253595782786</v>
      </c>
      <c r="M915" s="4" t="str">
        <f>IF(Table1[[#This Row],[rating_count]]&lt;1000,"YES","NO")</f>
        <v>YES</v>
      </c>
      <c r="N915" s="4">
        <f t="shared" si="72"/>
        <v>-0.17109711089341539</v>
      </c>
      <c r="O915" s="4">
        <f t="shared" si="73"/>
        <v>11.55253595782786</v>
      </c>
      <c r="P915" s="7">
        <f t="shared" si="74"/>
        <v>97000</v>
      </c>
      <c r="Q915" t="s">
        <v>7631</v>
      </c>
      <c r="R915" t="s">
        <v>7632</v>
      </c>
      <c r="S915" t="s">
        <v>7633</v>
      </c>
      <c r="T915" t="s">
        <v>7634</v>
      </c>
      <c r="U915" t="s">
        <v>7635</v>
      </c>
      <c r="V915" t="s">
        <v>7636</v>
      </c>
      <c r="W915" t="s">
        <v>7637</v>
      </c>
      <c r="X915" t="s">
        <v>7638</v>
      </c>
    </row>
    <row r="916" spans="1:24" x14ac:dyDescent="0.4">
      <c r="A916" t="s">
        <v>7639</v>
      </c>
      <c r="B916" t="s">
        <v>7640</v>
      </c>
      <c r="C916" t="s">
        <v>5904</v>
      </c>
      <c r="D916" s="2">
        <v>4499</v>
      </c>
      <c r="E916" s="2">
        <v>5999</v>
      </c>
      <c r="F916" s="5">
        <v>0.25</v>
      </c>
      <c r="G916" s="5">
        <f t="shared" si="70"/>
        <v>25</v>
      </c>
      <c r="H916" s="5" t="str">
        <f>IF( 'structured data'!G916&gt;=50, "YES", "NO")</f>
        <v>NO</v>
      </c>
      <c r="I916" s="8" t="str">
        <f t="shared" si="71"/>
        <v>&gt; ₦500</v>
      </c>
      <c r="J916">
        <v>4.3</v>
      </c>
      <c r="K916" s="4">
        <v>44696</v>
      </c>
      <c r="L916" s="4">
        <f>Table1[[#This Row],[rating]]*LOG(Table1[[#This Row],[rating_count]]+1)</f>
        <v>19.996197011954465</v>
      </c>
      <c r="M916" s="4" t="str">
        <f>IF(Table1[[#This Row],[rating_count]]&lt;1000,"YES","NO")</f>
        <v>NO</v>
      </c>
      <c r="N916" s="4">
        <f t="shared" si="72"/>
        <v>-0.17119663985074973</v>
      </c>
      <c r="O916" s="4">
        <f t="shared" si="73"/>
        <v>19.996197011954465</v>
      </c>
      <c r="P916" s="7">
        <f t="shared" si="74"/>
        <v>268131304</v>
      </c>
      <c r="Q916" t="s">
        <v>7641</v>
      </c>
      <c r="R916" t="s">
        <v>7642</v>
      </c>
      <c r="S916" t="s">
        <v>7643</v>
      </c>
      <c r="T916" t="s">
        <v>7644</v>
      </c>
      <c r="U916" t="s">
        <v>7645</v>
      </c>
      <c r="V916" t="s">
        <v>7646</v>
      </c>
      <c r="W916" t="s">
        <v>7647</v>
      </c>
      <c r="X916" t="s">
        <v>7648</v>
      </c>
    </row>
    <row r="917" spans="1:24" x14ac:dyDescent="0.4">
      <c r="A917" t="s">
        <v>7649</v>
      </c>
      <c r="B917" t="s">
        <v>7650</v>
      </c>
      <c r="C917" t="s">
        <v>6103</v>
      </c>
      <c r="D917">
        <v>330</v>
      </c>
      <c r="E917">
        <v>499</v>
      </c>
      <c r="F917" s="5">
        <v>0.34</v>
      </c>
      <c r="G917" s="5">
        <f t="shared" si="70"/>
        <v>34</v>
      </c>
      <c r="H917" s="5" t="str">
        <f>IF( 'structured data'!G917&gt;=50, "YES", "NO")</f>
        <v>NO</v>
      </c>
      <c r="I917" s="8" t="str">
        <f t="shared" si="71"/>
        <v>&gt; ₦500</v>
      </c>
      <c r="J917">
        <v>3.7</v>
      </c>
      <c r="K917" s="4">
        <v>8566</v>
      </c>
      <c r="L917" s="4">
        <f>Table1[[#This Row],[rating]]*LOG(Table1[[#This Row],[rating_count]]+1)</f>
        <v>14.551466437533133</v>
      </c>
      <c r="M917" s="4" t="str">
        <f>IF(Table1[[#This Row],[rating_count]]&lt;1000,"YES","NO")</f>
        <v>NO</v>
      </c>
      <c r="N917" s="4">
        <f t="shared" si="72"/>
        <v>-0.17024312766462499</v>
      </c>
      <c r="O917" s="4">
        <f t="shared" si="73"/>
        <v>14.551466437533133</v>
      </c>
      <c r="P917" s="7">
        <f t="shared" si="74"/>
        <v>4274434</v>
      </c>
      <c r="Q917" t="s">
        <v>7651</v>
      </c>
      <c r="R917" t="s">
        <v>7652</v>
      </c>
      <c r="S917" t="s">
        <v>7653</v>
      </c>
      <c r="T917" t="s">
        <v>7654</v>
      </c>
      <c r="U917" t="s">
        <v>7655</v>
      </c>
      <c r="V917" t="s">
        <v>7656</v>
      </c>
      <c r="W917" t="s">
        <v>7657</v>
      </c>
      <c r="X917" t="s">
        <v>7658</v>
      </c>
    </row>
    <row r="918" spans="1:24" x14ac:dyDescent="0.4">
      <c r="A918" t="s">
        <v>7659</v>
      </c>
      <c r="B918" t="s">
        <v>7660</v>
      </c>
      <c r="C918" t="s">
        <v>5454</v>
      </c>
      <c r="D918">
        <v>649</v>
      </c>
      <c r="E918" s="2">
        <v>2499</v>
      </c>
      <c r="F918" s="5">
        <v>0.74</v>
      </c>
      <c r="G918" s="5">
        <f t="shared" si="70"/>
        <v>74</v>
      </c>
      <c r="H918" s="5" t="str">
        <f>IF( 'structured data'!G918&gt;=50, "YES", "NO")</f>
        <v>YES</v>
      </c>
      <c r="I918" s="8" t="str">
        <f t="shared" si="71"/>
        <v>&gt; ₦500</v>
      </c>
      <c r="J918">
        <v>3.9</v>
      </c>
      <c r="K918" s="4">
        <v>13049</v>
      </c>
      <c r="L918" s="4">
        <f>Table1[[#This Row],[rating]]*LOG(Table1[[#This Row],[rating_count]]+1)</f>
        <v>16.050880995529766</v>
      </c>
      <c r="M918" s="4" t="str">
        <f>IF(Table1[[#This Row],[rating_count]]&lt;1000,"YES","NO")</f>
        <v>NO</v>
      </c>
      <c r="N918" s="4">
        <f t="shared" si="72"/>
        <v>-0.1712721761476905</v>
      </c>
      <c r="O918" s="4">
        <f t="shared" si="73"/>
        <v>16.050880995529766</v>
      </c>
      <c r="P918" s="7">
        <f t="shared" si="74"/>
        <v>32609451</v>
      </c>
      <c r="Q918" t="s">
        <v>7661</v>
      </c>
      <c r="R918" t="s">
        <v>7662</v>
      </c>
      <c r="S918" t="s">
        <v>7663</v>
      </c>
      <c r="T918" t="s">
        <v>7664</v>
      </c>
      <c r="U918" t="s">
        <v>7665</v>
      </c>
      <c r="V918" t="s">
        <v>13059</v>
      </c>
      <c r="W918" t="s">
        <v>7666</v>
      </c>
      <c r="X918" t="s">
        <v>7667</v>
      </c>
    </row>
    <row r="919" spans="1:24" x14ac:dyDescent="0.4">
      <c r="A919" t="s">
        <v>7668</v>
      </c>
      <c r="B919" t="s">
        <v>7669</v>
      </c>
      <c r="C919" t="s">
        <v>5996</v>
      </c>
      <c r="D919" s="2">
        <v>1234</v>
      </c>
      <c r="E919" s="2">
        <v>1599</v>
      </c>
      <c r="F919" s="5">
        <v>0.23</v>
      </c>
      <c r="G919" s="5">
        <f t="shared" si="70"/>
        <v>23</v>
      </c>
      <c r="H919" s="5" t="str">
        <f>IF( 'structured data'!G919&gt;=50, "YES", "NO")</f>
        <v>NO</v>
      </c>
      <c r="I919" s="8" t="str">
        <f t="shared" si="71"/>
        <v>&gt; ₦500</v>
      </c>
      <c r="J919">
        <v>4.5</v>
      </c>
      <c r="K919" s="4">
        <v>16680</v>
      </c>
      <c r="L919" s="4">
        <f>Table1[[#This Row],[rating]]*LOG(Table1[[#This Row],[rating_count]]+1)</f>
        <v>18.999999370623211</v>
      </c>
      <c r="M919" s="4" t="str">
        <f>IF(Table1[[#This Row],[rating_count]]&lt;1000,"YES","NO")</f>
        <v>NO</v>
      </c>
      <c r="N919" s="4">
        <f t="shared" si="72"/>
        <v>-0.17023694634717695</v>
      </c>
      <c r="O919" s="4">
        <f t="shared" si="73"/>
        <v>18.999999370623211</v>
      </c>
      <c r="P919" s="7">
        <f t="shared" si="74"/>
        <v>26671320</v>
      </c>
      <c r="Q919" t="s">
        <v>7670</v>
      </c>
      <c r="R919" t="s">
        <v>7671</v>
      </c>
      <c r="S919" t="s">
        <v>7672</v>
      </c>
      <c r="T919" t="s">
        <v>7673</v>
      </c>
      <c r="U919" t="s">
        <v>7674</v>
      </c>
      <c r="V919" t="s">
        <v>7675</v>
      </c>
      <c r="W919" t="s">
        <v>7676</v>
      </c>
      <c r="X919" t="s">
        <v>7677</v>
      </c>
    </row>
    <row r="920" spans="1:24" x14ac:dyDescent="0.4">
      <c r="A920" t="s">
        <v>4423</v>
      </c>
      <c r="B920" t="s">
        <v>4424</v>
      </c>
      <c r="C920" t="s">
        <v>4425</v>
      </c>
      <c r="D920" s="2">
        <v>1399</v>
      </c>
      <c r="E920" s="2">
        <v>2990</v>
      </c>
      <c r="F920" s="5">
        <v>0.53</v>
      </c>
      <c r="G920" s="5">
        <f t="shared" si="70"/>
        <v>53</v>
      </c>
      <c r="H920" s="5" t="str">
        <f>IF( 'structured data'!G920&gt;=50, "YES", "NO")</f>
        <v>YES</v>
      </c>
      <c r="I920" s="8" t="str">
        <f t="shared" si="71"/>
        <v>&gt; ₦500</v>
      </c>
      <c r="J920">
        <v>4.0999999999999996</v>
      </c>
      <c r="K920" s="4">
        <v>97174</v>
      </c>
      <c r="L920" s="4">
        <f>Table1[[#This Row],[rating]]*LOG(Table1[[#This Row],[rating_count]]+1)</f>
        <v>20.448973652143547</v>
      </c>
      <c r="M920" s="4" t="str">
        <f>IF(Table1[[#This Row],[rating_count]]&lt;1000,"YES","NO")</f>
        <v>NO</v>
      </c>
      <c r="N920" s="4">
        <f t="shared" si="72"/>
        <v>-0.16828939748310157</v>
      </c>
      <c r="O920" s="4">
        <f t="shared" si="73"/>
        <v>20.448973652143547</v>
      </c>
      <c r="P920" s="7">
        <f t="shared" si="74"/>
        <v>290550260</v>
      </c>
      <c r="Q920" t="s">
        <v>4426</v>
      </c>
      <c r="R920" t="s">
        <v>4427</v>
      </c>
      <c r="S920" t="s">
        <v>4428</v>
      </c>
      <c r="T920" t="s">
        <v>4429</v>
      </c>
      <c r="U920" t="s">
        <v>4430</v>
      </c>
      <c r="V920" t="s">
        <v>4431</v>
      </c>
      <c r="W920" t="s">
        <v>7678</v>
      </c>
      <c r="X920" t="s">
        <v>7679</v>
      </c>
    </row>
    <row r="921" spans="1:24" x14ac:dyDescent="0.4">
      <c r="A921" t="s">
        <v>7680</v>
      </c>
      <c r="B921" t="s">
        <v>7681</v>
      </c>
      <c r="C921" t="s">
        <v>7089</v>
      </c>
      <c r="D921">
        <v>272</v>
      </c>
      <c r="E921">
        <v>320</v>
      </c>
      <c r="F921" s="5">
        <v>0.15</v>
      </c>
      <c r="G921" s="5">
        <f t="shared" si="70"/>
        <v>15</v>
      </c>
      <c r="H921" s="5" t="str">
        <f>IF( 'structured data'!G921&gt;=50, "YES", "NO")</f>
        <v>NO</v>
      </c>
      <c r="I921" s="8" t="str">
        <f t="shared" si="71"/>
        <v>&gt; ₦500</v>
      </c>
      <c r="J921">
        <v>4</v>
      </c>
      <c r="K921" s="4">
        <v>3686</v>
      </c>
      <c r="L921" s="4">
        <f>Table1[[#This Row],[rating]]*LOG(Table1[[#This Row],[rating_count]]+1)</f>
        <v>14.266692550424466</v>
      </c>
      <c r="M921" s="4" t="str">
        <f>IF(Table1[[#This Row],[rating_count]]&lt;1000,"YES","NO")</f>
        <v>NO</v>
      </c>
      <c r="N921" s="4">
        <f t="shared" si="72"/>
        <v>-0.16846898581151348</v>
      </c>
      <c r="O921" s="4">
        <f t="shared" si="73"/>
        <v>14.266692550424466</v>
      </c>
      <c r="P921" s="7">
        <f t="shared" si="74"/>
        <v>1179520</v>
      </c>
      <c r="Q921" t="s">
        <v>7682</v>
      </c>
      <c r="R921" t="s">
        <v>7683</v>
      </c>
      <c r="S921" t="s">
        <v>7684</v>
      </c>
      <c r="T921" t="s">
        <v>7685</v>
      </c>
      <c r="U921" t="s">
        <v>7686</v>
      </c>
      <c r="V921" t="s">
        <v>7687</v>
      </c>
      <c r="W921" t="s">
        <v>7688</v>
      </c>
      <c r="X921" t="s">
        <v>7689</v>
      </c>
    </row>
    <row r="922" spans="1:24" x14ac:dyDescent="0.4">
      <c r="A922" t="s">
        <v>7690</v>
      </c>
      <c r="B922" t="s">
        <v>7691</v>
      </c>
      <c r="C922" t="s">
        <v>7692</v>
      </c>
      <c r="D922">
        <v>99</v>
      </c>
      <c r="E922">
        <v>999</v>
      </c>
      <c r="F922" s="5">
        <v>0.9</v>
      </c>
      <c r="G922" s="5">
        <f t="shared" si="70"/>
        <v>90</v>
      </c>
      <c r="H922" s="5" t="str">
        <f>IF( 'structured data'!G922&gt;=50, "YES", "NO")</f>
        <v>YES</v>
      </c>
      <c r="I922" s="8" t="str">
        <f t="shared" si="71"/>
        <v>&gt; ₦500</v>
      </c>
      <c r="J922">
        <v>3.8</v>
      </c>
      <c r="K922" s="4">
        <v>594</v>
      </c>
      <c r="L922" s="4">
        <f>Table1[[#This Row],[rating]]*LOG(Table1[[#This Row],[rating_count]]+1)</f>
        <v>10.543164469768488</v>
      </c>
      <c r="M922" s="4" t="str">
        <f>IF(Table1[[#This Row],[rating_count]]&lt;1000,"YES","NO")</f>
        <v>YES</v>
      </c>
      <c r="N922" s="4">
        <f t="shared" si="72"/>
        <v>-0.16922796461655704</v>
      </c>
      <c r="O922" s="4">
        <f t="shared" si="73"/>
        <v>10.543164469768488</v>
      </c>
      <c r="P922" s="7">
        <f t="shared" si="74"/>
        <v>593406</v>
      </c>
      <c r="Q922" t="s">
        <v>7693</v>
      </c>
      <c r="R922" t="s">
        <v>7694</v>
      </c>
      <c r="S922" t="s">
        <v>7695</v>
      </c>
      <c r="T922" t="s">
        <v>7696</v>
      </c>
      <c r="U922" t="s">
        <v>7697</v>
      </c>
      <c r="V922" t="s">
        <v>7698</v>
      </c>
      <c r="W922" t="s">
        <v>7699</v>
      </c>
      <c r="X922" t="s">
        <v>7700</v>
      </c>
    </row>
    <row r="923" spans="1:24" x14ac:dyDescent="0.4">
      <c r="A923" t="s">
        <v>7701</v>
      </c>
      <c r="B923" t="s">
        <v>7702</v>
      </c>
      <c r="C923" t="s">
        <v>7703</v>
      </c>
      <c r="D923" s="2">
        <v>3498</v>
      </c>
      <c r="E923" s="2">
        <v>3875</v>
      </c>
      <c r="F923" s="5">
        <v>0.1</v>
      </c>
      <c r="G923" s="5">
        <f t="shared" si="70"/>
        <v>10</v>
      </c>
      <c r="H923" s="5" t="str">
        <f>IF( 'structured data'!G923&gt;=50, "YES", "NO")</f>
        <v>NO</v>
      </c>
      <c r="I923" s="8" t="str">
        <f t="shared" si="71"/>
        <v>&gt; ₦500</v>
      </c>
      <c r="J923">
        <v>3.4</v>
      </c>
      <c r="K923" s="4">
        <v>12185</v>
      </c>
      <c r="L923" s="4">
        <f>Table1[[#This Row],[rating]]*LOG(Table1[[#This Row],[rating_count]]+1)</f>
        <v>13.891927990880731</v>
      </c>
      <c r="M923" s="4" t="str">
        <f>IF(Table1[[#This Row],[rating_count]]&lt;1000,"YES","NO")</f>
        <v>NO</v>
      </c>
      <c r="N923" s="4">
        <f t="shared" si="72"/>
        <v>-0.16661521489938624</v>
      </c>
      <c r="O923" s="4">
        <f t="shared" si="73"/>
        <v>13.891927990880731</v>
      </c>
      <c r="P923" s="7">
        <f t="shared" si="74"/>
        <v>47216875</v>
      </c>
      <c r="Q923" t="s">
        <v>7704</v>
      </c>
      <c r="R923" t="s">
        <v>7705</v>
      </c>
      <c r="S923" t="s">
        <v>7706</v>
      </c>
      <c r="T923" t="s">
        <v>7707</v>
      </c>
      <c r="U923" t="s">
        <v>7708</v>
      </c>
      <c r="V923" t="s">
        <v>7709</v>
      </c>
      <c r="W923" t="s">
        <v>7710</v>
      </c>
      <c r="X923" t="s">
        <v>7711</v>
      </c>
    </row>
    <row r="924" spans="1:24" x14ac:dyDescent="0.4">
      <c r="A924" t="s">
        <v>7712</v>
      </c>
      <c r="B924" t="s">
        <v>7713</v>
      </c>
      <c r="C924" t="s">
        <v>5818</v>
      </c>
      <c r="D924" s="2">
        <v>10099</v>
      </c>
      <c r="E924" s="2">
        <v>19110</v>
      </c>
      <c r="F924" s="5">
        <v>0.47</v>
      </c>
      <c r="G924" s="5">
        <f t="shared" si="70"/>
        <v>47</v>
      </c>
      <c r="H924" s="5" t="str">
        <f>IF( 'structured data'!G924&gt;=50, "YES", "NO")</f>
        <v>NO</v>
      </c>
      <c r="I924" s="8" t="str">
        <f t="shared" si="71"/>
        <v>&gt; ₦500</v>
      </c>
      <c r="J924">
        <v>4.3</v>
      </c>
      <c r="K924" s="4">
        <v>2623</v>
      </c>
      <c r="L924" s="4">
        <f>Table1[[#This Row],[rating]]*LOG(Table1[[#This Row],[rating_count]]+1)</f>
        <v>14.701544472025576</v>
      </c>
      <c r="M924" s="4" t="str">
        <f>IF(Table1[[#This Row],[rating_count]]&lt;1000,"YES","NO")</f>
        <v>NO</v>
      </c>
      <c r="N924" s="4">
        <f t="shared" si="72"/>
        <v>-0.17381556546266194</v>
      </c>
      <c r="O924" s="4">
        <f t="shared" si="73"/>
        <v>14.701544472025576</v>
      </c>
      <c r="P924" s="7">
        <f t="shared" si="74"/>
        <v>50125530</v>
      </c>
      <c r="Q924" t="s">
        <v>7714</v>
      </c>
      <c r="R924" t="s">
        <v>7715</v>
      </c>
      <c r="S924" t="s">
        <v>7716</v>
      </c>
      <c r="T924" t="s">
        <v>7717</v>
      </c>
      <c r="U924" t="s">
        <v>7718</v>
      </c>
      <c r="V924" t="s">
        <v>7719</v>
      </c>
      <c r="W924" t="s">
        <v>7720</v>
      </c>
      <c r="X924" t="s">
        <v>7721</v>
      </c>
    </row>
    <row r="925" spans="1:24" x14ac:dyDescent="0.4">
      <c r="A925" t="s">
        <v>7722</v>
      </c>
      <c r="B925" t="s">
        <v>7723</v>
      </c>
      <c r="C925" t="s">
        <v>6200</v>
      </c>
      <c r="D925">
        <v>449</v>
      </c>
      <c r="E925">
        <v>999</v>
      </c>
      <c r="F925" s="5">
        <v>0.55000000000000004</v>
      </c>
      <c r="G925" s="5">
        <f t="shared" si="70"/>
        <v>55.000000000000007</v>
      </c>
      <c r="H925" s="5" t="str">
        <f>IF( 'structured data'!G925&gt;=50, "YES", "NO")</f>
        <v>YES</v>
      </c>
      <c r="I925" s="8" t="str">
        <f t="shared" si="71"/>
        <v>&gt; ₦500</v>
      </c>
      <c r="J925">
        <v>4.3</v>
      </c>
      <c r="K925" s="4">
        <v>9701</v>
      </c>
      <c r="L925" s="4">
        <f>Table1[[#This Row],[rating]]*LOG(Table1[[#This Row],[rating_count]]+1)</f>
        <v>17.143503462247192</v>
      </c>
      <c r="M925" s="4" t="str">
        <f>IF(Table1[[#This Row],[rating_count]]&lt;1000,"YES","NO")</f>
        <v>NO</v>
      </c>
      <c r="N925" s="4">
        <f t="shared" si="72"/>
        <v>-0.17427578702530538</v>
      </c>
      <c r="O925" s="4">
        <f t="shared" si="73"/>
        <v>17.143503462247192</v>
      </c>
      <c r="P925" s="7">
        <f t="shared" si="74"/>
        <v>9691299</v>
      </c>
      <c r="Q925" t="s">
        <v>7724</v>
      </c>
      <c r="R925" t="s">
        <v>7725</v>
      </c>
      <c r="S925" t="s">
        <v>7726</v>
      </c>
      <c r="T925" t="s">
        <v>7727</v>
      </c>
      <c r="U925" t="s">
        <v>7728</v>
      </c>
      <c r="V925" t="s">
        <v>7729</v>
      </c>
      <c r="W925" t="s">
        <v>7730</v>
      </c>
      <c r="X925" t="s">
        <v>7731</v>
      </c>
    </row>
    <row r="926" spans="1:24" x14ac:dyDescent="0.4">
      <c r="A926" t="s">
        <v>7732</v>
      </c>
      <c r="B926" t="s">
        <v>7733</v>
      </c>
      <c r="C926" t="s">
        <v>7734</v>
      </c>
      <c r="D926">
        <v>150</v>
      </c>
      <c r="E926">
        <v>150</v>
      </c>
      <c r="F926" s="5">
        <v>0</v>
      </c>
      <c r="G926" s="5">
        <f t="shared" si="70"/>
        <v>0</v>
      </c>
      <c r="H926" s="5" t="str">
        <f>IF( 'structured data'!G926&gt;=50, "YES", "NO")</f>
        <v>NO</v>
      </c>
      <c r="I926" s="8" t="str">
        <f t="shared" si="71"/>
        <v>&gt; ₦500</v>
      </c>
      <c r="J926">
        <v>4.3</v>
      </c>
      <c r="K926" s="4">
        <v>15867</v>
      </c>
      <c r="L926" s="4">
        <f>Table1[[#This Row],[rating]]*LOG(Table1[[#This Row],[rating_count]]+1)</f>
        <v>18.062245424749086</v>
      </c>
      <c r="M926" s="4" t="str">
        <f>IF(Table1[[#This Row],[rating_count]]&lt;1000,"YES","NO")</f>
        <v>NO</v>
      </c>
      <c r="N926" s="4">
        <f t="shared" si="72"/>
        <v>-0.17535904740718378</v>
      </c>
      <c r="O926" s="4">
        <f t="shared" si="73"/>
        <v>18.062245424749086</v>
      </c>
      <c r="P926" s="7">
        <f t="shared" si="74"/>
        <v>2380050</v>
      </c>
      <c r="Q926" t="s">
        <v>7735</v>
      </c>
      <c r="R926" t="s">
        <v>7736</v>
      </c>
      <c r="S926" t="s">
        <v>7737</v>
      </c>
      <c r="T926" t="s">
        <v>7738</v>
      </c>
      <c r="U926" t="s">
        <v>7739</v>
      </c>
      <c r="V926" t="s">
        <v>7740</v>
      </c>
      <c r="W926" t="s">
        <v>7741</v>
      </c>
      <c r="X926" t="s">
        <v>7742</v>
      </c>
    </row>
    <row r="927" spans="1:24" x14ac:dyDescent="0.4">
      <c r="A927" t="s">
        <v>546</v>
      </c>
      <c r="B927" t="s">
        <v>547</v>
      </c>
      <c r="C927" t="s">
        <v>18</v>
      </c>
      <c r="D927">
        <v>348</v>
      </c>
      <c r="E927" s="2">
        <v>1499</v>
      </c>
      <c r="F927" s="5">
        <v>0.77</v>
      </c>
      <c r="G927" s="5">
        <f t="shared" si="70"/>
        <v>77</v>
      </c>
      <c r="H927" s="5" t="str">
        <f>IF( 'structured data'!G927&gt;=50, "YES", "NO")</f>
        <v>YES</v>
      </c>
      <c r="I927" s="8" t="str">
        <f t="shared" si="71"/>
        <v>&gt; ₦500</v>
      </c>
      <c r="J927">
        <v>4.2</v>
      </c>
      <c r="K927" s="4">
        <v>656</v>
      </c>
      <c r="L927" s="4">
        <f>Table1[[#This Row],[rating]]*LOG(Table1[[#This Row],[rating_count]]+1)</f>
        <v>11.833774552151079</v>
      </c>
      <c r="M927" s="4" t="str">
        <f>IF(Table1[[#This Row],[rating_count]]&lt;1000,"YES","NO")</f>
        <v>YES</v>
      </c>
      <c r="N927" s="4">
        <f t="shared" si="72"/>
        <v>-0.1732502862126635</v>
      </c>
      <c r="O927" s="4">
        <f t="shared" si="73"/>
        <v>11.833774552151079</v>
      </c>
      <c r="P927" s="7">
        <f t="shared" si="74"/>
        <v>983344</v>
      </c>
      <c r="Q927" t="s">
        <v>548</v>
      </c>
      <c r="R927" t="s">
        <v>549</v>
      </c>
      <c r="S927" t="s">
        <v>550</v>
      </c>
      <c r="T927" t="s">
        <v>551</v>
      </c>
      <c r="U927" t="s">
        <v>552</v>
      </c>
      <c r="V927" t="s">
        <v>553</v>
      </c>
      <c r="W927" t="s">
        <v>554</v>
      </c>
      <c r="X927" t="s">
        <v>7743</v>
      </c>
    </row>
    <row r="928" spans="1:24" x14ac:dyDescent="0.4">
      <c r="A928" t="s">
        <v>7744</v>
      </c>
      <c r="B928" t="s">
        <v>7745</v>
      </c>
      <c r="C928" t="s">
        <v>5443</v>
      </c>
      <c r="D928" s="2">
        <v>1199</v>
      </c>
      <c r="E928" s="2">
        <v>2999</v>
      </c>
      <c r="F928" s="5">
        <v>0.6</v>
      </c>
      <c r="G928" s="5">
        <f t="shared" si="70"/>
        <v>60</v>
      </c>
      <c r="H928" s="5" t="str">
        <f>IF( 'structured data'!G928&gt;=50, "YES", "NO")</f>
        <v>YES</v>
      </c>
      <c r="I928" s="8" t="str">
        <f t="shared" si="71"/>
        <v>&gt; ₦500</v>
      </c>
      <c r="J928">
        <v>4.0999999999999996</v>
      </c>
      <c r="K928" s="4">
        <v>10725</v>
      </c>
      <c r="L928" s="4">
        <f>Table1[[#This Row],[rating]]*LOG(Table1[[#This Row],[rating_count]]+1)</f>
        <v>16.5247949497709</v>
      </c>
      <c r="M928" s="4" t="str">
        <f>IF(Table1[[#This Row],[rating_count]]&lt;1000,"YES","NO")</f>
        <v>NO</v>
      </c>
      <c r="N928" s="4">
        <f t="shared" si="72"/>
        <v>-0.17524658317921607</v>
      </c>
      <c r="O928" s="4">
        <f t="shared" si="73"/>
        <v>16.5247949497709</v>
      </c>
      <c r="P928" s="7">
        <f t="shared" si="74"/>
        <v>32164275</v>
      </c>
      <c r="Q928" t="s">
        <v>7746</v>
      </c>
      <c r="R928" t="s">
        <v>7747</v>
      </c>
      <c r="S928" t="s">
        <v>7748</v>
      </c>
      <c r="T928" t="s">
        <v>7749</v>
      </c>
      <c r="U928" t="s">
        <v>7750</v>
      </c>
      <c r="V928" t="s">
        <v>13060</v>
      </c>
      <c r="W928" t="s">
        <v>7751</v>
      </c>
      <c r="X928" t="s">
        <v>7752</v>
      </c>
    </row>
    <row r="929" spans="1:24" x14ac:dyDescent="0.4">
      <c r="A929" t="s">
        <v>7753</v>
      </c>
      <c r="B929" t="s">
        <v>7754</v>
      </c>
      <c r="C929" t="s">
        <v>5369</v>
      </c>
      <c r="D929">
        <v>397</v>
      </c>
      <c r="E929">
        <v>899</v>
      </c>
      <c r="F929" s="5">
        <v>0.56000000000000005</v>
      </c>
      <c r="G929" s="5">
        <f t="shared" si="70"/>
        <v>56.000000000000007</v>
      </c>
      <c r="H929" s="5" t="str">
        <f>IF( 'structured data'!G929&gt;=50, "YES", "NO")</f>
        <v>YES</v>
      </c>
      <c r="I929" s="8" t="str">
        <f t="shared" si="71"/>
        <v>&gt; ₦500</v>
      </c>
      <c r="J929">
        <v>4</v>
      </c>
      <c r="K929" s="4">
        <v>3025</v>
      </c>
      <c r="L929" s="4">
        <f>Table1[[#This Row],[rating]]*LOG(Table1[[#This Row],[rating_count]]+1)</f>
        <v>13.923475694748671</v>
      </c>
      <c r="M929" s="4" t="str">
        <f>IF(Table1[[#This Row],[rating_count]]&lt;1000,"YES","NO")</f>
        <v>NO</v>
      </c>
      <c r="N929" s="4">
        <f t="shared" si="72"/>
        <v>-0.17560302230875044</v>
      </c>
      <c r="O929" s="4">
        <f t="shared" si="73"/>
        <v>13.923475694748671</v>
      </c>
      <c r="P929" s="7">
        <f t="shared" si="74"/>
        <v>2719475</v>
      </c>
      <c r="Q929" t="s">
        <v>7755</v>
      </c>
      <c r="R929" t="s">
        <v>7756</v>
      </c>
      <c r="S929" t="s">
        <v>7757</v>
      </c>
      <c r="T929" t="s">
        <v>7758</v>
      </c>
      <c r="U929" t="s">
        <v>13061</v>
      </c>
      <c r="V929" t="s">
        <v>7759</v>
      </c>
      <c r="W929" t="s">
        <v>7760</v>
      </c>
      <c r="X929" t="s">
        <v>7761</v>
      </c>
    </row>
    <row r="930" spans="1:24" x14ac:dyDescent="0.4">
      <c r="A930" t="s">
        <v>556</v>
      </c>
      <c r="B930" t="s">
        <v>557</v>
      </c>
      <c r="C930" t="s">
        <v>18</v>
      </c>
      <c r="D930">
        <v>154</v>
      </c>
      <c r="E930">
        <v>349</v>
      </c>
      <c r="F930" s="5">
        <v>0.56000000000000005</v>
      </c>
      <c r="G930" s="5">
        <f t="shared" si="70"/>
        <v>56.000000000000007</v>
      </c>
      <c r="H930" s="5" t="str">
        <f>IF( 'structured data'!G930&gt;=50, "YES", "NO")</f>
        <v>YES</v>
      </c>
      <c r="I930" s="8" t="str">
        <f t="shared" si="71"/>
        <v>&gt; ₦500</v>
      </c>
      <c r="J930">
        <v>4.3</v>
      </c>
      <c r="K930" s="4">
        <v>7064</v>
      </c>
      <c r="L930" s="4">
        <f>Table1[[#This Row],[rating]]*LOG(Table1[[#This Row],[rating_count]]+1)</f>
        <v>16.551182314593682</v>
      </c>
      <c r="M930" s="4" t="str">
        <f>IF(Table1[[#This Row],[rating_count]]&lt;1000,"YES","NO")</f>
        <v>NO</v>
      </c>
      <c r="N930" s="4">
        <f t="shared" si="72"/>
        <v>-0.17544071057812236</v>
      </c>
      <c r="O930" s="4">
        <f t="shared" si="73"/>
        <v>16.551182314593682</v>
      </c>
      <c r="P930" s="7">
        <f t="shared" si="74"/>
        <v>2465336</v>
      </c>
      <c r="Q930" t="s">
        <v>558</v>
      </c>
      <c r="R930" t="s">
        <v>559</v>
      </c>
      <c r="S930" t="s">
        <v>560</v>
      </c>
      <c r="T930" t="s">
        <v>561</v>
      </c>
      <c r="U930" t="s">
        <v>562</v>
      </c>
      <c r="V930" t="s">
        <v>563</v>
      </c>
      <c r="W930" t="s">
        <v>7762</v>
      </c>
      <c r="X930" t="s">
        <v>7763</v>
      </c>
    </row>
    <row r="931" spans="1:24" x14ac:dyDescent="0.4">
      <c r="A931" t="s">
        <v>7764</v>
      </c>
      <c r="B931" t="s">
        <v>7765</v>
      </c>
      <c r="C931" t="s">
        <v>6007</v>
      </c>
      <c r="D931">
        <v>699</v>
      </c>
      <c r="E931" s="2">
        <v>1490</v>
      </c>
      <c r="F931" s="5">
        <v>0.53</v>
      </c>
      <c r="G931" s="5">
        <f t="shared" si="70"/>
        <v>53</v>
      </c>
      <c r="H931" s="5" t="str">
        <f>IF( 'structured data'!G931&gt;=50, "YES", "NO")</f>
        <v>YES</v>
      </c>
      <c r="I931" s="8" t="str">
        <f t="shared" si="71"/>
        <v>&gt; ₦500</v>
      </c>
      <c r="J931">
        <v>4</v>
      </c>
      <c r="K931" s="4">
        <v>5736</v>
      </c>
      <c r="L931" s="4">
        <f>Table1[[#This Row],[rating]]*LOG(Table1[[#This Row],[rating_count]]+1)</f>
        <v>15.034739399529764</v>
      </c>
      <c r="M931" s="4" t="str">
        <f>IF(Table1[[#This Row],[rating_count]]&lt;1000,"YES","NO")</f>
        <v>NO</v>
      </c>
      <c r="N931" s="4">
        <f t="shared" si="72"/>
        <v>-0.17663000137032672</v>
      </c>
      <c r="O931" s="4">
        <f t="shared" si="73"/>
        <v>15.034739399529764</v>
      </c>
      <c r="P931" s="7">
        <f t="shared" si="74"/>
        <v>8546640</v>
      </c>
      <c r="Q931" t="s">
        <v>7766</v>
      </c>
      <c r="R931" t="s">
        <v>7767</v>
      </c>
      <c r="S931" t="s">
        <v>7768</v>
      </c>
      <c r="T931" t="s">
        <v>7769</v>
      </c>
      <c r="U931" t="s">
        <v>7770</v>
      </c>
      <c r="V931" t="s">
        <v>7771</v>
      </c>
      <c r="W931" t="s">
        <v>7772</v>
      </c>
      <c r="X931" t="s">
        <v>7773</v>
      </c>
    </row>
    <row r="932" spans="1:24" x14ac:dyDescent="0.4">
      <c r="A932" t="s">
        <v>7774</v>
      </c>
      <c r="B932" t="s">
        <v>7775</v>
      </c>
      <c r="C932" t="s">
        <v>3066</v>
      </c>
      <c r="D932" s="2">
        <v>1679</v>
      </c>
      <c r="E932" s="2">
        <v>1999</v>
      </c>
      <c r="F932" s="5">
        <v>0.16</v>
      </c>
      <c r="G932" s="5">
        <f t="shared" si="70"/>
        <v>16</v>
      </c>
      <c r="H932" s="5" t="str">
        <f>IF( 'structured data'!G932&gt;=50, "YES", "NO")</f>
        <v>NO</v>
      </c>
      <c r="I932" s="8" t="str">
        <f t="shared" si="71"/>
        <v>&gt; ₦500</v>
      </c>
      <c r="J932">
        <v>4.0999999999999996</v>
      </c>
      <c r="K932" s="4">
        <v>72563</v>
      </c>
      <c r="L932" s="4">
        <f>Table1[[#This Row],[rating]]*LOG(Table1[[#This Row],[rating_count]]+1)</f>
        <v>19.928956980079622</v>
      </c>
      <c r="M932" s="4" t="str">
        <f>IF(Table1[[#This Row],[rating_count]]&lt;1000,"YES","NO")</f>
        <v>NO</v>
      </c>
      <c r="N932" s="4">
        <f t="shared" si="72"/>
        <v>-0.17648942920145963</v>
      </c>
      <c r="O932" s="4">
        <f t="shared" si="73"/>
        <v>19.928956980079622</v>
      </c>
      <c r="P932" s="7">
        <f t="shared" si="74"/>
        <v>145053437</v>
      </c>
      <c r="Q932" t="s">
        <v>7776</v>
      </c>
      <c r="R932" t="s">
        <v>7777</v>
      </c>
      <c r="S932" t="s">
        <v>7778</v>
      </c>
      <c r="T932" t="s">
        <v>7779</v>
      </c>
      <c r="U932" t="s">
        <v>7780</v>
      </c>
      <c r="V932" t="s">
        <v>7781</v>
      </c>
      <c r="W932" t="s">
        <v>7782</v>
      </c>
      <c r="X932" t="s">
        <v>7783</v>
      </c>
    </row>
    <row r="933" spans="1:24" x14ac:dyDescent="0.4">
      <c r="A933" t="s">
        <v>7784</v>
      </c>
      <c r="B933" t="s">
        <v>7785</v>
      </c>
      <c r="C933" t="s">
        <v>4856</v>
      </c>
      <c r="D933">
        <v>354</v>
      </c>
      <c r="E933" s="2">
        <v>1500</v>
      </c>
      <c r="F933" s="5">
        <v>0.76</v>
      </c>
      <c r="G933" s="5">
        <f t="shared" si="70"/>
        <v>76</v>
      </c>
      <c r="H933" s="5" t="str">
        <f>IF( 'structured data'!G933&gt;=50, "YES", "NO")</f>
        <v>YES</v>
      </c>
      <c r="I933" s="8" t="str">
        <f t="shared" si="71"/>
        <v>&gt; ₦500</v>
      </c>
      <c r="J933">
        <v>4</v>
      </c>
      <c r="K933" s="4">
        <v>1026</v>
      </c>
      <c r="L933" s="4">
        <f>Table1[[#This Row],[rating]]*LOG(Table1[[#This Row],[rating_count]]+1)</f>
        <v>12.046281774389113</v>
      </c>
      <c r="M933" s="4" t="str">
        <f>IF(Table1[[#This Row],[rating_count]]&lt;1000,"YES","NO")</f>
        <v>NO</v>
      </c>
      <c r="N933" s="4">
        <f t="shared" si="72"/>
        <v>-0.17647497604236592</v>
      </c>
      <c r="O933" s="4">
        <f t="shared" si="73"/>
        <v>12.046281774389113</v>
      </c>
      <c r="P933" s="7">
        <f t="shared" si="74"/>
        <v>1539000</v>
      </c>
      <c r="Q933" t="s">
        <v>7786</v>
      </c>
      <c r="R933" t="s">
        <v>7787</v>
      </c>
      <c r="S933" t="s">
        <v>7788</v>
      </c>
      <c r="T933" t="s">
        <v>7789</v>
      </c>
      <c r="U933" t="s">
        <v>7790</v>
      </c>
      <c r="V933" t="s">
        <v>7791</v>
      </c>
      <c r="W933" t="s">
        <v>7792</v>
      </c>
      <c r="X933" t="s">
        <v>7793</v>
      </c>
    </row>
    <row r="934" spans="1:24" x14ac:dyDescent="0.4">
      <c r="A934" t="s">
        <v>7794</v>
      </c>
      <c r="B934" t="s">
        <v>7795</v>
      </c>
      <c r="C934" t="s">
        <v>7796</v>
      </c>
      <c r="D934" s="2">
        <v>1199</v>
      </c>
      <c r="E934" s="2">
        <v>5499</v>
      </c>
      <c r="F934" s="5">
        <v>0.78</v>
      </c>
      <c r="G934" s="5">
        <f t="shared" si="70"/>
        <v>78</v>
      </c>
      <c r="H934" s="5" t="str">
        <f>IF( 'structured data'!G934&gt;=50, "YES", "NO")</f>
        <v>YES</v>
      </c>
      <c r="I934" s="8" t="str">
        <f t="shared" si="71"/>
        <v>&gt; ₦500</v>
      </c>
      <c r="J934">
        <v>3.8</v>
      </c>
      <c r="K934" s="4">
        <v>2043</v>
      </c>
      <c r="L934" s="4">
        <f>Table1[[#This Row],[rating]]*LOG(Table1[[#This Row],[rating_count]]+1)</f>
        <v>12.579827387558165</v>
      </c>
      <c r="M934" s="4" t="str">
        <f>IF(Table1[[#This Row],[rating_count]]&lt;1000,"YES","NO")</f>
        <v>NO</v>
      </c>
      <c r="N934" s="4">
        <f t="shared" si="72"/>
        <v>-0.17637741669225698</v>
      </c>
      <c r="O934" s="4">
        <f t="shared" si="73"/>
        <v>12.579827387558165</v>
      </c>
      <c r="P934" s="7">
        <f t="shared" si="74"/>
        <v>11234457</v>
      </c>
      <c r="Q934" t="s">
        <v>7797</v>
      </c>
      <c r="R934" t="s">
        <v>7798</v>
      </c>
      <c r="S934" t="s">
        <v>7799</v>
      </c>
      <c r="T934" t="s">
        <v>7800</v>
      </c>
      <c r="U934" t="s">
        <v>7801</v>
      </c>
      <c r="V934" t="s">
        <v>7802</v>
      </c>
      <c r="W934" t="s">
        <v>7803</v>
      </c>
      <c r="X934" t="s">
        <v>7804</v>
      </c>
    </row>
    <row r="935" spans="1:24" x14ac:dyDescent="0.4">
      <c r="A935" t="s">
        <v>7805</v>
      </c>
      <c r="B935" t="s">
        <v>7806</v>
      </c>
      <c r="C935" t="s">
        <v>5996</v>
      </c>
      <c r="D935">
        <v>379</v>
      </c>
      <c r="E935" s="2">
        <v>1499</v>
      </c>
      <c r="F935" s="5">
        <v>0.75</v>
      </c>
      <c r="G935" s="5">
        <f t="shared" si="70"/>
        <v>75</v>
      </c>
      <c r="H935" s="5" t="str">
        <f>IF( 'structured data'!G935&gt;=50, "YES", "NO")</f>
        <v>YES</v>
      </c>
      <c r="I935" s="8" t="str">
        <f t="shared" si="71"/>
        <v>&gt; ₦500</v>
      </c>
      <c r="J935">
        <v>4.2</v>
      </c>
      <c r="K935" s="4">
        <v>4149</v>
      </c>
      <c r="L935" s="4">
        <f>Table1[[#This Row],[rating]]*LOG(Table1[[#This Row],[rating_count]]+1)</f>
        <v>15.195802006190789</v>
      </c>
      <c r="M935" s="4" t="str">
        <f>IF(Table1[[#This Row],[rating_count]]&lt;1000,"YES","NO")</f>
        <v>NO</v>
      </c>
      <c r="N935" s="4">
        <f t="shared" si="72"/>
        <v>-0.17423585569956529</v>
      </c>
      <c r="O935" s="4">
        <f t="shared" si="73"/>
        <v>15.195802006190789</v>
      </c>
      <c r="P935" s="7">
        <f t="shared" si="74"/>
        <v>6219351</v>
      </c>
      <c r="Q935" t="s">
        <v>7807</v>
      </c>
      <c r="R935" t="s">
        <v>7808</v>
      </c>
      <c r="S935" t="s">
        <v>7809</v>
      </c>
      <c r="T935" t="s">
        <v>7810</v>
      </c>
      <c r="U935" t="s">
        <v>7811</v>
      </c>
      <c r="V935" t="s">
        <v>7812</v>
      </c>
      <c r="W935" t="s">
        <v>7813</v>
      </c>
      <c r="X935" t="s">
        <v>7814</v>
      </c>
    </row>
    <row r="936" spans="1:24" x14ac:dyDescent="0.4">
      <c r="A936" t="s">
        <v>7815</v>
      </c>
      <c r="B936" t="s">
        <v>7816</v>
      </c>
      <c r="C936" t="s">
        <v>5122</v>
      </c>
      <c r="D936">
        <v>499</v>
      </c>
      <c r="E936">
        <v>775</v>
      </c>
      <c r="F936" s="5">
        <v>0.36</v>
      </c>
      <c r="G936" s="5">
        <f t="shared" si="70"/>
        <v>36</v>
      </c>
      <c r="H936" s="5" t="str">
        <f>IF( 'structured data'!G936&gt;=50, "YES", "NO")</f>
        <v>NO</v>
      </c>
      <c r="I936" s="8" t="str">
        <f t="shared" si="71"/>
        <v>&gt; ₦500</v>
      </c>
      <c r="J936">
        <v>4.3</v>
      </c>
      <c r="K936" s="4">
        <v>74</v>
      </c>
      <c r="L936" s="4">
        <f>Table1[[#This Row],[rating]]*LOG(Table1[[#This Row],[rating_count]]+1)</f>
        <v>8.0627634325843101</v>
      </c>
      <c r="M936" s="4" t="str">
        <f>IF(Table1[[#This Row],[rating_count]]&lt;1000,"YES","NO")</f>
        <v>YES</v>
      </c>
      <c r="N936" s="4">
        <f t="shared" si="72"/>
        <v>-0.17614510748362527</v>
      </c>
      <c r="O936" s="4">
        <f t="shared" si="73"/>
        <v>8.0627634325843101</v>
      </c>
      <c r="P936" s="7">
        <f t="shared" si="74"/>
        <v>57350</v>
      </c>
      <c r="Q936" t="s">
        <v>7817</v>
      </c>
      <c r="R936" t="s">
        <v>7818</v>
      </c>
      <c r="S936" t="s">
        <v>7819</v>
      </c>
      <c r="T936" t="s">
        <v>7820</v>
      </c>
      <c r="U936" t="s">
        <v>7821</v>
      </c>
      <c r="V936" t="s">
        <v>7822</v>
      </c>
      <c r="W936" t="s">
        <v>7823</v>
      </c>
      <c r="X936" t="s">
        <v>7824</v>
      </c>
    </row>
    <row r="937" spans="1:24" x14ac:dyDescent="0.4">
      <c r="A937" t="s">
        <v>7825</v>
      </c>
      <c r="B937" t="s">
        <v>7826</v>
      </c>
      <c r="C937" t="s">
        <v>7827</v>
      </c>
      <c r="D937" s="2">
        <v>10389</v>
      </c>
      <c r="E937" s="2">
        <v>32000</v>
      </c>
      <c r="F937" s="5">
        <v>0.68</v>
      </c>
      <c r="G937" s="5">
        <f t="shared" si="70"/>
        <v>68</v>
      </c>
      <c r="H937" s="5" t="str">
        <f>IF( 'structured data'!G937&gt;=50, "YES", "NO")</f>
        <v>YES</v>
      </c>
      <c r="I937" s="8" t="str">
        <f t="shared" si="71"/>
        <v>&gt; ₦500</v>
      </c>
      <c r="J937">
        <v>4.4000000000000004</v>
      </c>
      <c r="K937" s="4">
        <v>41398</v>
      </c>
      <c r="L937" s="4">
        <f>Table1[[#This Row],[rating]]*LOG(Table1[[#This Row],[rating_count]]+1)</f>
        <v>20.314755343473038</v>
      </c>
      <c r="M937" s="4" t="str">
        <f>IF(Table1[[#This Row],[rating_count]]&lt;1000,"YES","NO")</f>
        <v>NO</v>
      </c>
      <c r="N937" s="4">
        <f t="shared" si="72"/>
        <v>-0.1758515450251317</v>
      </c>
      <c r="O937" s="4">
        <f t="shared" si="73"/>
        <v>20.314755343473038</v>
      </c>
      <c r="P937" s="7">
        <f t="shared" si="74"/>
        <v>1324736000</v>
      </c>
      <c r="Q937" t="s">
        <v>7828</v>
      </c>
      <c r="R937" t="s">
        <v>7829</v>
      </c>
      <c r="S937" t="s">
        <v>7830</v>
      </c>
      <c r="T937" t="s">
        <v>7831</v>
      </c>
      <c r="U937" t="s">
        <v>7832</v>
      </c>
      <c r="V937" t="s">
        <v>7833</v>
      </c>
      <c r="W937" t="s">
        <v>7834</v>
      </c>
      <c r="X937" t="s">
        <v>7835</v>
      </c>
    </row>
    <row r="938" spans="1:24" x14ac:dyDescent="0.4">
      <c r="A938" t="s">
        <v>7836</v>
      </c>
      <c r="B938" t="s">
        <v>7837</v>
      </c>
      <c r="C938" t="s">
        <v>7026</v>
      </c>
      <c r="D938">
        <v>649</v>
      </c>
      <c r="E938" s="2">
        <v>1300</v>
      </c>
      <c r="F938" s="5">
        <v>0.5</v>
      </c>
      <c r="G938" s="5">
        <f t="shared" si="70"/>
        <v>50</v>
      </c>
      <c r="H938" s="5" t="str">
        <f>IF( 'structured data'!G938&gt;=50, "YES", "NO")</f>
        <v>YES</v>
      </c>
      <c r="I938" s="8" t="str">
        <f t="shared" si="71"/>
        <v>&gt; ₦500</v>
      </c>
      <c r="J938">
        <v>4.0999999999999996</v>
      </c>
      <c r="K938" s="4">
        <v>5195</v>
      </c>
      <c r="L938" s="4">
        <f>Table1[[#This Row],[rating]]*LOG(Table1[[#This Row],[rating_count]]+1)</f>
        <v>15.234243483844059</v>
      </c>
      <c r="M938" s="4" t="str">
        <f>IF(Table1[[#This Row],[rating_count]]&lt;1000,"YES","NO")</f>
        <v>NO</v>
      </c>
      <c r="N938" s="4">
        <f t="shared" si="72"/>
        <v>-0.17904789225318654</v>
      </c>
      <c r="O938" s="4">
        <f t="shared" si="73"/>
        <v>15.234243483844059</v>
      </c>
      <c r="P938" s="7">
        <f t="shared" si="74"/>
        <v>6753500</v>
      </c>
      <c r="Q938" t="s">
        <v>7838</v>
      </c>
      <c r="R938" t="s">
        <v>7839</v>
      </c>
      <c r="S938" t="s">
        <v>7840</v>
      </c>
      <c r="T938" t="s">
        <v>7841</v>
      </c>
      <c r="U938" t="s">
        <v>7842</v>
      </c>
      <c r="V938" t="s">
        <v>7843</v>
      </c>
      <c r="W938" t="s">
        <v>7844</v>
      </c>
      <c r="X938" t="s">
        <v>7845</v>
      </c>
    </row>
    <row r="939" spans="1:24" x14ac:dyDescent="0.4">
      <c r="A939" t="s">
        <v>7846</v>
      </c>
      <c r="B939" t="s">
        <v>7847</v>
      </c>
      <c r="C939" t="s">
        <v>7848</v>
      </c>
      <c r="D939" s="2">
        <v>1199</v>
      </c>
      <c r="E939" s="2">
        <v>1999</v>
      </c>
      <c r="F939" s="5">
        <v>0.4</v>
      </c>
      <c r="G939" s="5">
        <f t="shared" si="70"/>
        <v>40</v>
      </c>
      <c r="H939" s="5" t="str">
        <f>IF( 'structured data'!G939&gt;=50, "YES", "NO")</f>
        <v>NO</v>
      </c>
      <c r="I939" s="8" t="str">
        <f t="shared" si="71"/>
        <v>&gt; ₦500</v>
      </c>
      <c r="J939">
        <v>4.5</v>
      </c>
      <c r="K939" s="4">
        <v>22420</v>
      </c>
      <c r="L939" s="4">
        <f>Table1[[#This Row],[rating]]*LOG(Table1[[#This Row],[rating_count]]+1)</f>
        <v>19.577947404051354</v>
      </c>
      <c r="M939" s="4" t="str">
        <f>IF(Table1[[#This Row],[rating_count]]&lt;1000,"YES","NO")</f>
        <v>NO</v>
      </c>
      <c r="N939" s="4">
        <f t="shared" si="72"/>
        <v>-0.179186682160867</v>
      </c>
      <c r="O939" s="4">
        <f t="shared" si="73"/>
        <v>19.577947404051354</v>
      </c>
      <c r="P939" s="7">
        <f t="shared" si="74"/>
        <v>44817580</v>
      </c>
      <c r="Q939" t="s">
        <v>7849</v>
      </c>
      <c r="R939" t="s">
        <v>900</v>
      </c>
      <c r="S939" t="s">
        <v>901</v>
      </c>
      <c r="T939" t="s">
        <v>902</v>
      </c>
      <c r="U939" t="s">
        <v>903</v>
      </c>
      <c r="V939" t="s">
        <v>904</v>
      </c>
      <c r="W939" t="s">
        <v>7850</v>
      </c>
      <c r="X939" t="s">
        <v>7851</v>
      </c>
    </row>
    <row r="940" spans="1:24" x14ac:dyDescent="0.4">
      <c r="A940" t="s">
        <v>586</v>
      </c>
      <c r="B940" t="s">
        <v>587</v>
      </c>
      <c r="C940" t="s">
        <v>18</v>
      </c>
      <c r="D940">
        <v>139</v>
      </c>
      <c r="E940">
        <v>999</v>
      </c>
      <c r="F940" s="5">
        <v>0.86</v>
      </c>
      <c r="G940" s="5">
        <f t="shared" si="70"/>
        <v>86</v>
      </c>
      <c r="H940" s="5" t="str">
        <f>IF( 'structured data'!G940&gt;=50, "YES", "NO")</f>
        <v>YES</v>
      </c>
      <c r="I940" s="8" t="str">
        <f t="shared" si="71"/>
        <v>&gt; ₦500</v>
      </c>
      <c r="J940">
        <v>4</v>
      </c>
      <c r="K940" s="4">
        <v>1313</v>
      </c>
      <c r="L940" s="4">
        <f>Table1[[#This Row],[rating]]*LOG(Table1[[#This Row],[rating_count]]+1)</f>
        <v>12.474381460895048</v>
      </c>
      <c r="M940" s="4" t="str">
        <f>IF(Table1[[#This Row],[rating_count]]&lt;1000,"YES","NO")</f>
        <v>NO</v>
      </c>
      <c r="N940" s="4">
        <f t="shared" si="72"/>
        <v>-0.17930501286094191</v>
      </c>
      <c r="O940" s="4">
        <f t="shared" si="73"/>
        <v>12.474381460895048</v>
      </c>
      <c r="P940" s="7">
        <f t="shared" si="74"/>
        <v>1311687</v>
      </c>
      <c r="Q940" t="s">
        <v>588</v>
      </c>
      <c r="R940" t="s">
        <v>589</v>
      </c>
      <c r="S940" t="s">
        <v>590</v>
      </c>
      <c r="T940" t="s">
        <v>591</v>
      </c>
      <c r="U940" t="s">
        <v>592</v>
      </c>
      <c r="V940" t="s">
        <v>593</v>
      </c>
      <c r="W940" t="s">
        <v>594</v>
      </c>
      <c r="X940" t="s">
        <v>7852</v>
      </c>
    </row>
    <row r="941" spans="1:24" x14ac:dyDescent="0.4">
      <c r="A941" t="s">
        <v>7853</v>
      </c>
      <c r="B941" t="s">
        <v>7854</v>
      </c>
      <c r="C941" t="s">
        <v>3066</v>
      </c>
      <c r="D941">
        <v>889</v>
      </c>
      <c r="E941" s="2">
        <v>1999</v>
      </c>
      <c r="F941" s="5">
        <v>0.56000000000000005</v>
      </c>
      <c r="G941" s="5">
        <f t="shared" si="70"/>
        <v>56.000000000000007</v>
      </c>
      <c r="H941" s="5" t="str">
        <f>IF( 'structured data'!G941&gt;=50, "YES", "NO")</f>
        <v>YES</v>
      </c>
      <c r="I941" s="8" t="str">
        <f t="shared" si="71"/>
        <v>&gt; ₦500</v>
      </c>
      <c r="J941">
        <v>4.2</v>
      </c>
      <c r="K941" s="4">
        <v>2284</v>
      </c>
      <c r="L941" s="4">
        <f>Table1[[#This Row],[rating]]*LOG(Table1[[#This Row],[rating_count]]+1)</f>
        <v>14.107322058504652</v>
      </c>
      <c r="M941" s="4" t="str">
        <f>IF(Table1[[#This Row],[rating_count]]&lt;1000,"YES","NO")</f>
        <v>NO</v>
      </c>
      <c r="N941" s="4">
        <f t="shared" si="72"/>
        <v>-0.17941976681629107</v>
      </c>
      <c r="O941" s="4">
        <f t="shared" si="73"/>
        <v>14.107322058504652</v>
      </c>
      <c r="P941" s="7">
        <f t="shared" si="74"/>
        <v>4565716</v>
      </c>
      <c r="Q941" t="s">
        <v>7855</v>
      </c>
      <c r="R941" t="s">
        <v>7856</v>
      </c>
      <c r="S941" t="s">
        <v>7857</v>
      </c>
      <c r="T941" t="s">
        <v>7858</v>
      </c>
      <c r="U941" t="s">
        <v>7859</v>
      </c>
      <c r="V941" t="s">
        <v>7860</v>
      </c>
      <c r="W941" t="s">
        <v>7861</v>
      </c>
      <c r="X941" t="s">
        <v>7862</v>
      </c>
    </row>
    <row r="942" spans="1:24" x14ac:dyDescent="0.4">
      <c r="A942" t="s">
        <v>7863</v>
      </c>
      <c r="B942" t="s">
        <v>7864</v>
      </c>
      <c r="C942" t="s">
        <v>5102</v>
      </c>
      <c r="D942" s="2">
        <v>1409</v>
      </c>
      <c r="E942" s="2">
        <v>2199</v>
      </c>
      <c r="F942" s="5">
        <v>0.36</v>
      </c>
      <c r="G942" s="5">
        <f t="shared" si="70"/>
        <v>36</v>
      </c>
      <c r="H942" s="5" t="str">
        <f>IF( 'structured data'!G942&gt;=50, "YES", "NO")</f>
        <v>NO</v>
      </c>
      <c r="I942" s="8" t="str">
        <f t="shared" si="71"/>
        <v>&gt; ₦500</v>
      </c>
      <c r="J942">
        <v>3.9</v>
      </c>
      <c r="K942" s="4">
        <v>427</v>
      </c>
      <c r="L942" s="4">
        <f>Table1[[#This Row],[rating]]*LOG(Table1[[#This Row],[rating_count]]+1)</f>
        <v>10.262630699151371</v>
      </c>
      <c r="M942" s="4" t="str">
        <f>IF(Table1[[#This Row],[rating_count]]&lt;1000,"YES","NO")</f>
        <v>YES</v>
      </c>
      <c r="N942" s="4">
        <f t="shared" si="72"/>
        <v>-0.1801747551550717</v>
      </c>
      <c r="O942" s="4">
        <f t="shared" si="73"/>
        <v>10.262630699151371</v>
      </c>
      <c r="P942" s="7">
        <f t="shared" si="74"/>
        <v>938973</v>
      </c>
      <c r="Q942" t="s">
        <v>7865</v>
      </c>
      <c r="R942" t="s">
        <v>7866</v>
      </c>
      <c r="S942" t="s">
        <v>7867</v>
      </c>
      <c r="T942" t="s">
        <v>7868</v>
      </c>
      <c r="U942" t="s">
        <v>7869</v>
      </c>
      <c r="V942" t="s">
        <v>7870</v>
      </c>
      <c r="W942" t="s">
        <v>7871</v>
      </c>
      <c r="X942" t="s">
        <v>7872</v>
      </c>
    </row>
    <row r="943" spans="1:24" x14ac:dyDescent="0.4">
      <c r="A943" t="s">
        <v>7873</v>
      </c>
      <c r="B943" t="s">
        <v>7874</v>
      </c>
      <c r="C943" t="s">
        <v>7875</v>
      </c>
      <c r="D943">
        <v>549</v>
      </c>
      <c r="E943" s="2">
        <v>1999</v>
      </c>
      <c r="F943" s="5">
        <v>0.73</v>
      </c>
      <c r="G943" s="5">
        <f t="shared" si="70"/>
        <v>73</v>
      </c>
      <c r="H943" s="5" t="str">
        <f>IF( 'structured data'!G943&gt;=50, "YES", "NO")</f>
        <v>YES</v>
      </c>
      <c r="I943" s="8" t="str">
        <f t="shared" si="71"/>
        <v>&gt; ₦500</v>
      </c>
      <c r="J943">
        <v>4.3</v>
      </c>
      <c r="K943" s="4">
        <v>1367</v>
      </c>
      <c r="L943" s="4">
        <f>Table1[[#This Row],[rating]]*LOG(Table1[[#This Row],[rating_count]]+1)</f>
        <v>13.485170218751618</v>
      </c>
      <c r="M943" s="4" t="str">
        <f>IF(Table1[[#This Row],[rating_count]]&lt;1000,"YES","NO")</f>
        <v>NO</v>
      </c>
      <c r="N943" s="4">
        <f t="shared" si="72"/>
        <v>-0.18048703899634758</v>
      </c>
      <c r="O943" s="4">
        <f t="shared" si="73"/>
        <v>13.485170218751618</v>
      </c>
      <c r="P943" s="7">
        <f t="shared" si="74"/>
        <v>2732633</v>
      </c>
      <c r="Q943" t="s">
        <v>7876</v>
      </c>
      <c r="R943" t="s">
        <v>7877</v>
      </c>
      <c r="S943" t="s">
        <v>7878</v>
      </c>
      <c r="T943" t="s">
        <v>7879</v>
      </c>
      <c r="U943" t="s">
        <v>7880</v>
      </c>
      <c r="V943" t="s">
        <v>7881</v>
      </c>
      <c r="W943" t="s">
        <v>7882</v>
      </c>
      <c r="X943" t="s">
        <v>7883</v>
      </c>
    </row>
    <row r="944" spans="1:24" x14ac:dyDescent="0.4">
      <c r="A944" t="s">
        <v>7884</v>
      </c>
      <c r="B944" t="s">
        <v>7885</v>
      </c>
      <c r="C944" t="s">
        <v>7796</v>
      </c>
      <c r="D944">
        <v>749</v>
      </c>
      <c r="E944" s="2">
        <v>1799</v>
      </c>
      <c r="F944" s="5">
        <v>0.57999999999999996</v>
      </c>
      <c r="G944" s="5">
        <f t="shared" si="70"/>
        <v>57.999999999999993</v>
      </c>
      <c r="H944" s="5" t="str">
        <f>IF( 'structured data'!G944&gt;=50, "YES", "NO")</f>
        <v>YES</v>
      </c>
      <c r="I944" s="8" t="str">
        <f t="shared" si="71"/>
        <v>&gt; ₦500</v>
      </c>
      <c r="J944">
        <v>4</v>
      </c>
      <c r="K944" s="4">
        <v>13199</v>
      </c>
      <c r="L944" s="4">
        <f>Table1[[#This Row],[rating]]*LOG(Table1[[#This Row],[rating_count]]+1)</f>
        <v>16.482295724823398</v>
      </c>
      <c r="M944" s="4" t="str">
        <f>IF(Table1[[#This Row],[rating_count]]&lt;1000,"YES","NO")</f>
        <v>NO</v>
      </c>
      <c r="N944" s="4">
        <f t="shared" si="72"/>
        <v>-0.18336300093066599</v>
      </c>
      <c r="O944" s="4">
        <f t="shared" si="73"/>
        <v>16.482295724823398</v>
      </c>
      <c r="P944" s="7">
        <f t="shared" si="74"/>
        <v>23745001</v>
      </c>
      <c r="Q944" t="s">
        <v>7886</v>
      </c>
      <c r="R944" t="s">
        <v>7887</v>
      </c>
      <c r="S944" t="s">
        <v>7888</v>
      </c>
      <c r="T944" t="s">
        <v>7889</v>
      </c>
      <c r="U944" t="s">
        <v>7890</v>
      </c>
      <c r="V944" t="s">
        <v>13062</v>
      </c>
      <c r="W944" t="s">
        <v>7891</v>
      </c>
      <c r="X944" t="s">
        <v>7892</v>
      </c>
    </row>
    <row r="945" spans="1:24" x14ac:dyDescent="0.4">
      <c r="A945" t="s">
        <v>596</v>
      </c>
      <c r="B945" t="s">
        <v>597</v>
      </c>
      <c r="C945" t="s">
        <v>18</v>
      </c>
      <c r="D945">
        <v>329</v>
      </c>
      <c r="E945">
        <v>845</v>
      </c>
      <c r="F945" s="5">
        <v>0.61</v>
      </c>
      <c r="G945" s="5">
        <f t="shared" si="70"/>
        <v>61</v>
      </c>
      <c r="H945" s="5" t="str">
        <f>IF( 'structured data'!G945&gt;=50, "YES", "NO")</f>
        <v>YES</v>
      </c>
      <c r="I945" s="8" t="str">
        <f t="shared" si="71"/>
        <v>&gt; ₦500</v>
      </c>
      <c r="J945">
        <v>4.2</v>
      </c>
      <c r="K945" s="4">
        <v>29746</v>
      </c>
      <c r="L945" s="4">
        <f>Table1[[#This Row],[rating]]*LOG(Table1[[#This Row],[rating_count]]+1)</f>
        <v>18.788461328510003</v>
      </c>
      <c r="M945" s="4" t="str">
        <f>IF(Table1[[#This Row],[rating_count]]&lt;1000,"YES","NO")</f>
        <v>NO</v>
      </c>
      <c r="N945" s="4">
        <f t="shared" si="72"/>
        <v>-0.18320328026215923</v>
      </c>
      <c r="O945" s="4">
        <f t="shared" si="73"/>
        <v>18.788461328510003</v>
      </c>
      <c r="P945" s="7">
        <f t="shared" si="74"/>
        <v>25135370</v>
      </c>
      <c r="Q945" t="s">
        <v>598</v>
      </c>
      <c r="R945" t="s">
        <v>599</v>
      </c>
      <c r="S945" t="s">
        <v>600</v>
      </c>
      <c r="T945" t="s">
        <v>601</v>
      </c>
      <c r="U945" t="s">
        <v>602</v>
      </c>
      <c r="V945" t="s">
        <v>603</v>
      </c>
      <c r="W945" t="s">
        <v>7893</v>
      </c>
      <c r="X945" t="s">
        <v>7894</v>
      </c>
    </row>
    <row r="946" spans="1:24" x14ac:dyDescent="0.4">
      <c r="A946" t="s">
        <v>7895</v>
      </c>
      <c r="B946" t="s">
        <v>7896</v>
      </c>
      <c r="C946" t="s">
        <v>18</v>
      </c>
      <c r="D946">
        <v>379</v>
      </c>
      <c r="E946" s="2">
        <v>1099</v>
      </c>
      <c r="F946" s="5">
        <v>0.66</v>
      </c>
      <c r="G946" s="5">
        <f t="shared" si="70"/>
        <v>66</v>
      </c>
      <c r="H946" s="5" t="str">
        <f>IF( 'structured data'!G946&gt;=50, "YES", "NO")</f>
        <v>YES</v>
      </c>
      <c r="I946" s="8" t="str">
        <f t="shared" si="71"/>
        <v>&gt; ₦500</v>
      </c>
      <c r="J946">
        <v>4.3</v>
      </c>
      <c r="K946" s="4">
        <v>2806</v>
      </c>
      <c r="L946" s="4">
        <f>Table1[[#This Row],[rating]]*LOG(Table1[[#This Row],[rating_count]]+1)</f>
        <v>14.827442374328088</v>
      </c>
      <c r="M946" s="4" t="str">
        <f>IF(Table1[[#This Row],[rating_count]]&lt;1000,"YES","NO")</f>
        <v>NO</v>
      </c>
      <c r="N946" s="4">
        <f t="shared" si="72"/>
        <v>-0.18426963216325354</v>
      </c>
      <c r="O946" s="4">
        <f t="shared" si="73"/>
        <v>14.827442374328088</v>
      </c>
      <c r="P946" s="7">
        <f t="shared" si="74"/>
        <v>3083794</v>
      </c>
      <c r="Q946" t="s">
        <v>7897</v>
      </c>
      <c r="R946" t="s">
        <v>964</v>
      </c>
      <c r="S946" t="s">
        <v>965</v>
      </c>
      <c r="T946" t="s">
        <v>966</v>
      </c>
      <c r="U946" t="s">
        <v>967</v>
      </c>
      <c r="V946" t="s">
        <v>968</v>
      </c>
      <c r="W946" t="s">
        <v>7898</v>
      </c>
      <c r="X946" t="s">
        <v>7899</v>
      </c>
    </row>
    <row r="947" spans="1:24" x14ac:dyDescent="0.4">
      <c r="A947" t="s">
        <v>7900</v>
      </c>
      <c r="B947" t="s">
        <v>7901</v>
      </c>
      <c r="C947" t="s">
        <v>2948</v>
      </c>
      <c r="D947" s="2">
        <v>5998</v>
      </c>
      <c r="E947" s="2">
        <v>7999</v>
      </c>
      <c r="F947" s="5">
        <v>0.25</v>
      </c>
      <c r="G947" s="5">
        <f t="shared" si="70"/>
        <v>25</v>
      </c>
      <c r="H947" s="5" t="str">
        <f>IF( 'structured data'!G947&gt;=50, "YES", "NO")</f>
        <v>NO</v>
      </c>
      <c r="I947" s="8" t="str">
        <f t="shared" si="71"/>
        <v>&gt; ₦500</v>
      </c>
      <c r="J947">
        <v>4.2</v>
      </c>
      <c r="K947" s="4">
        <v>30355</v>
      </c>
      <c r="L947" s="4">
        <f>Table1[[#This Row],[rating]]*LOG(Table1[[#This Row],[rating_count]]+1)</f>
        <v>18.825427085448464</v>
      </c>
      <c r="M947" s="4" t="str">
        <f>IF(Table1[[#This Row],[rating_count]]&lt;1000,"YES","NO")</f>
        <v>NO</v>
      </c>
      <c r="N947" s="4">
        <f t="shared" si="72"/>
        <v>-0.18648577154160573</v>
      </c>
      <c r="O947" s="4">
        <f t="shared" si="73"/>
        <v>18.825427085448464</v>
      </c>
      <c r="P947" s="7">
        <f t="shared" si="74"/>
        <v>242809645</v>
      </c>
      <c r="Q947" t="s">
        <v>7902</v>
      </c>
      <c r="R947" t="s">
        <v>7903</v>
      </c>
      <c r="S947" t="s">
        <v>7904</v>
      </c>
      <c r="T947" t="s">
        <v>7905</v>
      </c>
      <c r="U947" t="s">
        <v>7906</v>
      </c>
      <c r="V947" t="s">
        <v>7907</v>
      </c>
      <c r="W947" t="s">
        <v>7908</v>
      </c>
      <c r="X947" t="s">
        <v>7909</v>
      </c>
    </row>
    <row r="948" spans="1:24" x14ac:dyDescent="0.4">
      <c r="A948" t="s">
        <v>7910</v>
      </c>
      <c r="B948" t="s">
        <v>7911</v>
      </c>
      <c r="C948" t="s">
        <v>6200</v>
      </c>
      <c r="D948">
        <v>299</v>
      </c>
      <c r="E948" s="2">
        <v>1499</v>
      </c>
      <c r="F948" s="5">
        <v>0.8</v>
      </c>
      <c r="G948" s="5">
        <f t="shared" si="70"/>
        <v>80</v>
      </c>
      <c r="H948" s="5" t="str">
        <f>IF( 'structured data'!G948&gt;=50, "YES", "NO")</f>
        <v>YES</v>
      </c>
      <c r="I948" s="8" t="str">
        <f t="shared" si="71"/>
        <v>&gt; ₦500</v>
      </c>
      <c r="J948">
        <v>4.2</v>
      </c>
      <c r="K948" s="4">
        <v>2868</v>
      </c>
      <c r="L948" s="4">
        <f>Table1[[#This Row],[rating]]*LOG(Table1[[#This Row],[rating_count]]+1)</f>
        <v>14.522468302633195</v>
      </c>
      <c r="M948" s="4" t="str">
        <f>IF(Table1[[#This Row],[rating_count]]&lt;1000,"YES","NO")</f>
        <v>NO</v>
      </c>
      <c r="N948" s="4">
        <f t="shared" si="72"/>
        <v>-0.18594069064698551</v>
      </c>
      <c r="O948" s="4">
        <f t="shared" si="73"/>
        <v>14.522468302633195</v>
      </c>
      <c r="P948" s="7">
        <f t="shared" si="74"/>
        <v>4299132</v>
      </c>
      <c r="Q948" t="s">
        <v>7912</v>
      </c>
      <c r="R948" t="s">
        <v>7913</v>
      </c>
      <c r="S948" t="s">
        <v>7914</v>
      </c>
      <c r="T948" t="s">
        <v>7915</v>
      </c>
      <c r="U948" t="s">
        <v>7916</v>
      </c>
      <c r="V948" t="s">
        <v>7917</v>
      </c>
      <c r="W948" t="s">
        <v>7918</v>
      </c>
      <c r="X948" t="s">
        <v>7919</v>
      </c>
    </row>
    <row r="949" spans="1:24" x14ac:dyDescent="0.4">
      <c r="A949" t="s">
        <v>7920</v>
      </c>
      <c r="B949" t="s">
        <v>7921</v>
      </c>
      <c r="C949" t="s">
        <v>5996</v>
      </c>
      <c r="D949">
        <v>379</v>
      </c>
      <c r="E949" s="2">
        <v>1499</v>
      </c>
      <c r="F949" s="5">
        <v>0.75</v>
      </c>
      <c r="G949" s="5">
        <f t="shared" si="70"/>
        <v>75</v>
      </c>
      <c r="H949" s="5" t="str">
        <f>IF( 'structured data'!G949&gt;=50, "YES", "NO")</f>
        <v>YES</v>
      </c>
      <c r="I949" s="8" t="str">
        <f t="shared" si="71"/>
        <v>&gt; ₦500</v>
      </c>
      <c r="J949">
        <v>4.0999999999999996</v>
      </c>
      <c r="K949" s="4">
        <v>670</v>
      </c>
      <c r="L949" s="4">
        <f>Table1[[#This Row],[rating]]*LOG(Table1[[#This Row],[rating_count]]+1)</f>
        <v>11.589562332692866</v>
      </c>
      <c r="M949" s="4" t="str">
        <f>IF(Table1[[#This Row],[rating_count]]&lt;1000,"YES","NO")</f>
        <v>YES</v>
      </c>
      <c r="N949" s="4">
        <f t="shared" si="72"/>
        <v>-0.18839544193708035</v>
      </c>
      <c r="O949" s="4">
        <f t="shared" si="73"/>
        <v>11.589562332692866</v>
      </c>
      <c r="P949" s="7">
        <f t="shared" si="74"/>
        <v>1004330</v>
      </c>
      <c r="Q949" t="s">
        <v>7922</v>
      </c>
      <c r="R949" t="s">
        <v>7923</v>
      </c>
      <c r="S949" t="s">
        <v>7924</v>
      </c>
      <c r="T949" t="s">
        <v>7925</v>
      </c>
      <c r="U949" t="s">
        <v>7926</v>
      </c>
      <c r="V949" t="s">
        <v>7927</v>
      </c>
      <c r="W949" t="s">
        <v>7928</v>
      </c>
      <c r="X949" t="s">
        <v>7929</v>
      </c>
    </row>
    <row r="950" spans="1:24" x14ac:dyDescent="0.4">
      <c r="A950" t="s">
        <v>7930</v>
      </c>
      <c r="B950" t="s">
        <v>7931</v>
      </c>
      <c r="C950" t="s">
        <v>7932</v>
      </c>
      <c r="D950" s="2">
        <v>1399</v>
      </c>
      <c r="E950" s="2">
        <v>2999</v>
      </c>
      <c r="F950" s="5">
        <v>0.53</v>
      </c>
      <c r="G950" s="5">
        <f t="shared" si="70"/>
        <v>53</v>
      </c>
      <c r="H950" s="5" t="str">
        <f>IF( 'structured data'!G950&gt;=50, "YES", "NO")</f>
        <v>YES</v>
      </c>
      <c r="I950" s="8" t="str">
        <f t="shared" si="71"/>
        <v>&gt; ₦500</v>
      </c>
      <c r="J950">
        <v>4.3</v>
      </c>
      <c r="K950" s="4">
        <v>3530</v>
      </c>
      <c r="L950" s="4">
        <f>Table1[[#This Row],[rating]]*LOG(Table1[[#This Row],[rating_count]]+1)</f>
        <v>15.255960185521317</v>
      </c>
      <c r="M950" s="4" t="str">
        <f>IF(Table1[[#This Row],[rating_count]]&lt;1000,"YES","NO")</f>
        <v>NO</v>
      </c>
      <c r="N950" s="4">
        <f t="shared" si="72"/>
        <v>-0.18940765351360145</v>
      </c>
      <c r="O950" s="4">
        <f t="shared" si="73"/>
        <v>15.255960185521317</v>
      </c>
      <c r="P950" s="7">
        <f t="shared" si="74"/>
        <v>10586470</v>
      </c>
      <c r="Q950" t="s">
        <v>7933</v>
      </c>
      <c r="R950" t="s">
        <v>7934</v>
      </c>
      <c r="S950" t="s">
        <v>7935</v>
      </c>
      <c r="T950" t="s">
        <v>7936</v>
      </c>
      <c r="U950" t="s">
        <v>7937</v>
      </c>
      <c r="V950" t="s">
        <v>7938</v>
      </c>
      <c r="W950" t="s">
        <v>7939</v>
      </c>
      <c r="X950" t="s">
        <v>7940</v>
      </c>
    </row>
    <row r="951" spans="1:24" x14ac:dyDescent="0.4">
      <c r="A951" t="s">
        <v>7941</v>
      </c>
      <c r="B951" t="s">
        <v>7942</v>
      </c>
      <c r="C951" t="s">
        <v>7943</v>
      </c>
      <c r="D951">
        <v>699</v>
      </c>
      <c r="E951" s="2">
        <v>1299</v>
      </c>
      <c r="F951" s="5">
        <v>0.46</v>
      </c>
      <c r="G951" s="5">
        <f t="shared" si="70"/>
        <v>46</v>
      </c>
      <c r="H951" s="5" t="str">
        <f>IF( 'structured data'!G951&gt;=50, "YES", "NO")</f>
        <v>NO</v>
      </c>
      <c r="I951" s="8" t="str">
        <f t="shared" si="71"/>
        <v>&gt; ₦500</v>
      </c>
      <c r="J951">
        <v>4.3</v>
      </c>
      <c r="K951" s="4">
        <v>6183</v>
      </c>
      <c r="L951" s="4">
        <f>Table1[[#This Row],[rating]]*LOG(Table1[[#This Row],[rating_count]]+1)</f>
        <v>16.302458767914153</v>
      </c>
      <c r="M951" s="4" t="str">
        <f>IF(Table1[[#This Row],[rating_count]]&lt;1000,"YES","NO")</f>
        <v>NO</v>
      </c>
      <c r="N951" s="4">
        <f t="shared" si="72"/>
        <v>-0.1904707692811993</v>
      </c>
      <c r="O951" s="4">
        <f t="shared" si="73"/>
        <v>16.302458767914153</v>
      </c>
      <c r="P951" s="7">
        <f t="shared" si="74"/>
        <v>8031717</v>
      </c>
      <c r="Q951" t="s">
        <v>7944</v>
      </c>
      <c r="R951" t="s">
        <v>7945</v>
      </c>
      <c r="S951" t="s">
        <v>7946</v>
      </c>
      <c r="T951" t="s">
        <v>7947</v>
      </c>
      <c r="U951" t="s">
        <v>7948</v>
      </c>
      <c r="V951" t="s">
        <v>7949</v>
      </c>
      <c r="W951" t="s">
        <v>7950</v>
      </c>
      <c r="X951" t="s">
        <v>7951</v>
      </c>
    </row>
    <row r="952" spans="1:24" x14ac:dyDescent="0.4">
      <c r="A952" t="s">
        <v>7952</v>
      </c>
      <c r="B952" t="s">
        <v>7953</v>
      </c>
      <c r="C952" t="s">
        <v>6273</v>
      </c>
      <c r="D952">
        <v>300</v>
      </c>
      <c r="E952">
        <v>300</v>
      </c>
      <c r="F952" s="5">
        <v>0</v>
      </c>
      <c r="G952" s="5">
        <f t="shared" si="70"/>
        <v>0</v>
      </c>
      <c r="H952" s="5" t="str">
        <f>IF( 'structured data'!G952&gt;=50, "YES", "NO")</f>
        <v>NO</v>
      </c>
      <c r="I952" s="8" t="str">
        <f t="shared" si="71"/>
        <v>&gt; ₦500</v>
      </c>
      <c r="J952">
        <v>4.2</v>
      </c>
      <c r="K952" s="4">
        <v>419</v>
      </c>
      <c r="L952" s="4">
        <f>Table1[[#This Row],[rating]]*LOG(Table1[[#This Row],[rating_count]]+1)</f>
        <v>11.017647019671182</v>
      </c>
      <c r="M952" s="4" t="str">
        <f>IF(Table1[[#This Row],[rating_count]]&lt;1000,"YES","NO")</f>
        <v>YES</v>
      </c>
      <c r="N952" s="4">
        <f t="shared" si="72"/>
        <v>-0.19095545872581984</v>
      </c>
      <c r="O952" s="4">
        <f t="shared" si="73"/>
        <v>11.017647019671182</v>
      </c>
      <c r="P952" s="7">
        <f t="shared" si="74"/>
        <v>125700</v>
      </c>
      <c r="Q952" t="s">
        <v>7954</v>
      </c>
      <c r="R952" t="s">
        <v>7955</v>
      </c>
      <c r="S952" t="s">
        <v>7956</v>
      </c>
      <c r="T952" t="s">
        <v>7957</v>
      </c>
      <c r="U952" t="s">
        <v>7958</v>
      </c>
      <c r="V952" t="s">
        <v>7959</v>
      </c>
      <c r="W952" t="s">
        <v>7960</v>
      </c>
      <c r="X952" t="s">
        <v>7961</v>
      </c>
    </row>
    <row r="953" spans="1:24" x14ac:dyDescent="0.4">
      <c r="A953" t="s">
        <v>7962</v>
      </c>
      <c r="B953" t="s">
        <v>7963</v>
      </c>
      <c r="C953" t="s">
        <v>5358</v>
      </c>
      <c r="D953">
        <v>999</v>
      </c>
      <c r="E953" s="2">
        <v>1995</v>
      </c>
      <c r="F953" s="5">
        <v>0.5</v>
      </c>
      <c r="G953" s="5">
        <f t="shared" si="70"/>
        <v>50</v>
      </c>
      <c r="H953" s="5" t="str">
        <f>IF( 'structured data'!G953&gt;=50, "YES", "NO")</f>
        <v>YES</v>
      </c>
      <c r="I953" s="8" t="str">
        <f t="shared" si="71"/>
        <v>&gt; ₦500</v>
      </c>
      <c r="J953">
        <v>4.5</v>
      </c>
      <c r="K953" s="4">
        <v>7317</v>
      </c>
      <c r="L953" s="4">
        <f>Table1[[#This Row],[rating]]*LOG(Table1[[#This Row],[rating_count]]+1)</f>
        <v>17.389765823177648</v>
      </c>
      <c r="M953" s="4" t="str">
        <f>IF(Table1[[#This Row],[rating_count]]&lt;1000,"YES","NO")</f>
        <v>NO</v>
      </c>
      <c r="N953" s="4">
        <f t="shared" si="72"/>
        <v>-0.19000659062325007</v>
      </c>
      <c r="O953" s="4">
        <f t="shared" si="73"/>
        <v>17.389765823177648</v>
      </c>
      <c r="P953" s="7">
        <f t="shared" si="74"/>
        <v>14597415</v>
      </c>
      <c r="Q953" t="s">
        <v>7964</v>
      </c>
      <c r="R953" t="s">
        <v>7965</v>
      </c>
      <c r="S953" t="s">
        <v>7966</v>
      </c>
      <c r="T953" t="s">
        <v>7967</v>
      </c>
      <c r="U953" t="s">
        <v>7968</v>
      </c>
      <c r="V953" t="s">
        <v>7969</v>
      </c>
      <c r="W953" t="s">
        <v>7970</v>
      </c>
      <c r="X953" t="s">
        <v>7971</v>
      </c>
    </row>
    <row r="954" spans="1:24" x14ac:dyDescent="0.4">
      <c r="A954" t="s">
        <v>7972</v>
      </c>
      <c r="B954" t="s">
        <v>7973</v>
      </c>
      <c r="C954" t="s">
        <v>7974</v>
      </c>
      <c r="D954">
        <v>535</v>
      </c>
      <c r="E954">
        <v>535</v>
      </c>
      <c r="F954" s="5">
        <v>0</v>
      </c>
      <c r="G954" s="5">
        <f t="shared" si="70"/>
        <v>0</v>
      </c>
      <c r="H954" s="5" t="str">
        <f>IF( 'structured data'!G954&gt;=50, "YES", "NO")</f>
        <v>NO</v>
      </c>
      <c r="I954" s="8" t="str">
        <f t="shared" si="71"/>
        <v>&gt; ₦500</v>
      </c>
      <c r="J954">
        <v>4.4000000000000004</v>
      </c>
      <c r="K954" s="4">
        <v>4426</v>
      </c>
      <c r="L954" s="4">
        <f>Table1[[#This Row],[rating]]*LOG(Table1[[#This Row],[rating_count]]+1)</f>
        <v>16.04288189670693</v>
      </c>
      <c r="M954" s="4" t="str">
        <f>IF(Table1[[#This Row],[rating_count]]&lt;1000,"YES","NO")</f>
        <v>NO</v>
      </c>
      <c r="N954" s="4">
        <f t="shared" si="72"/>
        <v>-0.19160941268855092</v>
      </c>
      <c r="O954" s="4">
        <f t="shared" si="73"/>
        <v>16.04288189670693</v>
      </c>
      <c r="P954" s="7">
        <f t="shared" si="74"/>
        <v>2367910</v>
      </c>
      <c r="Q954" t="s">
        <v>7975</v>
      </c>
      <c r="R954" t="s">
        <v>7976</v>
      </c>
      <c r="S954" t="s">
        <v>7977</v>
      </c>
      <c r="T954" t="s">
        <v>7978</v>
      </c>
      <c r="U954" t="s">
        <v>7979</v>
      </c>
      <c r="V954" t="s">
        <v>7980</v>
      </c>
      <c r="W954" t="s">
        <v>7981</v>
      </c>
      <c r="X954" t="s">
        <v>7982</v>
      </c>
    </row>
    <row r="955" spans="1:24" x14ac:dyDescent="0.4">
      <c r="A955" t="s">
        <v>606</v>
      </c>
      <c r="B955" t="s">
        <v>607</v>
      </c>
      <c r="C955" t="s">
        <v>169</v>
      </c>
      <c r="D955" s="2">
        <v>13999</v>
      </c>
      <c r="E955" s="2">
        <v>24999</v>
      </c>
      <c r="F955" s="5">
        <v>0.44</v>
      </c>
      <c r="G955" s="5">
        <f t="shared" si="70"/>
        <v>44</v>
      </c>
      <c r="H955" s="5" t="str">
        <f>IF( 'structured data'!G955&gt;=50, "YES", "NO")</f>
        <v>NO</v>
      </c>
      <c r="I955" s="8" t="str">
        <f t="shared" si="71"/>
        <v>&gt; ₦500</v>
      </c>
      <c r="J955">
        <v>4.2</v>
      </c>
      <c r="K955" s="4">
        <v>45237</v>
      </c>
      <c r="L955" s="4">
        <f>Table1[[#This Row],[rating]]*LOG(Table1[[#This Row],[rating_count]]+1)</f>
        <v>19.553114264249132</v>
      </c>
      <c r="M955" s="4" t="str">
        <f>IF(Table1[[#This Row],[rating_count]]&lt;1000,"YES","NO")</f>
        <v>NO</v>
      </c>
      <c r="N955" s="4">
        <f t="shared" si="72"/>
        <v>-0.18824906261358265</v>
      </c>
      <c r="O955" s="4">
        <f t="shared" si="73"/>
        <v>19.553114264249132</v>
      </c>
      <c r="P955" s="7">
        <f t="shared" si="74"/>
        <v>1130879763</v>
      </c>
      <c r="Q955" t="s">
        <v>608</v>
      </c>
      <c r="R955" t="s">
        <v>609</v>
      </c>
      <c r="S955" t="s">
        <v>610</v>
      </c>
      <c r="T955" t="s">
        <v>611</v>
      </c>
      <c r="U955" t="s">
        <v>612</v>
      </c>
      <c r="V955" t="s">
        <v>613</v>
      </c>
      <c r="W955" t="s">
        <v>7983</v>
      </c>
      <c r="X955" t="s">
        <v>7984</v>
      </c>
    </row>
    <row r="956" spans="1:24" x14ac:dyDescent="0.4">
      <c r="A956" t="s">
        <v>7985</v>
      </c>
      <c r="B956" t="s">
        <v>7986</v>
      </c>
      <c r="C956" t="s">
        <v>6200</v>
      </c>
      <c r="D956">
        <v>269</v>
      </c>
      <c r="E956" s="2">
        <v>1099</v>
      </c>
      <c r="F956" s="5">
        <v>0.76</v>
      </c>
      <c r="G956" s="5">
        <f t="shared" si="70"/>
        <v>76</v>
      </c>
      <c r="H956" s="5" t="str">
        <f>IF( 'structured data'!G956&gt;=50, "YES", "NO")</f>
        <v>YES</v>
      </c>
      <c r="I956" s="8" t="str">
        <f t="shared" si="71"/>
        <v>&gt; ₦500</v>
      </c>
      <c r="J956">
        <v>4.0999999999999996</v>
      </c>
      <c r="K956" s="4">
        <v>1092</v>
      </c>
      <c r="L956" s="4">
        <f>Table1[[#This Row],[rating]]*LOG(Table1[[#This Row],[rating_count]]+1)</f>
        <v>12.458342663993781</v>
      </c>
      <c r="M956" s="4" t="str">
        <f>IF(Table1[[#This Row],[rating_count]]&lt;1000,"YES","NO")</f>
        <v>NO</v>
      </c>
      <c r="N956" s="4">
        <f t="shared" si="72"/>
        <v>-0.18841672680815391</v>
      </c>
      <c r="O956" s="4">
        <f t="shared" si="73"/>
        <v>12.458342663993781</v>
      </c>
      <c r="P956" s="7">
        <f t="shared" si="74"/>
        <v>1200108</v>
      </c>
      <c r="Q956" t="s">
        <v>7987</v>
      </c>
      <c r="R956" t="s">
        <v>7988</v>
      </c>
      <c r="S956" t="s">
        <v>7989</v>
      </c>
      <c r="T956" t="s">
        <v>7990</v>
      </c>
      <c r="U956" t="s">
        <v>7991</v>
      </c>
      <c r="V956" t="s">
        <v>7992</v>
      </c>
      <c r="W956" t="s">
        <v>7993</v>
      </c>
      <c r="X956" t="s">
        <v>7994</v>
      </c>
    </row>
    <row r="957" spans="1:24" x14ac:dyDescent="0.4">
      <c r="A957" t="s">
        <v>7995</v>
      </c>
      <c r="B957" t="s">
        <v>7996</v>
      </c>
      <c r="C957" t="s">
        <v>7089</v>
      </c>
      <c r="D957">
        <v>341</v>
      </c>
      <c r="E957">
        <v>450</v>
      </c>
      <c r="F957" s="5">
        <v>0.24</v>
      </c>
      <c r="G957" s="5">
        <f t="shared" si="70"/>
        <v>24</v>
      </c>
      <c r="H957" s="5" t="str">
        <f>IF( 'structured data'!G957&gt;=50, "YES", "NO")</f>
        <v>NO</v>
      </c>
      <c r="I957" s="8" t="str">
        <f t="shared" si="71"/>
        <v>&gt; ₦500</v>
      </c>
      <c r="J957">
        <v>4.3</v>
      </c>
      <c r="K957" s="4">
        <v>2493</v>
      </c>
      <c r="L957" s="4">
        <f>Table1[[#This Row],[rating]]*LOG(Table1[[#This Row],[rating_count]]+1)</f>
        <v>14.606654731312853</v>
      </c>
      <c r="M957" s="4" t="str">
        <f>IF(Table1[[#This Row],[rating_count]]&lt;1000,"YES","NO")</f>
        <v>NO</v>
      </c>
      <c r="N957" s="4">
        <f t="shared" si="72"/>
        <v>-0.1895320662814968</v>
      </c>
      <c r="O957" s="4">
        <f t="shared" si="73"/>
        <v>14.606654731312853</v>
      </c>
      <c r="P957" s="7">
        <f t="shared" si="74"/>
        <v>1121850</v>
      </c>
      <c r="Q957" t="s">
        <v>7997</v>
      </c>
      <c r="R957" t="s">
        <v>7998</v>
      </c>
      <c r="S957" t="s">
        <v>7999</v>
      </c>
      <c r="T957" t="s">
        <v>8000</v>
      </c>
      <c r="U957" t="s">
        <v>8001</v>
      </c>
      <c r="V957" t="s">
        <v>8002</v>
      </c>
      <c r="W957" t="s">
        <v>8003</v>
      </c>
      <c r="X957" t="s">
        <v>8004</v>
      </c>
    </row>
    <row r="958" spans="1:24" x14ac:dyDescent="0.4">
      <c r="A958" t="s">
        <v>8005</v>
      </c>
      <c r="B958" t="s">
        <v>8006</v>
      </c>
      <c r="C958" t="s">
        <v>5443</v>
      </c>
      <c r="D958" s="2">
        <v>2499</v>
      </c>
      <c r="E958" s="2">
        <v>3999</v>
      </c>
      <c r="F958" s="5">
        <v>0.38</v>
      </c>
      <c r="G958" s="5">
        <f t="shared" si="70"/>
        <v>38</v>
      </c>
      <c r="H958" s="5" t="str">
        <f>IF( 'structured data'!G958&gt;=50, "YES", "NO")</f>
        <v>NO</v>
      </c>
      <c r="I958" s="8" t="str">
        <f t="shared" si="71"/>
        <v>&gt; ₦500</v>
      </c>
      <c r="J958">
        <v>4.4000000000000004</v>
      </c>
      <c r="K958" s="4">
        <v>12679</v>
      </c>
      <c r="L958" s="4">
        <f>Table1[[#This Row],[rating]]*LOG(Table1[[#This Row],[rating_count]]+1)</f>
        <v>18.053724715601142</v>
      </c>
      <c r="M958" s="4" t="str">
        <f>IF(Table1[[#This Row],[rating_count]]&lt;1000,"YES","NO")</f>
        <v>NO</v>
      </c>
      <c r="N958" s="4">
        <f t="shared" si="72"/>
        <v>-0.18846381849523208</v>
      </c>
      <c r="O958" s="4">
        <f t="shared" si="73"/>
        <v>18.053724715601142</v>
      </c>
      <c r="P958" s="7">
        <f t="shared" si="74"/>
        <v>50703321</v>
      </c>
      <c r="Q958" t="s">
        <v>8007</v>
      </c>
      <c r="R958" t="s">
        <v>8008</v>
      </c>
      <c r="S958" t="s">
        <v>8009</v>
      </c>
      <c r="T958" t="s">
        <v>8010</v>
      </c>
      <c r="U958" t="s">
        <v>8011</v>
      </c>
      <c r="V958" t="s">
        <v>8012</v>
      </c>
      <c r="W958" t="s">
        <v>5450</v>
      </c>
      <c r="X958" t="s">
        <v>8013</v>
      </c>
    </row>
    <row r="959" spans="1:24" x14ac:dyDescent="0.4">
      <c r="A959" t="s">
        <v>672</v>
      </c>
      <c r="B959" t="s">
        <v>673</v>
      </c>
      <c r="C959" t="s">
        <v>18</v>
      </c>
      <c r="D959">
        <v>349</v>
      </c>
      <c r="E959">
        <v>599</v>
      </c>
      <c r="F959" s="5">
        <v>0.42</v>
      </c>
      <c r="G959" s="5">
        <f t="shared" si="70"/>
        <v>42</v>
      </c>
      <c r="H959" s="5" t="str">
        <f>IF( 'structured data'!G959&gt;=50, "YES", "NO")</f>
        <v>NO</v>
      </c>
      <c r="I959" s="8" t="str">
        <f t="shared" si="71"/>
        <v>&gt; ₦500</v>
      </c>
      <c r="J959">
        <v>4.0999999999999996</v>
      </c>
      <c r="K959" s="4">
        <v>210</v>
      </c>
      <c r="L959" s="4">
        <f>Table1[[#This Row],[rating]]*LOG(Table1[[#This Row],[rating_count]]+1)</f>
        <v>9.5295580667205382</v>
      </c>
      <c r="M959" s="4" t="str">
        <f>IF(Table1[[#This Row],[rating_count]]&lt;1000,"YES","NO")</f>
        <v>YES</v>
      </c>
      <c r="N959" s="4">
        <f t="shared" si="72"/>
        <v>-0.18833230002900275</v>
      </c>
      <c r="O959" s="4">
        <f t="shared" si="73"/>
        <v>9.5295580667205382</v>
      </c>
      <c r="P959" s="7">
        <f t="shared" si="74"/>
        <v>125790</v>
      </c>
      <c r="Q959" t="s">
        <v>674</v>
      </c>
      <c r="R959" t="s">
        <v>675</v>
      </c>
      <c r="S959" t="s">
        <v>676</v>
      </c>
      <c r="T959" t="s">
        <v>677</v>
      </c>
      <c r="U959" t="s">
        <v>678</v>
      </c>
      <c r="V959" t="s">
        <v>679</v>
      </c>
      <c r="W959" t="s">
        <v>8014</v>
      </c>
      <c r="X959" t="s">
        <v>8015</v>
      </c>
    </row>
    <row r="960" spans="1:24" x14ac:dyDescent="0.4">
      <c r="A960" t="s">
        <v>8016</v>
      </c>
      <c r="B960" t="s">
        <v>8017</v>
      </c>
      <c r="C960" t="s">
        <v>7286</v>
      </c>
      <c r="D960" s="2">
        <v>5899</v>
      </c>
      <c r="E960" s="2">
        <v>7005</v>
      </c>
      <c r="F960" s="5">
        <v>0.16</v>
      </c>
      <c r="G960" s="5">
        <f t="shared" si="70"/>
        <v>16</v>
      </c>
      <c r="H960" s="5" t="str">
        <f>IF( 'structured data'!G960&gt;=50, "YES", "NO")</f>
        <v>NO</v>
      </c>
      <c r="I960" s="8" t="str">
        <f t="shared" si="71"/>
        <v>&gt; ₦500</v>
      </c>
      <c r="J960">
        <v>3.6</v>
      </c>
      <c r="K960" s="4">
        <v>4199</v>
      </c>
      <c r="L960" s="4">
        <f>Table1[[#This Row],[rating]]*LOG(Table1[[#This Row],[rating_count]]+1)</f>
        <v>13.043697445432441</v>
      </c>
      <c r="M960" s="4" t="str">
        <f>IF(Table1[[#This Row],[rating_count]]&lt;1000,"YES","NO")</f>
        <v>NO</v>
      </c>
      <c r="N960" s="4">
        <f t="shared" si="72"/>
        <v>-0.18834880834927467</v>
      </c>
      <c r="O960" s="4">
        <f t="shared" si="73"/>
        <v>13.043697445432441</v>
      </c>
      <c r="P960" s="7">
        <f t="shared" si="74"/>
        <v>29413995</v>
      </c>
      <c r="Q960" t="s">
        <v>8018</v>
      </c>
      <c r="R960" t="s">
        <v>8019</v>
      </c>
      <c r="S960" t="s">
        <v>8020</v>
      </c>
      <c r="T960" t="s">
        <v>8021</v>
      </c>
      <c r="U960" t="s">
        <v>8022</v>
      </c>
      <c r="V960" t="s">
        <v>8023</v>
      </c>
      <c r="W960" t="s">
        <v>8024</v>
      </c>
      <c r="X960" t="s">
        <v>8025</v>
      </c>
    </row>
    <row r="961" spans="1:24" x14ac:dyDescent="0.4">
      <c r="A961" t="s">
        <v>4604</v>
      </c>
      <c r="B961" t="s">
        <v>4605</v>
      </c>
      <c r="C961" t="s">
        <v>3162</v>
      </c>
      <c r="D961">
        <v>699</v>
      </c>
      <c r="E961" s="2">
        <v>1199</v>
      </c>
      <c r="F961" s="5">
        <v>0.42</v>
      </c>
      <c r="G961" s="5">
        <f t="shared" si="70"/>
        <v>42</v>
      </c>
      <c r="H961" s="5" t="str">
        <f>IF( 'structured data'!G961&gt;=50, "YES", "NO")</f>
        <v>NO</v>
      </c>
      <c r="I961" s="8" t="str">
        <f t="shared" si="71"/>
        <v>&gt; ₦500</v>
      </c>
      <c r="J961">
        <v>4</v>
      </c>
      <c r="K961" s="4">
        <v>14403</v>
      </c>
      <c r="L961" s="4">
        <f>Table1[[#This Row],[rating]]*LOG(Table1[[#This Row],[rating_count]]+1)</f>
        <v>16.633932450796991</v>
      </c>
      <c r="M961" s="4" t="str">
        <f>IF(Table1[[#This Row],[rating_count]]&lt;1000,"YES","NO")</f>
        <v>NO</v>
      </c>
      <c r="N961" s="4">
        <f t="shared" si="72"/>
        <v>-0.19261549553456742</v>
      </c>
      <c r="O961" s="4">
        <f t="shared" si="73"/>
        <v>16.633932450796991</v>
      </c>
      <c r="P961" s="7">
        <f t="shared" si="74"/>
        <v>17269197</v>
      </c>
      <c r="Q961" t="s">
        <v>4606</v>
      </c>
      <c r="R961" t="s">
        <v>3666</v>
      </c>
      <c r="S961" t="s">
        <v>3667</v>
      </c>
      <c r="T961" t="s">
        <v>3668</v>
      </c>
      <c r="U961" t="s">
        <v>3669</v>
      </c>
      <c r="V961" t="s">
        <v>3670</v>
      </c>
      <c r="W961" t="s">
        <v>8026</v>
      </c>
      <c r="X961" t="s">
        <v>8027</v>
      </c>
    </row>
    <row r="962" spans="1:24" x14ac:dyDescent="0.4">
      <c r="A962" t="s">
        <v>8028</v>
      </c>
      <c r="B962" t="s">
        <v>8029</v>
      </c>
      <c r="C962" t="s">
        <v>5443</v>
      </c>
      <c r="D962" s="2">
        <v>1565</v>
      </c>
      <c r="E962" s="2">
        <v>2999</v>
      </c>
      <c r="F962" s="5">
        <v>0.48</v>
      </c>
      <c r="G962" s="5">
        <f t="shared" ref="G962:G1025" si="75">F962*100</f>
        <v>48</v>
      </c>
      <c r="H962" s="5" t="str">
        <f>IF( 'structured data'!G962&gt;=50, "YES", "NO")</f>
        <v>NO</v>
      </c>
      <c r="I962" s="8" t="str">
        <f t="shared" ref="I962:I1025" si="76">IF(C961&lt;200, "&lt; ₦200", IF(C961&lt;=500, "₦200–₦500", "&gt; ₦500"))</f>
        <v>&gt; ₦500</v>
      </c>
      <c r="J962">
        <v>4</v>
      </c>
      <c r="K962" s="4">
        <v>11113</v>
      </c>
      <c r="L962" s="4">
        <f>Table1[[#This Row],[rating]]*LOG(Table1[[#This Row],[rating_count]]+1)</f>
        <v>16.18348156979744</v>
      </c>
      <c r="M962" s="4" t="str">
        <f>IF(Table1[[#This Row],[rating_count]]&lt;1000,"YES","NO")</f>
        <v>NO</v>
      </c>
      <c r="N962" s="4">
        <f t="shared" ref="N962:N1025" si="77">CORREL(J962:J2426,G962:G2426)</f>
        <v>-0.19260778056497715</v>
      </c>
      <c r="O962" s="4">
        <f t="shared" ref="O962:O1025" si="78">J962*LOG(K962+1)</f>
        <v>16.18348156979744</v>
      </c>
      <c r="P962" s="7">
        <f t="shared" ref="P962:P1025" si="79">E962*K962</f>
        <v>33327887</v>
      </c>
      <c r="Q962" t="s">
        <v>8030</v>
      </c>
      <c r="R962" t="s">
        <v>8031</v>
      </c>
      <c r="S962" t="s">
        <v>8032</v>
      </c>
      <c r="T962" t="s">
        <v>8033</v>
      </c>
      <c r="U962" t="s">
        <v>8034</v>
      </c>
      <c r="V962" t="s">
        <v>8035</v>
      </c>
      <c r="W962" t="s">
        <v>8036</v>
      </c>
      <c r="X962" t="s">
        <v>8037</v>
      </c>
    </row>
    <row r="963" spans="1:24" x14ac:dyDescent="0.4">
      <c r="A963" t="s">
        <v>8038</v>
      </c>
      <c r="B963" t="s">
        <v>8039</v>
      </c>
      <c r="C963" t="s">
        <v>5166</v>
      </c>
      <c r="D963">
        <v>326</v>
      </c>
      <c r="E963">
        <v>799</v>
      </c>
      <c r="F963" s="5">
        <v>0.59</v>
      </c>
      <c r="G963" s="5">
        <f t="shared" si="75"/>
        <v>59</v>
      </c>
      <c r="H963" s="5" t="str">
        <f>IF( 'structured data'!G963&gt;=50, "YES", "NO")</f>
        <v>YES</v>
      </c>
      <c r="I963" s="8" t="str">
        <f t="shared" si="76"/>
        <v>&gt; ₦500</v>
      </c>
      <c r="J963">
        <v>4.4000000000000004</v>
      </c>
      <c r="K963" s="4">
        <v>10773</v>
      </c>
      <c r="L963" s="4">
        <f>Table1[[#This Row],[rating]]*LOG(Table1[[#This Row],[rating_count]]+1)</f>
        <v>17.742458673323718</v>
      </c>
      <c r="M963" s="4" t="str">
        <f>IF(Table1[[#This Row],[rating_count]]&lt;1000,"YES","NO")</f>
        <v>NO</v>
      </c>
      <c r="N963" s="4">
        <f t="shared" si="77"/>
        <v>-0.19252222977867403</v>
      </c>
      <c r="O963" s="4">
        <f t="shared" si="78"/>
        <v>17.742458673323718</v>
      </c>
      <c r="P963" s="7">
        <f t="shared" si="79"/>
        <v>8607627</v>
      </c>
      <c r="Q963" t="s">
        <v>8040</v>
      </c>
      <c r="R963" t="s">
        <v>8041</v>
      </c>
      <c r="S963" t="s">
        <v>8042</v>
      </c>
      <c r="T963" t="s">
        <v>8043</v>
      </c>
      <c r="U963" t="s">
        <v>8044</v>
      </c>
      <c r="V963" t="s">
        <v>8045</v>
      </c>
      <c r="W963" t="s">
        <v>8046</v>
      </c>
      <c r="X963" t="s">
        <v>8047</v>
      </c>
    </row>
    <row r="964" spans="1:24" x14ac:dyDescent="0.4">
      <c r="A964" t="s">
        <v>4571</v>
      </c>
      <c r="B964" t="s">
        <v>4572</v>
      </c>
      <c r="C964" t="s">
        <v>4573</v>
      </c>
      <c r="D964">
        <v>120</v>
      </c>
      <c r="E964">
        <v>999</v>
      </c>
      <c r="F964" s="5">
        <v>0.88</v>
      </c>
      <c r="G964" s="5">
        <f t="shared" si="75"/>
        <v>88</v>
      </c>
      <c r="H964" s="5" t="str">
        <f>IF( 'structured data'!G964&gt;=50, "YES", "NO")</f>
        <v>YES</v>
      </c>
      <c r="I964" s="8" t="str">
        <f t="shared" si="76"/>
        <v>&gt; ₦500</v>
      </c>
      <c r="J964">
        <v>3.9</v>
      </c>
      <c r="K964" s="4">
        <v>6491</v>
      </c>
      <c r="L964" s="4">
        <f>Table1[[#This Row],[rating]]*LOG(Table1[[#This Row],[rating_count]]+1)</f>
        <v>14.868276193501357</v>
      </c>
      <c r="M964" s="4" t="str">
        <f>IF(Table1[[#This Row],[rating_count]]&lt;1000,"YES","NO")</f>
        <v>NO</v>
      </c>
      <c r="N964" s="4">
        <f t="shared" si="77"/>
        <v>-0.19484600284311238</v>
      </c>
      <c r="O964" s="4">
        <f t="shared" si="78"/>
        <v>14.868276193501357</v>
      </c>
      <c r="P964" s="7">
        <f t="shared" si="79"/>
        <v>6484509</v>
      </c>
      <c r="Q964" t="s">
        <v>4574</v>
      </c>
      <c r="R964" t="s">
        <v>4575</v>
      </c>
      <c r="S964" t="s">
        <v>4576</v>
      </c>
      <c r="T964" t="s">
        <v>4577</v>
      </c>
      <c r="U964" t="s">
        <v>4578</v>
      </c>
      <c r="V964" t="s">
        <v>8048</v>
      </c>
      <c r="W964" t="s">
        <v>8049</v>
      </c>
      <c r="X964" t="s">
        <v>8050</v>
      </c>
    </row>
    <row r="965" spans="1:24" x14ac:dyDescent="0.4">
      <c r="A965" t="s">
        <v>8051</v>
      </c>
      <c r="B965" t="s">
        <v>8052</v>
      </c>
      <c r="C965" t="s">
        <v>5122</v>
      </c>
      <c r="D965">
        <v>657</v>
      </c>
      <c r="E965">
        <v>999</v>
      </c>
      <c r="F965" s="5">
        <v>0.34</v>
      </c>
      <c r="G965" s="5">
        <f t="shared" si="75"/>
        <v>34</v>
      </c>
      <c r="H965" s="5" t="str">
        <f>IF( 'structured data'!G965&gt;=50, "YES", "NO")</f>
        <v>NO</v>
      </c>
      <c r="I965" s="8" t="str">
        <f t="shared" si="76"/>
        <v>&gt; ₦500</v>
      </c>
      <c r="J965">
        <v>4.3</v>
      </c>
      <c r="K965" s="4">
        <v>13944</v>
      </c>
      <c r="L965" s="4">
        <f>Table1[[#This Row],[rating]]*LOG(Table1[[#This Row],[rating_count]]+1)</f>
        <v>17.820999629988894</v>
      </c>
      <c r="M965" s="4" t="str">
        <f>IF(Table1[[#This Row],[rating_count]]&lt;1000,"YES","NO")</f>
        <v>NO</v>
      </c>
      <c r="N965" s="4">
        <f t="shared" si="77"/>
        <v>-0.19377377419520916</v>
      </c>
      <c r="O965" s="4">
        <f t="shared" si="78"/>
        <v>17.820999629988894</v>
      </c>
      <c r="P965" s="7">
        <f t="shared" si="79"/>
        <v>13930056</v>
      </c>
      <c r="Q965" t="s">
        <v>8053</v>
      </c>
      <c r="R965" t="s">
        <v>8054</v>
      </c>
      <c r="S965" t="s">
        <v>8055</v>
      </c>
      <c r="T965" t="s">
        <v>8056</v>
      </c>
      <c r="U965" t="s">
        <v>8057</v>
      </c>
      <c r="V965" t="s">
        <v>8058</v>
      </c>
      <c r="W965" t="s">
        <v>8059</v>
      </c>
      <c r="X965" t="s">
        <v>8060</v>
      </c>
    </row>
    <row r="966" spans="1:24" x14ac:dyDescent="0.4">
      <c r="A966" t="s">
        <v>8061</v>
      </c>
      <c r="B966" t="s">
        <v>8062</v>
      </c>
      <c r="C966" t="s">
        <v>5336</v>
      </c>
      <c r="D966" s="2">
        <v>1995</v>
      </c>
      <c r="E966" s="2">
        <v>2895</v>
      </c>
      <c r="F966" s="5">
        <v>0.31</v>
      </c>
      <c r="G966" s="5">
        <f t="shared" si="75"/>
        <v>31</v>
      </c>
      <c r="H966" s="5" t="str">
        <f>IF( 'structured data'!G966&gt;=50, "YES", "NO")</f>
        <v>NO</v>
      </c>
      <c r="I966" s="8" t="str">
        <f t="shared" si="76"/>
        <v>&gt; ₦500</v>
      </c>
      <c r="J966">
        <v>4.5999999999999996</v>
      </c>
      <c r="K966" s="4">
        <v>10760</v>
      </c>
      <c r="L966" s="4">
        <f>Table1[[#This Row],[rating]]*LOG(Table1[[#This Row],[rating_count]]+1)</f>
        <v>18.546522104419893</v>
      </c>
      <c r="M966" s="4" t="str">
        <f>IF(Table1[[#This Row],[rating_count]]&lt;1000,"YES","NO")</f>
        <v>NO</v>
      </c>
      <c r="N966" s="4">
        <f t="shared" si="77"/>
        <v>-0.19335431763600913</v>
      </c>
      <c r="O966" s="4">
        <f t="shared" si="78"/>
        <v>18.546522104419893</v>
      </c>
      <c r="P966" s="7">
        <f t="shared" si="79"/>
        <v>31150200</v>
      </c>
      <c r="Q966" t="s">
        <v>8063</v>
      </c>
      <c r="R966" t="s">
        <v>8064</v>
      </c>
      <c r="S966" t="s">
        <v>8065</v>
      </c>
      <c r="T966" t="s">
        <v>8066</v>
      </c>
      <c r="U966" t="s">
        <v>8067</v>
      </c>
      <c r="V966" t="s">
        <v>8068</v>
      </c>
      <c r="W966" t="s">
        <v>8069</v>
      </c>
      <c r="X966" t="s">
        <v>8070</v>
      </c>
    </row>
    <row r="967" spans="1:24" x14ac:dyDescent="0.4">
      <c r="A967" t="s">
        <v>8071</v>
      </c>
      <c r="B967" t="s">
        <v>8072</v>
      </c>
      <c r="C967" t="s">
        <v>5531</v>
      </c>
      <c r="D967" s="2">
        <v>1500</v>
      </c>
      <c r="E967" s="2">
        <v>1500</v>
      </c>
      <c r="F967" s="5">
        <v>0</v>
      </c>
      <c r="G967" s="5">
        <f t="shared" si="75"/>
        <v>0</v>
      </c>
      <c r="H967" s="5" t="str">
        <f>IF( 'structured data'!G967&gt;=50, "YES", "NO")</f>
        <v>NO</v>
      </c>
      <c r="I967" s="8" t="str">
        <f t="shared" si="76"/>
        <v>&gt; ₦500</v>
      </c>
      <c r="J967">
        <v>4.4000000000000004</v>
      </c>
      <c r="K967" s="4">
        <v>25996</v>
      </c>
      <c r="L967" s="4">
        <f>Table1[[#This Row],[rating]]*LOG(Table1[[#This Row],[rating_count]]+1)</f>
        <v>19.425662230382425</v>
      </c>
      <c r="M967" s="4" t="str">
        <f>IF(Table1[[#This Row],[rating_count]]&lt;1000,"YES","NO")</f>
        <v>NO</v>
      </c>
      <c r="N967" s="4">
        <f t="shared" si="77"/>
        <v>-0.19218567228703839</v>
      </c>
      <c r="O967" s="4">
        <f t="shared" si="78"/>
        <v>19.425662230382425</v>
      </c>
      <c r="P967" s="7">
        <f t="shared" si="79"/>
        <v>38994000</v>
      </c>
      <c r="Q967" t="s">
        <v>8073</v>
      </c>
      <c r="R967" t="s">
        <v>8074</v>
      </c>
      <c r="S967" t="s">
        <v>8075</v>
      </c>
      <c r="T967" t="s">
        <v>8076</v>
      </c>
      <c r="U967" t="s">
        <v>8077</v>
      </c>
      <c r="V967" t="s">
        <v>8078</v>
      </c>
      <c r="W967" t="s">
        <v>8079</v>
      </c>
      <c r="X967" t="s">
        <v>8080</v>
      </c>
    </row>
    <row r="968" spans="1:24" x14ac:dyDescent="0.4">
      <c r="A968" t="s">
        <v>8081</v>
      </c>
      <c r="B968" t="s">
        <v>8082</v>
      </c>
      <c r="C968" t="s">
        <v>5006</v>
      </c>
      <c r="D968" s="2">
        <v>2640</v>
      </c>
      <c r="E968" s="2">
        <v>3195</v>
      </c>
      <c r="F968" s="5">
        <v>0.17</v>
      </c>
      <c r="G968" s="5">
        <f t="shared" si="75"/>
        <v>17</v>
      </c>
      <c r="H968" s="5" t="str">
        <f>IF( 'structured data'!G968&gt;=50, "YES", "NO")</f>
        <v>NO</v>
      </c>
      <c r="I968" s="8" t="str">
        <f t="shared" si="76"/>
        <v>&gt; ₦500</v>
      </c>
      <c r="J968">
        <v>4.5</v>
      </c>
      <c r="K968" s="4">
        <v>16146</v>
      </c>
      <c r="L968" s="4">
        <f>Table1[[#This Row],[rating]]*LOG(Table1[[#This Row],[rating_count]]+1)</f>
        <v>18.936413303740629</v>
      </c>
      <c r="M968" s="4" t="str">
        <f>IF(Table1[[#This Row],[rating_count]]&lt;1000,"YES","NO")</f>
        <v>NO</v>
      </c>
      <c r="N968" s="4">
        <f t="shared" si="77"/>
        <v>-0.18870365196973407</v>
      </c>
      <c r="O968" s="4">
        <f t="shared" si="78"/>
        <v>18.936413303740629</v>
      </c>
      <c r="P968" s="7">
        <f t="shared" si="79"/>
        <v>51586470</v>
      </c>
      <c r="Q968" t="s">
        <v>8083</v>
      </c>
      <c r="R968" t="s">
        <v>8084</v>
      </c>
      <c r="S968" t="s">
        <v>8085</v>
      </c>
      <c r="T968" t="s">
        <v>8086</v>
      </c>
      <c r="U968" t="s">
        <v>8087</v>
      </c>
      <c r="V968" t="s">
        <v>8088</v>
      </c>
      <c r="W968" t="s">
        <v>8089</v>
      </c>
      <c r="X968" t="s">
        <v>8090</v>
      </c>
    </row>
    <row r="969" spans="1:24" x14ac:dyDescent="0.4">
      <c r="A969" t="s">
        <v>8091</v>
      </c>
      <c r="B969" t="s">
        <v>8092</v>
      </c>
      <c r="C969" t="s">
        <v>7286</v>
      </c>
      <c r="D969" s="2">
        <v>5299</v>
      </c>
      <c r="E969" s="2">
        <v>6355</v>
      </c>
      <c r="F969" s="5">
        <v>0.17</v>
      </c>
      <c r="G969" s="5">
        <f t="shared" si="75"/>
        <v>17</v>
      </c>
      <c r="H969" s="5" t="str">
        <f>IF( 'structured data'!G969&gt;=50, "YES", "NO")</f>
        <v>NO</v>
      </c>
      <c r="I969" s="8" t="str">
        <f t="shared" si="76"/>
        <v>&gt; ₦500</v>
      </c>
      <c r="J969">
        <v>3.9</v>
      </c>
      <c r="K969" s="4">
        <v>8280</v>
      </c>
      <c r="L969" s="4">
        <f>Table1[[#This Row],[rating]]*LOG(Table1[[#This Row],[rating_count]]+1)</f>
        <v>15.280522860104529</v>
      </c>
      <c r="M969" s="4" t="str">
        <f>IF(Table1[[#This Row],[rating_count]]&lt;1000,"YES","NO")</f>
        <v>NO</v>
      </c>
      <c r="N969" s="4">
        <f t="shared" si="77"/>
        <v>-0.18586855606322131</v>
      </c>
      <c r="O969" s="4">
        <f t="shared" si="78"/>
        <v>15.280522860104529</v>
      </c>
      <c r="P969" s="7">
        <f t="shared" si="79"/>
        <v>52619400</v>
      </c>
      <c r="Q969" t="s">
        <v>8093</v>
      </c>
      <c r="R969" t="s">
        <v>8094</v>
      </c>
      <c r="S969" t="s">
        <v>8095</v>
      </c>
      <c r="T969" t="s">
        <v>8096</v>
      </c>
      <c r="U969" t="s">
        <v>8097</v>
      </c>
      <c r="V969" t="s">
        <v>8098</v>
      </c>
      <c r="W969" t="s">
        <v>8099</v>
      </c>
      <c r="X969" t="s">
        <v>8100</v>
      </c>
    </row>
    <row r="970" spans="1:24" x14ac:dyDescent="0.4">
      <c r="A970" t="s">
        <v>621</v>
      </c>
      <c r="B970" t="s">
        <v>622</v>
      </c>
      <c r="C970" t="s">
        <v>18</v>
      </c>
      <c r="D970">
        <v>263</v>
      </c>
      <c r="E970">
        <v>699</v>
      </c>
      <c r="F970" s="5">
        <v>0.62</v>
      </c>
      <c r="G970" s="5">
        <f t="shared" si="75"/>
        <v>62</v>
      </c>
      <c r="H970" s="5" t="str">
        <f>IF( 'structured data'!G970&gt;=50, "YES", "NO")</f>
        <v>YES</v>
      </c>
      <c r="I970" s="8" t="str">
        <f t="shared" si="76"/>
        <v>&gt; ₦500</v>
      </c>
      <c r="J970">
        <v>4.0999999999999996</v>
      </c>
      <c r="K970" s="4">
        <v>450</v>
      </c>
      <c r="L970" s="4">
        <f>Table1[[#This Row],[rating]]*LOG(Table1[[#This Row],[rating_count]]+1)</f>
        <v>10.882123821699636</v>
      </c>
      <c r="M970" s="4" t="str">
        <f>IF(Table1[[#This Row],[rating_count]]&lt;1000,"YES","NO")</f>
        <v>YES</v>
      </c>
      <c r="N970" s="4">
        <f t="shared" si="77"/>
        <v>-0.18738407245239652</v>
      </c>
      <c r="O970" s="4">
        <f t="shared" si="78"/>
        <v>10.882123821699636</v>
      </c>
      <c r="P970" s="7">
        <f t="shared" si="79"/>
        <v>314550</v>
      </c>
      <c r="Q970" t="s">
        <v>623</v>
      </c>
      <c r="R970" t="s">
        <v>624</v>
      </c>
      <c r="S970" t="s">
        <v>625</v>
      </c>
      <c r="T970" t="s">
        <v>626</v>
      </c>
      <c r="U970" t="s">
        <v>627</v>
      </c>
      <c r="V970" t="s">
        <v>628</v>
      </c>
      <c r="W970" t="s">
        <v>629</v>
      </c>
      <c r="X970" t="s">
        <v>8101</v>
      </c>
    </row>
    <row r="971" spans="1:24" x14ac:dyDescent="0.4">
      <c r="A971" t="s">
        <v>8102</v>
      </c>
      <c r="B971" t="s">
        <v>8103</v>
      </c>
      <c r="C971" t="s">
        <v>7796</v>
      </c>
      <c r="D971" s="2">
        <v>1990</v>
      </c>
      <c r="E971" s="2">
        <v>2999</v>
      </c>
      <c r="F971" s="5">
        <v>0.34</v>
      </c>
      <c r="G971" s="5">
        <f t="shared" si="75"/>
        <v>34</v>
      </c>
      <c r="H971" s="5" t="str">
        <f>IF( 'structured data'!G971&gt;=50, "YES", "NO")</f>
        <v>NO</v>
      </c>
      <c r="I971" s="8" t="str">
        <f t="shared" si="76"/>
        <v>&gt; ₦500</v>
      </c>
      <c r="J971">
        <v>4.3</v>
      </c>
      <c r="K971" s="4">
        <v>14237</v>
      </c>
      <c r="L971" s="4">
        <f>Table1[[#This Row],[rating]]*LOG(Table1[[#This Row],[rating_count]]+1)</f>
        <v>17.859830650984225</v>
      </c>
      <c r="M971" s="4" t="str">
        <f>IF(Table1[[#This Row],[rating_count]]&lt;1000,"YES","NO")</f>
        <v>NO</v>
      </c>
      <c r="N971" s="4">
        <f t="shared" si="77"/>
        <v>-0.18794318778455651</v>
      </c>
      <c r="O971" s="4">
        <f t="shared" si="78"/>
        <v>17.859830650984225</v>
      </c>
      <c r="P971" s="7">
        <f t="shared" si="79"/>
        <v>42696763</v>
      </c>
      <c r="Q971" t="s">
        <v>8104</v>
      </c>
      <c r="R971" t="s">
        <v>8105</v>
      </c>
      <c r="S971" t="s">
        <v>8106</v>
      </c>
      <c r="T971" t="s">
        <v>8107</v>
      </c>
      <c r="U971" t="s">
        <v>8108</v>
      </c>
      <c r="V971" t="s">
        <v>13063</v>
      </c>
      <c r="W971" t="s">
        <v>8109</v>
      </c>
      <c r="X971" t="s">
        <v>8110</v>
      </c>
    </row>
    <row r="972" spans="1:24" x14ac:dyDescent="0.4">
      <c r="A972" t="s">
        <v>8111</v>
      </c>
      <c r="B972" t="s">
        <v>8112</v>
      </c>
      <c r="C972" t="s">
        <v>8113</v>
      </c>
      <c r="D972" s="2">
        <v>1289</v>
      </c>
      <c r="E972" s="2">
        <v>1499</v>
      </c>
      <c r="F972" s="5">
        <v>0.14000000000000001</v>
      </c>
      <c r="G972" s="5">
        <f t="shared" si="75"/>
        <v>14.000000000000002</v>
      </c>
      <c r="H972" s="5" t="str">
        <f>IF( 'structured data'!G972&gt;=50, "YES", "NO")</f>
        <v>NO</v>
      </c>
      <c r="I972" s="8" t="str">
        <f t="shared" si="76"/>
        <v>&gt; ₦500</v>
      </c>
      <c r="J972">
        <v>4.5</v>
      </c>
      <c r="K972" s="4">
        <v>20668</v>
      </c>
      <c r="L972" s="4">
        <f>Table1[[#This Row],[rating]]*LOG(Table1[[#This Row],[rating_count]]+1)</f>
        <v>19.418937593664378</v>
      </c>
      <c r="M972" s="4" t="str">
        <f>IF(Table1[[#This Row],[rating_count]]&lt;1000,"YES","NO")</f>
        <v>NO</v>
      </c>
      <c r="N972" s="4">
        <f t="shared" si="77"/>
        <v>-0.18749566532187137</v>
      </c>
      <c r="O972" s="4">
        <f t="shared" si="78"/>
        <v>19.418937593664378</v>
      </c>
      <c r="P972" s="7">
        <f t="shared" si="79"/>
        <v>30981332</v>
      </c>
      <c r="Q972" t="s">
        <v>8114</v>
      </c>
      <c r="R972" t="s">
        <v>8115</v>
      </c>
      <c r="S972" t="s">
        <v>8116</v>
      </c>
      <c r="T972" t="s">
        <v>8117</v>
      </c>
      <c r="U972" t="s">
        <v>8118</v>
      </c>
      <c r="V972" t="s">
        <v>8119</v>
      </c>
      <c r="W972" t="s">
        <v>8120</v>
      </c>
      <c r="X972" t="s">
        <v>8121</v>
      </c>
    </row>
    <row r="973" spans="1:24" x14ac:dyDescent="0.4">
      <c r="A973" t="s">
        <v>8122</v>
      </c>
      <c r="B973" t="s">
        <v>8123</v>
      </c>
      <c r="C973" t="s">
        <v>6273</v>
      </c>
      <c r="D973">
        <v>165</v>
      </c>
      <c r="E973">
        <v>165</v>
      </c>
      <c r="F973" s="5">
        <v>0</v>
      </c>
      <c r="G973" s="5">
        <f t="shared" si="75"/>
        <v>0</v>
      </c>
      <c r="H973" s="5" t="str">
        <f>IF( 'structured data'!G973&gt;=50, "YES", "NO")</f>
        <v>NO</v>
      </c>
      <c r="I973" s="8" t="str">
        <f t="shared" si="76"/>
        <v>&gt; ₦500</v>
      </c>
      <c r="J973">
        <v>4.5</v>
      </c>
      <c r="K973" s="4">
        <v>1674</v>
      </c>
      <c r="L973" s="4">
        <f>Table1[[#This Row],[rating]]*LOG(Table1[[#This Row],[rating_count]]+1)</f>
        <v>14.508066651177888</v>
      </c>
      <c r="M973" s="4" t="str">
        <f>IF(Table1[[#This Row],[rating_count]]&lt;1000,"YES","NO")</f>
        <v>NO</v>
      </c>
      <c r="N973" s="4">
        <f t="shared" si="77"/>
        <v>-0.1842607504565629</v>
      </c>
      <c r="O973" s="4">
        <f t="shared" si="78"/>
        <v>14.508066651177888</v>
      </c>
      <c r="P973" s="7">
        <f t="shared" si="79"/>
        <v>276210</v>
      </c>
      <c r="Q973" t="s">
        <v>8124</v>
      </c>
      <c r="R973" t="s">
        <v>8125</v>
      </c>
      <c r="S973" t="s">
        <v>8126</v>
      </c>
      <c r="T973" t="s">
        <v>8127</v>
      </c>
      <c r="U973" t="s">
        <v>8128</v>
      </c>
      <c r="V973" t="s">
        <v>8129</v>
      </c>
      <c r="W973" t="s">
        <v>8130</v>
      </c>
      <c r="X973" t="s">
        <v>8131</v>
      </c>
    </row>
    <row r="974" spans="1:24" x14ac:dyDescent="0.4">
      <c r="A974" t="s">
        <v>8132</v>
      </c>
      <c r="B974" t="s">
        <v>8133</v>
      </c>
      <c r="C974" t="s">
        <v>6908</v>
      </c>
      <c r="D974" s="2">
        <v>1699</v>
      </c>
      <c r="E974" s="2">
        <v>3499</v>
      </c>
      <c r="F974" s="5">
        <v>0.51</v>
      </c>
      <c r="G974" s="5">
        <f t="shared" si="75"/>
        <v>51</v>
      </c>
      <c r="H974" s="5" t="str">
        <f>IF( 'structured data'!G974&gt;=50, "YES", "NO")</f>
        <v>YES</v>
      </c>
      <c r="I974" s="8" t="str">
        <f t="shared" si="76"/>
        <v>&gt; ₦500</v>
      </c>
      <c r="J974">
        <v>3.6</v>
      </c>
      <c r="K974" s="4">
        <v>7689</v>
      </c>
      <c r="L974" s="4">
        <f>Table1[[#This Row],[rating]]*LOG(Table1[[#This Row],[rating_count]]+1)</f>
        <v>13.989334823285152</v>
      </c>
      <c r="M974" s="4" t="str">
        <f>IF(Table1[[#This Row],[rating_count]]&lt;1000,"YES","NO")</f>
        <v>NO</v>
      </c>
      <c r="N974" s="4">
        <f t="shared" si="77"/>
        <v>-0.17941343287917777</v>
      </c>
      <c r="O974" s="4">
        <f t="shared" si="78"/>
        <v>13.989334823285152</v>
      </c>
      <c r="P974" s="7">
        <f t="shared" si="79"/>
        <v>26903811</v>
      </c>
      <c r="Q974" t="s">
        <v>8134</v>
      </c>
      <c r="R974" t="s">
        <v>8135</v>
      </c>
      <c r="S974" t="s">
        <v>8136</v>
      </c>
      <c r="T974" t="s">
        <v>8137</v>
      </c>
      <c r="U974" t="s">
        <v>8138</v>
      </c>
      <c r="V974" t="s">
        <v>8139</v>
      </c>
      <c r="W974" t="s">
        <v>8140</v>
      </c>
      <c r="X974" t="s">
        <v>8141</v>
      </c>
    </row>
    <row r="975" spans="1:24" x14ac:dyDescent="0.4">
      <c r="A975" t="s">
        <v>8142</v>
      </c>
      <c r="B975" t="s">
        <v>8143</v>
      </c>
      <c r="C975" t="s">
        <v>5904</v>
      </c>
      <c r="D975" s="2">
        <v>2299</v>
      </c>
      <c r="E975" s="2">
        <v>7500</v>
      </c>
      <c r="F975" s="5">
        <v>0.69</v>
      </c>
      <c r="G975" s="5">
        <f t="shared" si="75"/>
        <v>69</v>
      </c>
      <c r="H975" s="5" t="str">
        <f>IF( 'structured data'!G975&gt;=50, "YES", "NO")</f>
        <v>YES</v>
      </c>
      <c r="I975" s="8" t="str">
        <f t="shared" si="76"/>
        <v>&gt; ₦500</v>
      </c>
      <c r="J975">
        <v>4.0999999999999996</v>
      </c>
      <c r="K975" s="4">
        <v>5554</v>
      </c>
      <c r="L975" s="4">
        <f>Table1[[#This Row],[rating]]*LOG(Table1[[#This Row],[rating_count]]+1)</f>
        <v>15.353204659435233</v>
      </c>
      <c r="M975" s="4" t="str">
        <f>IF(Table1[[#This Row],[rating_count]]&lt;1000,"YES","NO")</f>
        <v>NO</v>
      </c>
      <c r="N975" s="4">
        <f t="shared" si="77"/>
        <v>-0.17839480399391364</v>
      </c>
      <c r="O975" s="4">
        <f t="shared" si="78"/>
        <v>15.353204659435233</v>
      </c>
      <c r="P975" s="7">
        <f t="shared" si="79"/>
        <v>41655000</v>
      </c>
      <c r="Q975" t="s">
        <v>8144</v>
      </c>
      <c r="R975" t="s">
        <v>8145</v>
      </c>
      <c r="S975" t="s">
        <v>8146</v>
      </c>
      <c r="T975" t="s">
        <v>8147</v>
      </c>
      <c r="U975" t="s">
        <v>8148</v>
      </c>
      <c r="V975" t="s">
        <v>8149</v>
      </c>
      <c r="W975" t="s">
        <v>8150</v>
      </c>
      <c r="X975" t="s">
        <v>8151</v>
      </c>
    </row>
    <row r="976" spans="1:24" x14ac:dyDescent="0.4">
      <c r="A976" t="s">
        <v>652</v>
      </c>
      <c r="B976" t="s">
        <v>653</v>
      </c>
      <c r="C976" t="s">
        <v>18</v>
      </c>
      <c r="D976">
        <v>219</v>
      </c>
      <c r="E976">
        <v>700</v>
      </c>
      <c r="F976" s="5">
        <v>0.69</v>
      </c>
      <c r="G976" s="5">
        <f t="shared" si="75"/>
        <v>69</v>
      </c>
      <c r="H976" s="5" t="str">
        <f>IF( 'structured data'!G976&gt;=50, "YES", "NO")</f>
        <v>YES</v>
      </c>
      <c r="I976" s="8" t="str">
        <f t="shared" si="76"/>
        <v>&gt; ₦500</v>
      </c>
      <c r="J976">
        <v>4.3</v>
      </c>
      <c r="K976" s="4">
        <v>20053</v>
      </c>
      <c r="L976" s="4">
        <f>Table1[[#This Row],[rating]]*LOG(Table1[[#This Row],[rating_count]]+1)</f>
        <v>18.49946434560314</v>
      </c>
      <c r="M976" s="4" t="str">
        <f>IF(Table1[[#This Row],[rating_count]]&lt;1000,"YES","NO")</f>
        <v>NO</v>
      </c>
      <c r="N976" s="4">
        <f t="shared" si="77"/>
        <v>-0.17924716375343167</v>
      </c>
      <c r="O976" s="4">
        <f t="shared" si="78"/>
        <v>18.49946434560314</v>
      </c>
      <c r="P976" s="7">
        <f t="shared" si="79"/>
        <v>14037100</v>
      </c>
      <c r="Q976" t="s">
        <v>654</v>
      </c>
      <c r="R976" t="s">
        <v>655</v>
      </c>
      <c r="S976" t="s">
        <v>656</v>
      </c>
      <c r="T976" t="s">
        <v>657</v>
      </c>
      <c r="U976" t="s">
        <v>658</v>
      </c>
      <c r="V976" t="s">
        <v>659</v>
      </c>
      <c r="W976" t="s">
        <v>660</v>
      </c>
      <c r="X976" t="s">
        <v>8152</v>
      </c>
    </row>
    <row r="977" spans="1:24" x14ac:dyDescent="0.4">
      <c r="A977" t="s">
        <v>8153</v>
      </c>
      <c r="B977" t="s">
        <v>8154</v>
      </c>
      <c r="C977" t="s">
        <v>5829</v>
      </c>
      <c r="D977">
        <v>39</v>
      </c>
      <c r="E977">
        <v>39</v>
      </c>
      <c r="F977" s="5">
        <v>0</v>
      </c>
      <c r="G977" s="5">
        <f t="shared" si="75"/>
        <v>0</v>
      </c>
      <c r="H977" s="5" t="str">
        <f>IF( 'structured data'!G977&gt;=50, "YES", "NO")</f>
        <v>NO</v>
      </c>
      <c r="I977" s="8" t="str">
        <f t="shared" si="76"/>
        <v>&gt; ₦500</v>
      </c>
      <c r="J977">
        <v>3.8</v>
      </c>
      <c r="K977" s="4">
        <v>3344</v>
      </c>
      <c r="L977" s="4">
        <f>Table1[[#This Row],[rating]]*LOG(Table1[[#This Row],[rating_count]]+1)</f>
        <v>13.3927052639946</v>
      </c>
      <c r="M977" s="4" t="str">
        <f>IF(Table1[[#This Row],[rating_count]]&lt;1000,"YES","NO")</f>
        <v>NO</v>
      </c>
      <c r="N977" s="4">
        <f t="shared" si="77"/>
        <v>-0.18203162479763985</v>
      </c>
      <c r="O977" s="4">
        <f t="shared" si="78"/>
        <v>13.3927052639946</v>
      </c>
      <c r="P977" s="7">
        <f t="shared" si="79"/>
        <v>130416</v>
      </c>
      <c r="Q977" t="s">
        <v>8155</v>
      </c>
      <c r="R977" t="s">
        <v>8156</v>
      </c>
      <c r="S977" t="s">
        <v>8157</v>
      </c>
      <c r="T977" t="s">
        <v>8158</v>
      </c>
      <c r="U977" t="s">
        <v>8159</v>
      </c>
      <c r="V977" t="s">
        <v>8160</v>
      </c>
      <c r="W977" t="s">
        <v>8161</v>
      </c>
      <c r="X977" t="s">
        <v>8162</v>
      </c>
    </row>
    <row r="978" spans="1:24" x14ac:dyDescent="0.4">
      <c r="A978" t="s">
        <v>8163</v>
      </c>
      <c r="B978" t="s">
        <v>8164</v>
      </c>
      <c r="C978" t="s">
        <v>8165</v>
      </c>
      <c r="D978" s="2">
        <v>26999</v>
      </c>
      <c r="E978" s="2">
        <v>37999</v>
      </c>
      <c r="F978" s="5">
        <v>0.28999999999999998</v>
      </c>
      <c r="G978" s="5">
        <f t="shared" si="75"/>
        <v>28.999999999999996</v>
      </c>
      <c r="H978" s="5" t="str">
        <f>IF( 'structured data'!G978&gt;=50, "YES", "NO")</f>
        <v>NO</v>
      </c>
      <c r="I978" s="8" t="str">
        <f t="shared" si="76"/>
        <v>&gt; ₦500</v>
      </c>
      <c r="J978">
        <v>4.5999999999999996</v>
      </c>
      <c r="K978" s="4">
        <v>2886</v>
      </c>
      <c r="L978" s="4">
        <f>Table1[[#This Row],[rating]]*LOG(Table1[[#This Row],[rating_count]]+1)</f>
        <v>15.918055205851314</v>
      </c>
      <c r="M978" s="4" t="str">
        <f>IF(Table1[[#This Row],[rating_count]]&lt;1000,"YES","NO")</f>
        <v>NO</v>
      </c>
      <c r="N978" s="4">
        <f t="shared" si="77"/>
        <v>-0.18641619038465385</v>
      </c>
      <c r="O978" s="4">
        <f t="shared" si="78"/>
        <v>15.918055205851314</v>
      </c>
      <c r="P978" s="7">
        <f t="shared" si="79"/>
        <v>109665114</v>
      </c>
      <c r="Q978" t="s">
        <v>8166</v>
      </c>
      <c r="R978" t="s">
        <v>8167</v>
      </c>
      <c r="S978" t="s">
        <v>8168</v>
      </c>
      <c r="T978" t="s">
        <v>8169</v>
      </c>
      <c r="U978" t="s">
        <v>8170</v>
      </c>
      <c r="V978" t="s">
        <v>8171</v>
      </c>
      <c r="W978" t="s">
        <v>8172</v>
      </c>
      <c r="X978" t="s">
        <v>8173</v>
      </c>
    </row>
    <row r="979" spans="1:24" x14ac:dyDescent="0.4">
      <c r="A979" t="s">
        <v>8174</v>
      </c>
      <c r="B979" t="s">
        <v>8175</v>
      </c>
      <c r="C979" t="s">
        <v>3066</v>
      </c>
      <c r="D979" s="2">
        <v>1490</v>
      </c>
      <c r="E979" s="2">
        <v>1990</v>
      </c>
      <c r="F979" s="5">
        <v>0.25</v>
      </c>
      <c r="G979" s="5">
        <f t="shared" si="75"/>
        <v>25</v>
      </c>
      <c r="H979" s="5" t="str">
        <f>IF( 'structured data'!G979&gt;=50, "YES", "NO")</f>
        <v>NO</v>
      </c>
      <c r="I979" s="8" t="str">
        <f t="shared" si="76"/>
        <v>&gt; ₦500</v>
      </c>
      <c r="J979">
        <v>4.0999999999999996</v>
      </c>
      <c r="K979" s="4">
        <v>98250</v>
      </c>
      <c r="L979" s="4">
        <f>Table1[[#This Row],[rating]]*LOG(Table1[[#This Row],[rating_count]]+1)</f>
        <v>20.468581615232662</v>
      </c>
      <c r="M979" s="4" t="str">
        <f>IF(Table1[[#This Row],[rating_count]]&lt;1000,"YES","NO")</f>
        <v>NO</v>
      </c>
      <c r="N979" s="4">
        <f t="shared" si="77"/>
        <v>-0.18477959922300133</v>
      </c>
      <c r="O979" s="4">
        <f t="shared" si="78"/>
        <v>20.468581615232662</v>
      </c>
      <c r="P979" s="7">
        <f t="shared" si="79"/>
        <v>195517500</v>
      </c>
      <c r="Q979" t="s">
        <v>8176</v>
      </c>
      <c r="R979" t="s">
        <v>8177</v>
      </c>
      <c r="S979" t="s">
        <v>8178</v>
      </c>
      <c r="T979" t="s">
        <v>8179</v>
      </c>
      <c r="U979" t="s">
        <v>8180</v>
      </c>
      <c r="V979" t="s">
        <v>8181</v>
      </c>
      <c r="W979" t="s">
        <v>8182</v>
      </c>
      <c r="X979" t="s">
        <v>8183</v>
      </c>
    </row>
    <row r="980" spans="1:24" x14ac:dyDescent="0.4">
      <c r="A980" t="s">
        <v>8184</v>
      </c>
      <c r="B980" t="s">
        <v>8185</v>
      </c>
      <c r="C980" t="s">
        <v>4876</v>
      </c>
      <c r="D980">
        <v>398</v>
      </c>
      <c r="E980" s="2">
        <v>1949</v>
      </c>
      <c r="F980" s="5">
        <v>0.8</v>
      </c>
      <c r="G980" s="5">
        <f t="shared" si="75"/>
        <v>80</v>
      </c>
      <c r="H980" s="5" t="str">
        <f>IF( 'structured data'!G980&gt;=50, "YES", "NO")</f>
        <v>YES</v>
      </c>
      <c r="I980" s="8" t="str">
        <f t="shared" si="76"/>
        <v>&gt; ₦500</v>
      </c>
      <c r="J980">
        <v>4</v>
      </c>
      <c r="K980" s="4">
        <v>75</v>
      </c>
      <c r="L980" s="4">
        <f>Table1[[#This Row],[rating]]*LOG(Table1[[#This Row],[rating_count]]+1)</f>
        <v>7.5232543691231655</v>
      </c>
      <c r="M980" s="4" t="str">
        <f>IF(Table1[[#This Row],[rating_count]]&lt;1000,"YES","NO")</f>
        <v>YES</v>
      </c>
      <c r="N980" s="4">
        <f t="shared" si="77"/>
        <v>-0.18464228915986158</v>
      </c>
      <c r="O980" s="4">
        <f t="shared" si="78"/>
        <v>7.5232543691231655</v>
      </c>
      <c r="P980" s="7">
        <f t="shared" si="79"/>
        <v>146175</v>
      </c>
      <c r="Q980" t="s">
        <v>8186</v>
      </c>
      <c r="R980" t="s">
        <v>8187</v>
      </c>
      <c r="S980" t="s">
        <v>8188</v>
      </c>
      <c r="T980" t="s">
        <v>8189</v>
      </c>
      <c r="U980" t="s">
        <v>8190</v>
      </c>
      <c r="V980" t="s">
        <v>8191</v>
      </c>
      <c r="W980" t="s">
        <v>8192</v>
      </c>
      <c r="X980" t="s">
        <v>8193</v>
      </c>
    </row>
    <row r="981" spans="1:24" x14ac:dyDescent="0.4">
      <c r="A981" t="s">
        <v>662</v>
      </c>
      <c r="B981" t="s">
        <v>663</v>
      </c>
      <c r="C981" t="s">
        <v>18</v>
      </c>
      <c r="D981">
        <v>349</v>
      </c>
      <c r="E981">
        <v>899</v>
      </c>
      <c r="F981" s="5">
        <v>0.61</v>
      </c>
      <c r="G981" s="5">
        <f t="shared" si="75"/>
        <v>61</v>
      </c>
      <c r="H981" s="5" t="str">
        <f>IF( 'structured data'!G981&gt;=50, "YES", "NO")</f>
        <v>YES</v>
      </c>
      <c r="I981" s="8" t="str">
        <f t="shared" si="76"/>
        <v>&gt; ₦500</v>
      </c>
      <c r="J981">
        <v>4.5</v>
      </c>
      <c r="K981" s="4">
        <v>149</v>
      </c>
      <c r="L981" s="4">
        <f>Table1[[#This Row],[rating]]*LOG(Table1[[#This Row],[rating_count]]+1)</f>
        <v>9.7924106657505661</v>
      </c>
      <c r="M981" s="4" t="str">
        <f>IF(Table1[[#This Row],[rating_count]]&lt;1000,"YES","NO")</f>
        <v>YES</v>
      </c>
      <c r="N981" s="4">
        <f t="shared" si="77"/>
        <v>-0.18483113292735134</v>
      </c>
      <c r="O981" s="4">
        <f t="shared" si="78"/>
        <v>9.7924106657505661</v>
      </c>
      <c r="P981" s="7">
        <f t="shared" si="79"/>
        <v>133951</v>
      </c>
      <c r="Q981" t="s">
        <v>664</v>
      </c>
      <c r="R981" t="s">
        <v>665</v>
      </c>
      <c r="S981" t="s">
        <v>666</v>
      </c>
      <c r="T981" t="s">
        <v>667</v>
      </c>
      <c r="U981" t="s">
        <v>668</v>
      </c>
      <c r="V981" t="s">
        <v>8194</v>
      </c>
      <c r="W981" t="s">
        <v>8195</v>
      </c>
      <c r="X981" t="s">
        <v>8196</v>
      </c>
    </row>
    <row r="982" spans="1:24" x14ac:dyDescent="0.4">
      <c r="A982" t="s">
        <v>8197</v>
      </c>
      <c r="B982" t="s">
        <v>8198</v>
      </c>
      <c r="C982" t="s">
        <v>6908</v>
      </c>
      <c r="D982">
        <v>770</v>
      </c>
      <c r="E982" s="2">
        <v>1547</v>
      </c>
      <c r="F982" s="5">
        <v>0.5</v>
      </c>
      <c r="G982" s="5">
        <f t="shared" si="75"/>
        <v>50</v>
      </c>
      <c r="H982" s="5" t="str">
        <f>IF( 'structured data'!G982&gt;=50, "YES", "NO")</f>
        <v>YES</v>
      </c>
      <c r="I982" s="8" t="str">
        <f t="shared" si="76"/>
        <v>&gt; ₦500</v>
      </c>
      <c r="J982">
        <v>4.3</v>
      </c>
      <c r="K982" s="4">
        <v>2585</v>
      </c>
      <c r="L982" s="4">
        <f>Table1[[#This Row],[rating]]*LOG(Table1[[#This Row],[rating_count]]+1)</f>
        <v>14.674302638340814</v>
      </c>
      <c r="M982" s="4" t="str">
        <f>IF(Table1[[#This Row],[rating_count]]&lt;1000,"YES","NO")</f>
        <v>NO</v>
      </c>
      <c r="N982" s="4">
        <f t="shared" si="77"/>
        <v>-0.18837910280727427</v>
      </c>
      <c r="O982" s="4">
        <f t="shared" si="78"/>
        <v>14.674302638340814</v>
      </c>
      <c r="P982" s="7">
        <f t="shared" si="79"/>
        <v>3998995</v>
      </c>
      <c r="Q982" t="s">
        <v>8199</v>
      </c>
      <c r="R982" t="s">
        <v>8200</v>
      </c>
      <c r="S982" t="s">
        <v>8201</v>
      </c>
      <c r="T982" t="s">
        <v>8202</v>
      </c>
      <c r="U982" t="s">
        <v>8203</v>
      </c>
      <c r="V982" t="s">
        <v>8204</v>
      </c>
      <c r="W982" t="s">
        <v>8205</v>
      </c>
      <c r="X982" t="s">
        <v>8206</v>
      </c>
    </row>
    <row r="983" spans="1:24" x14ac:dyDescent="0.4">
      <c r="A983" t="s">
        <v>8207</v>
      </c>
      <c r="B983" t="s">
        <v>8208</v>
      </c>
      <c r="C983" t="s">
        <v>3495</v>
      </c>
      <c r="D983">
        <v>279</v>
      </c>
      <c r="E983" s="2">
        <v>1299</v>
      </c>
      <c r="F983" s="5">
        <v>0.79</v>
      </c>
      <c r="G983" s="5">
        <f t="shared" si="75"/>
        <v>79</v>
      </c>
      <c r="H983" s="5" t="str">
        <f>IF( 'structured data'!G983&gt;=50, "YES", "NO")</f>
        <v>YES</v>
      </c>
      <c r="I983" s="8" t="str">
        <f t="shared" si="76"/>
        <v>&gt; ₦500</v>
      </c>
      <c r="J983">
        <v>4</v>
      </c>
      <c r="K983" s="4">
        <v>5072</v>
      </c>
      <c r="L983" s="4">
        <f>Table1[[#This Row],[rating]]*LOG(Table1[[#This Row],[rating_count]]+1)</f>
        <v>14.821059449269617</v>
      </c>
      <c r="M983" s="4" t="str">
        <f>IF(Table1[[#This Row],[rating_count]]&lt;1000,"YES","NO")</f>
        <v>NO</v>
      </c>
      <c r="N983" s="4">
        <f t="shared" si="77"/>
        <v>-0.18927538640856095</v>
      </c>
      <c r="O983" s="4">
        <f t="shared" si="78"/>
        <v>14.821059449269617</v>
      </c>
      <c r="P983" s="7">
        <f t="shared" si="79"/>
        <v>6588528</v>
      </c>
      <c r="Q983" t="s">
        <v>8209</v>
      </c>
      <c r="R983" t="s">
        <v>8210</v>
      </c>
      <c r="S983" t="s">
        <v>8211</v>
      </c>
      <c r="T983" t="s">
        <v>8212</v>
      </c>
      <c r="U983" t="s">
        <v>8213</v>
      </c>
      <c r="V983" t="s">
        <v>8214</v>
      </c>
      <c r="W983" t="s">
        <v>8215</v>
      </c>
      <c r="X983" t="s">
        <v>8216</v>
      </c>
    </row>
    <row r="984" spans="1:24" x14ac:dyDescent="0.4">
      <c r="A984" t="s">
        <v>8217</v>
      </c>
      <c r="B984" t="s">
        <v>8218</v>
      </c>
      <c r="C984" t="s">
        <v>8219</v>
      </c>
      <c r="D984">
        <v>249</v>
      </c>
      <c r="E984">
        <v>599</v>
      </c>
      <c r="F984" s="5">
        <v>0.57999999999999996</v>
      </c>
      <c r="G984" s="5">
        <f t="shared" si="75"/>
        <v>57.999999999999993</v>
      </c>
      <c r="H984" s="5" t="str">
        <f>IF( 'structured data'!G984&gt;=50, "YES", "NO")</f>
        <v>YES</v>
      </c>
      <c r="I984" s="8" t="str">
        <f t="shared" si="76"/>
        <v>&gt; ₦500</v>
      </c>
      <c r="J984">
        <v>4.5</v>
      </c>
      <c r="K984" s="4">
        <v>5985</v>
      </c>
      <c r="L984" s="4">
        <f>Table1[[#This Row],[rating]]*LOG(Table1[[#This Row],[rating_count]]+1)</f>
        <v>16.997115206268777</v>
      </c>
      <c r="M984" s="4" t="str">
        <f>IF(Table1[[#This Row],[rating_count]]&lt;1000,"YES","NO")</f>
        <v>NO</v>
      </c>
      <c r="N984" s="4">
        <f t="shared" si="77"/>
        <v>-0.18948279875452004</v>
      </c>
      <c r="O984" s="4">
        <f t="shared" si="78"/>
        <v>16.997115206268777</v>
      </c>
      <c r="P984" s="7">
        <f t="shared" si="79"/>
        <v>3585015</v>
      </c>
      <c r="Q984" t="s">
        <v>8220</v>
      </c>
      <c r="R984" t="s">
        <v>8221</v>
      </c>
      <c r="S984" t="s">
        <v>8222</v>
      </c>
      <c r="T984" t="s">
        <v>8223</v>
      </c>
      <c r="U984" t="s">
        <v>8224</v>
      </c>
      <c r="V984" t="s">
        <v>8225</v>
      </c>
      <c r="W984" t="s">
        <v>8226</v>
      </c>
      <c r="X984" t="s">
        <v>8227</v>
      </c>
    </row>
    <row r="985" spans="1:24" x14ac:dyDescent="0.4">
      <c r="A985" t="s">
        <v>687</v>
      </c>
      <c r="B985" t="s">
        <v>688</v>
      </c>
      <c r="C985" t="s">
        <v>18</v>
      </c>
      <c r="D985">
        <v>115</v>
      </c>
      <c r="E985">
        <v>499</v>
      </c>
      <c r="F985" s="5">
        <v>0.77</v>
      </c>
      <c r="G985" s="5">
        <f t="shared" si="75"/>
        <v>77</v>
      </c>
      <c r="H985" s="5" t="str">
        <f>IF( 'structured data'!G985&gt;=50, "YES", "NO")</f>
        <v>YES</v>
      </c>
      <c r="I985" s="8" t="str">
        <f t="shared" si="76"/>
        <v>&gt; ₦500</v>
      </c>
      <c r="J985">
        <v>4</v>
      </c>
      <c r="K985" s="4">
        <v>7732</v>
      </c>
      <c r="L985" s="4">
        <f>Table1[[#This Row],[rating]]*LOG(Table1[[#This Row],[rating_count]]+1)</f>
        <v>15.553392040712197</v>
      </c>
      <c r="M985" s="4" t="str">
        <f>IF(Table1[[#This Row],[rating_count]]&lt;1000,"YES","NO")</f>
        <v>NO</v>
      </c>
      <c r="N985" s="4">
        <f t="shared" si="77"/>
        <v>-0.19258778506855187</v>
      </c>
      <c r="O985" s="4">
        <f t="shared" si="78"/>
        <v>15.553392040712197</v>
      </c>
      <c r="P985" s="7">
        <f t="shared" si="79"/>
        <v>3858268</v>
      </c>
      <c r="Q985" t="s">
        <v>689</v>
      </c>
      <c r="R985" t="s">
        <v>690</v>
      </c>
      <c r="S985" t="s">
        <v>691</v>
      </c>
      <c r="T985" t="s">
        <v>692</v>
      </c>
      <c r="U985" t="s">
        <v>693</v>
      </c>
      <c r="V985" t="s">
        <v>694</v>
      </c>
      <c r="W985" t="s">
        <v>695</v>
      </c>
      <c r="X985" t="s">
        <v>8228</v>
      </c>
    </row>
    <row r="986" spans="1:24" x14ac:dyDescent="0.4">
      <c r="A986" t="s">
        <v>8229</v>
      </c>
      <c r="B986" t="s">
        <v>8230</v>
      </c>
      <c r="C986" t="s">
        <v>8231</v>
      </c>
      <c r="D986">
        <v>230</v>
      </c>
      <c r="E986">
        <v>230</v>
      </c>
      <c r="F986" s="5">
        <v>0</v>
      </c>
      <c r="G986" s="5">
        <f t="shared" si="75"/>
        <v>0</v>
      </c>
      <c r="H986" s="5" t="str">
        <f>IF( 'structured data'!G986&gt;=50, "YES", "NO")</f>
        <v>NO</v>
      </c>
      <c r="I986" s="8" t="str">
        <f t="shared" si="76"/>
        <v>&gt; ₦500</v>
      </c>
      <c r="J986">
        <v>4.5</v>
      </c>
      <c r="K986" s="4">
        <v>9427</v>
      </c>
      <c r="L986" s="4">
        <f>Table1[[#This Row],[rating]]*LOG(Table1[[#This Row],[rating_count]]+1)</f>
        <v>17.884888082335287</v>
      </c>
      <c r="M986" s="4" t="str">
        <f>IF(Table1[[#This Row],[rating_count]]&lt;1000,"YES","NO")</f>
        <v>NO</v>
      </c>
      <c r="N986" s="4">
        <f t="shared" si="77"/>
        <v>-0.19277336811627396</v>
      </c>
      <c r="O986" s="4">
        <f t="shared" si="78"/>
        <v>17.884888082335287</v>
      </c>
      <c r="P986" s="7">
        <f t="shared" si="79"/>
        <v>2168210</v>
      </c>
      <c r="Q986" t="s">
        <v>8232</v>
      </c>
      <c r="R986" t="s">
        <v>8233</v>
      </c>
      <c r="S986" t="s">
        <v>8234</v>
      </c>
      <c r="T986" t="s">
        <v>8235</v>
      </c>
      <c r="U986" t="s">
        <v>8236</v>
      </c>
      <c r="V986" t="s">
        <v>8237</v>
      </c>
      <c r="W986" t="s">
        <v>8238</v>
      </c>
      <c r="X986" t="s">
        <v>8239</v>
      </c>
    </row>
    <row r="987" spans="1:24" x14ac:dyDescent="0.4">
      <c r="A987" t="s">
        <v>697</v>
      </c>
      <c r="B987" t="s">
        <v>698</v>
      </c>
      <c r="C987" t="s">
        <v>18</v>
      </c>
      <c r="D987">
        <v>399</v>
      </c>
      <c r="E987">
        <v>999</v>
      </c>
      <c r="F987" s="5">
        <v>0.6</v>
      </c>
      <c r="G987" s="5">
        <f t="shared" si="75"/>
        <v>60</v>
      </c>
      <c r="H987" s="5" t="str">
        <f>IF( 'structured data'!G987&gt;=50, "YES", "NO")</f>
        <v>YES</v>
      </c>
      <c r="I987" s="8" t="str">
        <f t="shared" si="76"/>
        <v>&gt; ₦500</v>
      </c>
      <c r="J987">
        <v>4.0999999999999996</v>
      </c>
      <c r="K987" s="4">
        <v>1780</v>
      </c>
      <c r="L987" s="4">
        <f>Table1[[#This Row],[rating]]*LOG(Table1[[#This Row],[rating_count]]+1)</f>
        <v>13.327722069799298</v>
      </c>
      <c r="M987" s="4" t="str">
        <f>IF(Table1[[#This Row],[rating_count]]&lt;1000,"YES","NO")</f>
        <v>NO</v>
      </c>
      <c r="N987" s="4">
        <f t="shared" si="77"/>
        <v>-0.18776575134656712</v>
      </c>
      <c r="O987" s="4">
        <f t="shared" si="78"/>
        <v>13.327722069799298</v>
      </c>
      <c r="P987" s="7">
        <f t="shared" si="79"/>
        <v>1778220</v>
      </c>
      <c r="Q987" t="s">
        <v>699</v>
      </c>
      <c r="R987" t="s">
        <v>700</v>
      </c>
      <c r="S987" t="s">
        <v>701</v>
      </c>
      <c r="T987" t="s">
        <v>702</v>
      </c>
      <c r="U987" t="s">
        <v>703</v>
      </c>
      <c r="V987" t="s">
        <v>704</v>
      </c>
      <c r="W987" t="s">
        <v>705</v>
      </c>
      <c r="X987" t="s">
        <v>8240</v>
      </c>
    </row>
    <row r="988" spans="1:24" x14ac:dyDescent="0.4">
      <c r="A988" t="s">
        <v>8241</v>
      </c>
      <c r="B988" t="s">
        <v>8242</v>
      </c>
      <c r="C988" t="s">
        <v>5336</v>
      </c>
      <c r="D988">
        <v>599</v>
      </c>
      <c r="E988">
        <v>700</v>
      </c>
      <c r="F988" s="5">
        <v>0.14000000000000001</v>
      </c>
      <c r="G988" s="5">
        <f t="shared" si="75"/>
        <v>14.000000000000002</v>
      </c>
      <c r="H988" s="5" t="str">
        <f>IF( 'structured data'!G988&gt;=50, "YES", "NO")</f>
        <v>NO</v>
      </c>
      <c r="I988" s="8" t="str">
        <f t="shared" si="76"/>
        <v>&gt; ₦500</v>
      </c>
      <c r="J988">
        <v>4.3</v>
      </c>
      <c r="K988" s="4">
        <v>2301</v>
      </c>
      <c r="L988" s="4">
        <f>Table1[[#This Row],[rating]]*LOG(Table1[[#This Row],[rating_count]]+1)</f>
        <v>14.457052872963223</v>
      </c>
      <c r="M988" s="4" t="str">
        <f>IF(Table1[[#This Row],[rating_count]]&lt;1000,"YES","NO")</f>
        <v>NO</v>
      </c>
      <c r="N988" s="4">
        <f t="shared" si="77"/>
        <v>-0.18832764041662778</v>
      </c>
      <c r="O988" s="4">
        <f t="shared" si="78"/>
        <v>14.457052872963223</v>
      </c>
      <c r="P988" s="7">
        <f t="shared" si="79"/>
        <v>1610700</v>
      </c>
      <c r="Q988" t="s">
        <v>8243</v>
      </c>
      <c r="R988" t="s">
        <v>8244</v>
      </c>
      <c r="S988" t="s">
        <v>8245</v>
      </c>
      <c r="T988" t="s">
        <v>8246</v>
      </c>
      <c r="U988" t="s">
        <v>8247</v>
      </c>
      <c r="V988" t="s">
        <v>8248</v>
      </c>
      <c r="W988" t="s">
        <v>8249</v>
      </c>
      <c r="X988" t="s">
        <v>8250</v>
      </c>
    </row>
    <row r="989" spans="1:24" x14ac:dyDescent="0.4">
      <c r="A989" t="s">
        <v>8251</v>
      </c>
      <c r="B989" t="s">
        <v>8252</v>
      </c>
      <c r="C989" t="s">
        <v>8253</v>
      </c>
      <c r="D989">
        <v>598</v>
      </c>
      <c r="E989" s="2">
        <v>1150</v>
      </c>
      <c r="F989" s="5">
        <v>0.48</v>
      </c>
      <c r="G989" s="5">
        <f t="shared" si="75"/>
        <v>48</v>
      </c>
      <c r="H989" s="5" t="str">
        <f>IF( 'structured data'!G989&gt;=50, "YES", "NO")</f>
        <v>NO</v>
      </c>
      <c r="I989" s="8" t="str">
        <f t="shared" si="76"/>
        <v>&gt; ₦500</v>
      </c>
      <c r="J989">
        <v>4.0999999999999996</v>
      </c>
      <c r="K989" s="4">
        <v>2535</v>
      </c>
      <c r="L989" s="4">
        <f>Table1[[#This Row],[rating]]*LOG(Table1[[#This Row],[rating_count]]+1)</f>
        <v>13.957011921759749</v>
      </c>
      <c r="M989" s="4" t="str">
        <f>IF(Table1[[#This Row],[rating_count]]&lt;1000,"YES","NO")</f>
        <v>NO</v>
      </c>
      <c r="N989" s="4">
        <f t="shared" si="77"/>
        <v>-0.18649057297535909</v>
      </c>
      <c r="O989" s="4">
        <f t="shared" si="78"/>
        <v>13.957011921759749</v>
      </c>
      <c r="P989" s="7">
        <f t="shared" si="79"/>
        <v>2915250</v>
      </c>
      <c r="Q989" t="s">
        <v>8254</v>
      </c>
      <c r="R989" t="s">
        <v>8255</v>
      </c>
      <c r="S989" t="s">
        <v>8256</v>
      </c>
      <c r="T989" t="s">
        <v>8257</v>
      </c>
      <c r="U989" t="s">
        <v>8258</v>
      </c>
      <c r="V989" t="s">
        <v>8259</v>
      </c>
      <c r="W989" t="s">
        <v>8260</v>
      </c>
      <c r="X989" t="s">
        <v>8261</v>
      </c>
    </row>
    <row r="990" spans="1:24" x14ac:dyDescent="0.4">
      <c r="A990" t="s">
        <v>8262</v>
      </c>
      <c r="B990" t="s">
        <v>8263</v>
      </c>
      <c r="C990" t="s">
        <v>5996</v>
      </c>
      <c r="D990">
        <v>399</v>
      </c>
      <c r="E990" s="2">
        <v>1499</v>
      </c>
      <c r="F990" s="5">
        <v>0.73</v>
      </c>
      <c r="G990" s="5">
        <f t="shared" si="75"/>
        <v>73</v>
      </c>
      <c r="H990" s="5" t="str">
        <f>IF( 'structured data'!G990&gt;=50, "YES", "NO")</f>
        <v>YES</v>
      </c>
      <c r="I990" s="8" t="str">
        <f t="shared" si="76"/>
        <v>&gt; ₦500</v>
      </c>
      <c r="J990">
        <v>4</v>
      </c>
      <c r="K990" s="4">
        <v>691</v>
      </c>
      <c r="L990" s="4">
        <f>Table1[[#This Row],[rating]]*LOG(Table1[[#This Row],[rating_count]]+1)</f>
        <v>11.360424377827032</v>
      </c>
      <c r="M990" s="4" t="str">
        <f>IF(Table1[[#This Row],[rating_count]]&lt;1000,"YES","NO")</f>
        <v>YES</v>
      </c>
      <c r="N990" s="4">
        <f t="shared" si="77"/>
        <v>-0.18665325886299514</v>
      </c>
      <c r="O990" s="4">
        <f t="shared" si="78"/>
        <v>11.360424377827032</v>
      </c>
      <c r="P990" s="7">
        <f t="shared" si="79"/>
        <v>1035809</v>
      </c>
      <c r="Q990" t="s">
        <v>8264</v>
      </c>
      <c r="R990" t="s">
        <v>8265</v>
      </c>
      <c r="S990" t="s">
        <v>8266</v>
      </c>
      <c r="T990" t="s">
        <v>8267</v>
      </c>
      <c r="U990" t="s">
        <v>8268</v>
      </c>
      <c r="V990" t="s">
        <v>8269</v>
      </c>
      <c r="W990" t="s">
        <v>8270</v>
      </c>
      <c r="X990" t="s">
        <v>8271</v>
      </c>
    </row>
    <row r="991" spans="1:24" x14ac:dyDescent="0.4">
      <c r="A991" t="s">
        <v>8272</v>
      </c>
      <c r="B991" t="s">
        <v>8273</v>
      </c>
      <c r="C991" t="s">
        <v>4876</v>
      </c>
      <c r="D991">
        <v>499</v>
      </c>
      <c r="E991" s="2">
        <v>1299</v>
      </c>
      <c r="F991" s="5">
        <v>0.62</v>
      </c>
      <c r="G991" s="5">
        <f t="shared" si="75"/>
        <v>62</v>
      </c>
      <c r="H991" s="5" t="str">
        <f>IF( 'structured data'!G991&gt;=50, "YES", "NO")</f>
        <v>YES</v>
      </c>
      <c r="I991" s="8" t="str">
        <f t="shared" si="76"/>
        <v>&gt; ₦500</v>
      </c>
      <c r="J991">
        <v>4.0999999999999996</v>
      </c>
      <c r="K991" s="4">
        <v>2740</v>
      </c>
      <c r="L991" s="4">
        <f>Table1[[#This Row],[rating]]*LOG(Table1[[#This Row],[rating_count]]+1)</f>
        <v>14.095427045711942</v>
      </c>
      <c r="M991" s="4" t="str">
        <f>IF(Table1[[#This Row],[rating_count]]&lt;1000,"YES","NO")</f>
        <v>NO</v>
      </c>
      <c r="N991" s="4">
        <f t="shared" si="77"/>
        <v>-0.18675156093868547</v>
      </c>
      <c r="O991" s="4">
        <f t="shared" si="78"/>
        <v>14.095427045711942</v>
      </c>
      <c r="P991" s="7">
        <f t="shared" si="79"/>
        <v>3559260</v>
      </c>
      <c r="Q991" t="s">
        <v>8274</v>
      </c>
      <c r="R991" t="s">
        <v>8275</v>
      </c>
      <c r="S991" t="s">
        <v>8276</v>
      </c>
      <c r="T991" t="s">
        <v>8277</v>
      </c>
      <c r="U991" t="s">
        <v>8278</v>
      </c>
      <c r="V991" t="s">
        <v>8279</v>
      </c>
      <c r="W991" t="s">
        <v>8280</v>
      </c>
      <c r="X991" t="s">
        <v>8281</v>
      </c>
    </row>
    <row r="992" spans="1:24" x14ac:dyDescent="0.4">
      <c r="A992" t="s">
        <v>707</v>
      </c>
      <c r="B992" t="s">
        <v>708</v>
      </c>
      <c r="C992" t="s">
        <v>18</v>
      </c>
      <c r="D992">
        <v>199</v>
      </c>
      <c r="E992">
        <v>499</v>
      </c>
      <c r="F992" s="5">
        <v>0.6</v>
      </c>
      <c r="G992" s="5">
        <f t="shared" si="75"/>
        <v>60</v>
      </c>
      <c r="H992" s="5" t="str">
        <f>IF( 'structured data'!G992&gt;=50, "YES", "NO")</f>
        <v>YES</v>
      </c>
      <c r="I992" s="8" t="str">
        <f t="shared" si="76"/>
        <v>&gt; ₦500</v>
      </c>
      <c r="J992">
        <v>4.0999999999999996</v>
      </c>
      <c r="K992" s="4">
        <v>602</v>
      </c>
      <c r="L992" s="4">
        <f>Table1[[#This Row],[rating]]*LOG(Table1[[#This Row],[rating_count]]+1)</f>
        <v>11.399300979774619</v>
      </c>
      <c r="M992" s="4" t="str">
        <f>IF(Table1[[#This Row],[rating_count]]&lt;1000,"YES","NO")</f>
        <v>YES</v>
      </c>
      <c r="N992" s="4">
        <f t="shared" si="77"/>
        <v>-0.18740862084636034</v>
      </c>
      <c r="O992" s="4">
        <f t="shared" si="78"/>
        <v>11.399300979774619</v>
      </c>
      <c r="P992" s="7">
        <f t="shared" si="79"/>
        <v>300398</v>
      </c>
      <c r="Q992" t="s">
        <v>709</v>
      </c>
      <c r="R992" t="s">
        <v>710</v>
      </c>
      <c r="S992" t="s">
        <v>711</v>
      </c>
      <c r="T992" t="s">
        <v>712</v>
      </c>
      <c r="U992" t="s">
        <v>713</v>
      </c>
      <c r="V992" t="s">
        <v>714</v>
      </c>
      <c r="W992" t="s">
        <v>8282</v>
      </c>
      <c r="X992" t="s">
        <v>8283</v>
      </c>
    </row>
    <row r="993" spans="1:24" x14ac:dyDescent="0.4">
      <c r="A993" t="s">
        <v>8284</v>
      </c>
      <c r="B993" t="s">
        <v>8285</v>
      </c>
      <c r="C993" t="s">
        <v>4845</v>
      </c>
      <c r="D993">
        <v>579</v>
      </c>
      <c r="E993" s="2">
        <v>1090</v>
      </c>
      <c r="F993" s="5">
        <v>0.47</v>
      </c>
      <c r="G993" s="5">
        <f t="shared" si="75"/>
        <v>47</v>
      </c>
      <c r="H993" s="5" t="str">
        <f>IF( 'structured data'!G993&gt;=50, "YES", "NO")</f>
        <v>NO</v>
      </c>
      <c r="I993" s="8" t="str">
        <f t="shared" si="76"/>
        <v>&gt; ₦500</v>
      </c>
      <c r="J993">
        <v>4.4000000000000004</v>
      </c>
      <c r="K993" s="4">
        <v>3482</v>
      </c>
      <c r="L993" s="4">
        <f>Table1[[#This Row],[rating]]*LOG(Table1[[#This Row],[rating_count]]+1)</f>
        <v>15.58459528761624</v>
      </c>
      <c r="M993" s="4" t="str">
        <f>IF(Table1[[#This Row],[rating_count]]&lt;1000,"YES","NO")</f>
        <v>NO</v>
      </c>
      <c r="N993" s="4">
        <f t="shared" si="77"/>
        <v>-0.18798609504762601</v>
      </c>
      <c r="O993" s="4">
        <f t="shared" si="78"/>
        <v>15.58459528761624</v>
      </c>
      <c r="P993" s="7">
        <f t="shared" si="79"/>
        <v>3795380</v>
      </c>
      <c r="Q993" t="s">
        <v>8286</v>
      </c>
      <c r="R993" t="s">
        <v>8287</v>
      </c>
      <c r="S993" t="s">
        <v>8288</v>
      </c>
      <c r="T993" t="s">
        <v>8289</v>
      </c>
      <c r="U993" t="s">
        <v>8290</v>
      </c>
      <c r="V993" t="s">
        <v>8291</v>
      </c>
      <c r="W993" t="s">
        <v>8292</v>
      </c>
      <c r="X993" t="s">
        <v>8293</v>
      </c>
    </row>
    <row r="994" spans="1:24" x14ac:dyDescent="0.4">
      <c r="A994" t="s">
        <v>717</v>
      </c>
      <c r="B994" t="s">
        <v>718</v>
      </c>
      <c r="C994" t="s">
        <v>18</v>
      </c>
      <c r="D994">
        <v>179</v>
      </c>
      <c r="E994">
        <v>399</v>
      </c>
      <c r="F994" s="5">
        <v>0.55000000000000004</v>
      </c>
      <c r="G994" s="5">
        <f t="shared" si="75"/>
        <v>55.000000000000007</v>
      </c>
      <c r="H994" s="5" t="str">
        <f>IF( 'structured data'!G994&gt;=50, "YES", "NO")</f>
        <v>YES</v>
      </c>
      <c r="I994" s="8" t="str">
        <f t="shared" si="76"/>
        <v>&gt; ₦500</v>
      </c>
      <c r="J994">
        <v>4</v>
      </c>
      <c r="K994" s="4">
        <v>1423</v>
      </c>
      <c r="L994" s="4">
        <f>Table1[[#This Row],[rating]]*LOG(Table1[[#This Row],[rating_count]]+1)</f>
        <v>12.614039957203349</v>
      </c>
      <c r="M994" s="4" t="str">
        <f>IF(Table1[[#This Row],[rating_count]]&lt;1000,"YES","NO")</f>
        <v>NO</v>
      </c>
      <c r="N994" s="4">
        <f t="shared" si="77"/>
        <v>-0.18897298761983683</v>
      </c>
      <c r="O994" s="4">
        <f t="shared" si="78"/>
        <v>12.614039957203349</v>
      </c>
      <c r="P994" s="7">
        <f t="shared" si="79"/>
        <v>567777</v>
      </c>
      <c r="Q994" t="s">
        <v>719</v>
      </c>
      <c r="R994" t="s">
        <v>720</v>
      </c>
      <c r="S994" t="s">
        <v>721</v>
      </c>
      <c r="T994" t="s">
        <v>722</v>
      </c>
      <c r="U994" t="s">
        <v>723</v>
      </c>
      <c r="V994" t="s">
        <v>13029</v>
      </c>
      <c r="W994" t="s">
        <v>8294</v>
      </c>
      <c r="X994" t="s">
        <v>8295</v>
      </c>
    </row>
    <row r="995" spans="1:24" x14ac:dyDescent="0.4">
      <c r="A995" t="s">
        <v>8296</v>
      </c>
      <c r="B995" t="s">
        <v>8297</v>
      </c>
      <c r="C995" t="s">
        <v>8298</v>
      </c>
      <c r="D995">
        <v>90</v>
      </c>
      <c r="E995">
        <v>100</v>
      </c>
      <c r="F995" s="5">
        <v>0.1</v>
      </c>
      <c r="G995" s="5">
        <f t="shared" si="75"/>
        <v>10</v>
      </c>
      <c r="H995" s="5" t="str">
        <f>IF( 'structured data'!G995&gt;=50, "YES", "NO")</f>
        <v>NO</v>
      </c>
      <c r="I995" s="8" t="str">
        <f t="shared" si="76"/>
        <v>&gt; ₦500</v>
      </c>
      <c r="J995">
        <v>4.0999999999999996</v>
      </c>
      <c r="K995" s="4">
        <v>6199</v>
      </c>
      <c r="L995" s="4">
        <f>Table1[[#This Row],[rating]]*LOG(Table1[[#This Row],[rating_count]]+1)</f>
        <v>15.54880592694284</v>
      </c>
      <c r="M995" s="4" t="str">
        <f>IF(Table1[[#This Row],[rating_count]]&lt;1000,"YES","NO")</f>
        <v>NO</v>
      </c>
      <c r="N995" s="4">
        <f t="shared" si="77"/>
        <v>-0.18888268496647301</v>
      </c>
      <c r="O995" s="4">
        <f t="shared" si="78"/>
        <v>15.54880592694284</v>
      </c>
      <c r="P995" s="7">
        <f t="shared" si="79"/>
        <v>619900</v>
      </c>
      <c r="Q995" t="s">
        <v>8299</v>
      </c>
      <c r="R995" t="s">
        <v>8300</v>
      </c>
      <c r="S995" t="s">
        <v>8301</v>
      </c>
      <c r="T995" t="s">
        <v>8302</v>
      </c>
      <c r="U995" t="s">
        <v>8303</v>
      </c>
      <c r="V995" t="s">
        <v>8304</v>
      </c>
      <c r="W995" t="s">
        <v>8305</v>
      </c>
      <c r="X995" t="s">
        <v>8306</v>
      </c>
    </row>
    <row r="996" spans="1:24" x14ac:dyDescent="0.4">
      <c r="A996" t="s">
        <v>8307</v>
      </c>
      <c r="B996" t="s">
        <v>8308</v>
      </c>
      <c r="C996" t="s">
        <v>4876</v>
      </c>
      <c r="D996">
        <v>899</v>
      </c>
      <c r="E996" s="2">
        <v>1999</v>
      </c>
      <c r="F996" s="5">
        <v>0.55000000000000004</v>
      </c>
      <c r="G996" s="5">
        <f t="shared" si="75"/>
        <v>55.000000000000007</v>
      </c>
      <c r="H996" s="5" t="str">
        <f>IF( 'structured data'!G996&gt;=50, "YES", "NO")</f>
        <v>YES</v>
      </c>
      <c r="I996" s="8" t="str">
        <f t="shared" si="76"/>
        <v>&gt; ₦500</v>
      </c>
      <c r="J996">
        <v>4.4000000000000004</v>
      </c>
      <c r="K996" s="4">
        <v>1667</v>
      </c>
      <c r="L996" s="4">
        <f>Table1[[#This Row],[rating]]*LOG(Table1[[#This Row],[rating_count]]+1)</f>
        <v>14.177662603727569</v>
      </c>
      <c r="M996" s="4" t="str">
        <f>IF(Table1[[#This Row],[rating_count]]&lt;1000,"YES","NO")</f>
        <v>NO</v>
      </c>
      <c r="N996" s="4">
        <f t="shared" si="77"/>
        <v>-0.18883236028678621</v>
      </c>
      <c r="O996" s="4">
        <f t="shared" si="78"/>
        <v>14.177662603727569</v>
      </c>
      <c r="P996" s="7">
        <f t="shared" si="79"/>
        <v>3332333</v>
      </c>
      <c r="Q996" t="s">
        <v>8309</v>
      </c>
      <c r="R996" t="s">
        <v>8310</v>
      </c>
      <c r="S996" t="s">
        <v>8311</v>
      </c>
      <c r="T996" t="s">
        <v>8312</v>
      </c>
      <c r="U996" t="s">
        <v>8313</v>
      </c>
      <c r="V996" t="s">
        <v>8314</v>
      </c>
      <c r="W996" t="s">
        <v>8315</v>
      </c>
      <c r="X996" t="s">
        <v>8316</v>
      </c>
    </row>
    <row r="997" spans="1:24" x14ac:dyDescent="0.4">
      <c r="A997" t="s">
        <v>8317</v>
      </c>
      <c r="B997" t="s">
        <v>8318</v>
      </c>
      <c r="C997" t="s">
        <v>7582</v>
      </c>
      <c r="D997" s="2">
        <v>1149</v>
      </c>
      <c r="E997" s="2">
        <v>1800</v>
      </c>
      <c r="F997" s="5">
        <v>0.36</v>
      </c>
      <c r="G997" s="5">
        <f t="shared" si="75"/>
        <v>36</v>
      </c>
      <c r="H997" s="5" t="str">
        <f>IF( 'structured data'!G997&gt;=50, "YES", "NO")</f>
        <v>NO</v>
      </c>
      <c r="I997" s="8" t="str">
        <f t="shared" si="76"/>
        <v>&gt; ₦500</v>
      </c>
      <c r="J997">
        <v>4.3</v>
      </c>
      <c r="K997" s="4">
        <v>4723</v>
      </c>
      <c r="L997" s="4">
        <f>Table1[[#This Row],[rating]]*LOG(Table1[[#This Row],[rating_count]]+1)</f>
        <v>15.799532522448352</v>
      </c>
      <c r="M997" s="4" t="str">
        <f>IF(Table1[[#This Row],[rating_count]]&lt;1000,"YES","NO")</f>
        <v>NO</v>
      </c>
      <c r="N997" s="4">
        <f t="shared" si="77"/>
        <v>-0.19090767339173648</v>
      </c>
      <c r="O997" s="4">
        <f t="shared" si="78"/>
        <v>15.799532522448352</v>
      </c>
      <c r="P997" s="7">
        <f t="shared" si="79"/>
        <v>8501400</v>
      </c>
      <c r="Q997" t="s">
        <v>8319</v>
      </c>
      <c r="R997" t="s">
        <v>8320</v>
      </c>
      <c r="S997" t="s">
        <v>8321</v>
      </c>
      <c r="T997" t="s">
        <v>8322</v>
      </c>
      <c r="U997" t="s">
        <v>8323</v>
      </c>
      <c r="V997" t="s">
        <v>8324</v>
      </c>
      <c r="W997" t="s">
        <v>8325</v>
      </c>
      <c r="X997" t="s">
        <v>8326</v>
      </c>
    </row>
    <row r="998" spans="1:24" x14ac:dyDescent="0.4">
      <c r="A998" t="s">
        <v>8327</v>
      </c>
      <c r="B998" t="s">
        <v>8328</v>
      </c>
      <c r="C998" t="s">
        <v>6200</v>
      </c>
      <c r="D998">
        <v>249</v>
      </c>
      <c r="E998">
        <v>499</v>
      </c>
      <c r="F998" s="5">
        <v>0.5</v>
      </c>
      <c r="G998" s="5">
        <f t="shared" si="75"/>
        <v>50</v>
      </c>
      <c r="H998" s="5" t="str">
        <f>IF( 'structured data'!G998&gt;=50, "YES", "NO")</f>
        <v>YES</v>
      </c>
      <c r="I998" s="8" t="str">
        <f t="shared" si="76"/>
        <v>&gt; ₦500</v>
      </c>
      <c r="J998">
        <v>4.2</v>
      </c>
      <c r="K998" s="4">
        <v>22860</v>
      </c>
      <c r="L998" s="4">
        <f>Table1[[#This Row],[rating]]*LOG(Table1[[#This Row],[rating_count]]+1)</f>
        <v>18.308199939340824</v>
      </c>
      <c r="M998" s="4" t="str">
        <f>IF(Table1[[#This Row],[rating_count]]&lt;1000,"YES","NO")</f>
        <v>NO</v>
      </c>
      <c r="N998" s="4">
        <f t="shared" si="77"/>
        <v>-0.19059745142349332</v>
      </c>
      <c r="O998" s="4">
        <f t="shared" si="78"/>
        <v>18.308199939340824</v>
      </c>
      <c r="P998" s="7">
        <f t="shared" si="79"/>
        <v>11407140</v>
      </c>
      <c r="Q998" t="s">
        <v>8329</v>
      </c>
      <c r="R998" t="s">
        <v>8330</v>
      </c>
      <c r="S998" t="s">
        <v>8331</v>
      </c>
      <c r="T998" t="s">
        <v>8332</v>
      </c>
      <c r="U998" t="s">
        <v>8333</v>
      </c>
      <c r="V998" t="s">
        <v>8334</v>
      </c>
      <c r="W998" t="s">
        <v>8335</v>
      </c>
      <c r="X998" t="s">
        <v>8336</v>
      </c>
    </row>
    <row r="999" spans="1:24" x14ac:dyDescent="0.4">
      <c r="A999" t="s">
        <v>8337</v>
      </c>
      <c r="B999" t="s">
        <v>8338</v>
      </c>
      <c r="C999" t="s">
        <v>5829</v>
      </c>
      <c r="D999">
        <v>39</v>
      </c>
      <c r="E999">
        <v>39</v>
      </c>
      <c r="F999" s="5">
        <v>0</v>
      </c>
      <c r="G999" s="5">
        <f t="shared" si="75"/>
        <v>0</v>
      </c>
      <c r="H999" s="5" t="str">
        <f>IF( 'structured data'!G999&gt;=50, "YES", "NO")</f>
        <v>NO</v>
      </c>
      <c r="I999" s="8" t="str">
        <f t="shared" si="76"/>
        <v>&gt; ₦500</v>
      </c>
      <c r="J999">
        <v>3.6</v>
      </c>
      <c r="K999" s="4">
        <v>13572</v>
      </c>
      <c r="L999" s="4">
        <f>Table1[[#This Row],[rating]]*LOG(Table1[[#This Row],[rating_count]]+1)</f>
        <v>14.877633056734664</v>
      </c>
      <c r="M999" s="4" t="str">
        <f>IF(Table1[[#This Row],[rating_count]]&lt;1000,"YES","NO")</f>
        <v>NO</v>
      </c>
      <c r="N999" s="4">
        <f t="shared" si="77"/>
        <v>-0.19118486552279329</v>
      </c>
      <c r="O999" s="4">
        <f t="shared" si="78"/>
        <v>14.877633056734664</v>
      </c>
      <c r="P999" s="7">
        <f t="shared" si="79"/>
        <v>529308</v>
      </c>
      <c r="Q999" t="s">
        <v>8155</v>
      </c>
      <c r="R999" t="s">
        <v>8339</v>
      </c>
      <c r="S999" t="s">
        <v>8340</v>
      </c>
      <c r="T999" t="s">
        <v>8341</v>
      </c>
      <c r="U999" t="s">
        <v>8342</v>
      </c>
      <c r="V999" t="s">
        <v>8343</v>
      </c>
      <c r="W999" t="s">
        <v>8344</v>
      </c>
      <c r="X999" t="s">
        <v>8345</v>
      </c>
    </row>
    <row r="1000" spans="1:24" x14ac:dyDescent="0.4">
      <c r="A1000" t="s">
        <v>8346</v>
      </c>
      <c r="B1000" t="s">
        <v>8347</v>
      </c>
      <c r="C1000" t="s">
        <v>5223</v>
      </c>
      <c r="D1000" s="2">
        <v>1599</v>
      </c>
      <c r="E1000" s="2">
        <v>3599</v>
      </c>
      <c r="F1000" s="5">
        <v>0.56000000000000005</v>
      </c>
      <c r="G1000" s="5">
        <f t="shared" si="75"/>
        <v>56.000000000000007</v>
      </c>
      <c r="H1000" s="5" t="str">
        <f>IF( 'structured data'!G1000&gt;=50, "YES", "NO")</f>
        <v>YES</v>
      </c>
      <c r="I1000" s="8" t="str">
        <f t="shared" si="76"/>
        <v>&gt; ₦500</v>
      </c>
      <c r="J1000">
        <v>4.2</v>
      </c>
      <c r="K1000" s="4">
        <v>16182</v>
      </c>
      <c r="L1000" s="4">
        <f>Table1[[#This Row],[rating]]*LOG(Table1[[#This Row],[rating_count]]+1)</f>
        <v>17.67804794334095</v>
      </c>
      <c r="M1000" s="4" t="str">
        <f>IF(Table1[[#This Row],[rating_count]]&lt;1000,"YES","NO")</f>
        <v>NO</v>
      </c>
      <c r="N1000" s="4">
        <f t="shared" si="77"/>
        <v>-0.19887113679300614</v>
      </c>
      <c r="O1000" s="4">
        <f t="shared" si="78"/>
        <v>17.67804794334095</v>
      </c>
      <c r="P1000" s="7">
        <f t="shared" si="79"/>
        <v>58239018</v>
      </c>
      <c r="Q1000" t="s">
        <v>8348</v>
      </c>
      <c r="R1000" t="s">
        <v>8349</v>
      </c>
      <c r="S1000" t="s">
        <v>8350</v>
      </c>
      <c r="T1000" t="s">
        <v>8351</v>
      </c>
      <c r="U1000" t="s">
        <v>8352</v>
      </c>
      <c r="V1000" t="s">
        <v>8353</v>
      </c>
      <c r="W1000" t="s">
        <v>8354</v>
      </c>
      <c r="X1000" t="s">
        <v>8355</v>
      </c>
    </row>
    <row r="1001" spans="1:24" x14ac:dyDescent="0.4">
      <c r="A1001" t="s">
        <v>8356</v>
      </c>
      <c r="B1001" t="s">
        <v>8357</v>
      </c>
      <c r="C1001" t="s">
        <v>5515</v>
      </c>
      <c r="D1001" s="2">
        <v>1199</v>
      </c>
      <c r="E1001" s="2">
        <v>3990</v>
      </c>
      <c r="F1001" s="5">
        <v>0.7</v>
      </c>
      <c r="G1001" s="5">
        <f t="shared" si="75"/>
        <v>70</v>
      </c>
      <c r="H1001" s="5" t="str">
        <f>IF( 'structured data'!G1001&gt;=50, "YES", "NO")</f>
        <v>YES</v>
      </c>
      <c r="I1001" s="8" t="str">
        <f t="shared" si="76"/>
        <v>&gt; ₦500</v>
      </c>
      <c r="J1001">
        <v>4.2</v>
      </c>
      <c r="K1001" s="4">
        <v>2908</v>
      </c>
      <c r="L1001" s="4">
        <f>Table1[[#This Row],[rating]]*LOG(Table1[[#This Row],[rating_count]]+1)</f>
        <v>14.547723629237648</v>
      </c>
      <c r="M1001" s="4" t="str">
        <f>IF(Table1[[#This Row],[rating_count]]&lt;1000,"YES","NO")</f>
        <v>NO</v>
      </c>
      <c r="N1001" s="4">
        <f t="shared" si="77"/>
        <v>-0.19988040750841218</v>
      </c>
      <c r="O1001" s="4">
        <f t="shared" si="78"/>
        <v>14.547723629237648</v>
      </c>
      <c r="P1001" s="7">
        <f t="shared" si="79"/>
        <v>11602920</v>
      </c>
      <c r="Q1001" t="s">
        <v>8358</v>
      </c>
      <c r="R1001" t="s">
        <v>8359</v>
      </c>
      <c r="S1001" t="s">
        <v>8360</v>
      </c>
      <c r="T1001" t="s">
        <v>8361</v>
      </c>
      <c r="U1001" t="s">
        <v>8362</v>
      </c>
      <c r="V1001" t="s">
        <v>8363</v>
      </c>
      <c r="W1001" t="s">
        <v>8364</v>
      </c>
      <c r="X1001" t="s">
        <v>8365</v>
      </c>
    </row>
    <row r="1002" spans="1:24" x14ac:dyDescent="0.4">
      <c r="A1002" t="s">
        <v>736</v>
      </c>
      <c r="B1002" t="s">
        <v>737</v>
      </c>
      <c r="C1002" t="s">
        <v>18</v>
      </c>
      <c r="D1002">
        <v>209</v>
      </c>
      <c r="E1002">
        <v>499</v>
      </c>
      <c r="F1002" s="5">
        <v>0.57999999999999996</v>
      </c>
      <c r="G1002" s="5">
        <f t="shared" si="75"/>
        <v>57.999999999999993</v>
      </c>
      <c r="H1002" s="5" t="str">
        <f>IF( 'structured data'!G1002&gt;=50, "YES", "NO")</f>
        <v>YES</v>
      </c>
      <c r="I1002" s="8" t="str">
        <f t="shared" si="76"/>
        <v>&gt; ₦500</v>
      </c>
      <c r="J1002">
        <v>3.9</v>
      </c>
      <c r="K1002" s="4">
        <v>536</v>
      </c>
      <c r="L1002" s="4">
        <f>Table1[[#This Row],[rating]]*LOG(Table1[[#This Row],[rating_count]]+1)</f>
        <v>10.646899714228265</v>
      </c>
      <c r="M1002" s="4" t="str">
        <f>IF(Table1[[#This Row],[rating_count]]&lt;1000,"YES","NO")</f>
        <v>YES</v>
      </c>
      <c r="N1002" s="4">
        <f t="shared" si="77"/>
        <v>-0.20205885523698028</v>
      </c>
      <c r="O1002" s="4">
        <f t="shared" si="78"/>
        <v>10.646899714228265</v>
      </c>
      <c r="P1002" s="7">
        <f t="shared" si="79"/>
        <v>267464</v>
      </c>
      <c r="Q1002" t="s">
        <v>738</v>
      </c>
      <c r="R1002" t="s">
        <v>739</v>
      </c>
      <c r="S1002" t="s">
        <v>740</v>
      </c>
      <c r="T1002" t="s">
        <v>741</v>
      </c>
      <c r="U1002" t="s">
        <v>742</v>
      </c>
      <c r="V1002" t="s">
        <v>743</v>
      </c>
      <c r="W1002" t="s">
        <v>744</v>
      </c>
      <c r="X1002" t="s">
        <v>8366</v>
      </c>
    </row>
    <row r="1003" spans="1:24" x14ac:dyDescent="0.4">
      <c r="A1003" t="s">
        <v>8367</v>
      </c>
      <c r="B1003" t="s">
        <v>8368</v>
      </c>
      <c r="C1003" t="s">
        <v>4845</v>
      </c>
      <c r="D1003" s="2">
        <v>1099</v>
      </c>
      <c r="E1003" s="2">
        <v>1499</v>
      </c>
      <c r="F1003" s="5">
        <v>0.27</v>
      </c>
      <c r="G1003" s="5">
        <f t="shared" si="75"/>
        <v>27</v>
      </c>
      <c r="H1003" s="5" t="str">
        <f>IF( 'structured data'!G1003&gt;=50, "YES", "NO")</f>
        <v>NO</v>
      </c>
      <c r="I1003" s="8" t="str">
        <f t="shared" si="76"/>
        <v>&gt; ₦500</v>
      </c>
      <c r="J1003">
        <v>4.2</v>
      </c>
      <c r="K1003" s="4">
        <v>2375</v>
      </c>
      <c r="L1003" s="4">
        <f>Table1[[#This Row],[rating]]*LOG(Table1[[#This Row],[rating_count]]+1)</f>
        <v>14.178555032498457</v>
      </c>
      <c r="M1003" s="4" t="str">
        <f>IF(Table1[[#This Row],[rating_count]]&lt;1000,"YES","NO")</f>
        <v>NO</v>
      </c>
      <c r="N1003" s="4">
        <f t="shared" si="77"/>
        <v>-0.20143764227928057</v>
      </c>
      <c r="O1003" s="4">
        <f t="shared" si="78"/>
        <v>14.178555032498457</v>
      </c>
      <c r="P1003" s="7">
        <f t="shared" si="79"/>
        <v>3560125</v>
      </c>
      <c r="Q1003" t="s">
        <v>8369</v>
      </c>
      <c r="R1003" t="s">
        <v>8370</v>
      </c>
      <c r="S1003" t="s">
        <v>8371</v>
      </c>
      <c r="T1003" t="s">
        <v>8372</v>
      </c>
      <c r="U1003" t="s">
        <v>8373</v>
      </c>
      <c r="V1003" t="s">
        <v>8374</v>
      </c>
      <c r="W1003" t="s">
        <v>8375</v>
      </c>
      <c r="X1003" t="s">
        <v>8376</v>
      </c>
    </row>
    <row r="1004" spans="1:24" x14ac:dyDescent="0.4">
      <c r="A1004" t="s">
        <v>8377</v>
      </c>
      <c r="B1004" t="s">
        <v>8378</v>
      </c>
      <c r="C1004" t="s">
        <v>6273</v>
      </c>
      <c r="D1004">
        <v>120</v>
      </c>
      <c r="E1004">
        <v>120</v>
      </c>
      <c r="F1004" s="5">
        <v>0</v>
      </c>
      <c r="G1004" s="5">
        <f t="shared" si="75"/>
        <v>0</v>
      </c>
      <c r="H1004" s="5" t="str">
        <f>IF( 'structured data'!G1004&gt;=50, "YES", "NO")</f>
        <v>NO</v>
      </c>
      <c r="I1004" s="8" t="str">
        <f t="shared" si="76"/>
        <v>&gt; ₦500</v>
      </c>
      <c r="J1004">
        <v>4.5</v>
      </c>
      <c r="K1004" s="4">
        <v>4951</v>
      </c>
      <c r="L1004" s="4">
        <f>Table1[[#This Row],[rating]]*LOG(Table1[[#This Row],[rating_count]]+1)</f>
        <v>16.626512862054277</v>
      </c>
      <c r="M1004" s="4" t="str">
        <f>IF(Table1[[#This Row],[rating_count]]&lt;1000,"YES","NO")</f>
        <v>NO</v>
      </c>
      <c r="N1004" s="4">
        <f t="shared" si="77"/>
        <v>-0.20083329111618906</v>
      </c>
      <c r="O1004" s="4">
        <f t="shared" si="78"/>
        <v>16.626512862054277</v>
      </c>
      <c r="P1004" s="7">
        <f t="shared" si="79"/>
        <v>594120</v>
      </c>
      <c r="Q1004" t="s">
        <v>8379</v>
      </c>
      <c r="R1004" t="s">
        <v>8380</v>
      </c>
      <c r="S1004" t="s">
        <v>8381</v>
      </c>
      <c r="T1004" t="s">
        <v>8382</v>
      </c>
      <c r="U1004" t="s">
        <v>8383</v>
      </c>
      <c r="V1004" t="s">
        <v>8384</v>
      </c>
      <c r="W1004" t="s">
        <v>8385</v>
      </c>
      <c r="X1004" t="s">
        <v>8386</v>
      </c>
    </row>
    <row r="1005" spans="1:24" x14ac:dyDescent="0.4">
      <c r="A1005" t="s">
        <v>8387</v>
      </c>
      <c r="B1005" t="s">
        <v>8388</v>
      </c>
      <c r="C1005" t="s">
        <v>7582</v>
      </c>
      <c r="D1005" s="2">
        <v>1519</v>
      </c>
      <c r="E1005" s="2">
        <v>3499</v>
      </c>
      <c r="F1005" s="5">
        <v>0.56999999999999995</v>
      </c>
      <c r="G1005" s="5">
        <f t="shared" si="75"/>
        <v>56.999999999999993</v>
      </c>
      <c r="H1005" s="5" t="str">
        <f>IF( 'structured data'!G1005&gt;=50, "YES", "NO")</f>
        <v>YES</v>
      </c>
      <c r="I1005" s="8" t="str">
        <f t="shared" si="76"/>
        <v>&gt; ₦500</v>
      </c>
      <c r="J1005">
        <v>4.3</v>
      </c>
      <c r="K1005" s="4">
        <v>408</v>
      </c>
      <c r="L1005" s="4">
        <f>Table1[[#This Row],[rating]]*LOG(Table1[[#This Row],[rating_count]]+1)</f>
        <v>11.230410224431569</v>
      </c>
      <c r="M1005" s="4" t="str">
        <f>IF(Table1[[#This Row],[rating_count]]&lt;1000,"YES","NO")</f>
        <v>YES</v>
      </c>
      <c r="N1005" s="4">
        <f t="shared" si="77"/>
        <v>-0.19566154135644076</v>
      </c>
      <c r="O1005" s="4">
        <f t="shared" si="78"/>
        <v>11.230410224431569</v>
      </c>
      <c r="P1005" s="7">
        <f t="shared" si="79"/>
        <v>1427592</v>
      </c>
      <c r="Q1005" t="s">
        <v>8389</v>
      </c>
      <c r="R1005" t="s">
        <v>8390</v>
      </c>
      <c r="S1005" t="s">
        <v>8391</v>
      </c>
      <c r="T1005" t="s">
        <v>8392</v>
      </c>
      <c r="U1005" t="s">
        <v>8393</v>
      </c>
      <c r="V1005" t="s">
        <v>8394</v>
      </c>
      <c r="W1005" t="s">
        <v>8395</v>
      </c>
      <c r="X1005" t="s">
        <v>8396</v>
      </c>
    </row>
    <row r="1006" spans="1:24" x14ac:dyDescent="0.4">
      <c r="A1006" t="s">
        <v>8397</v>
      </c>
      <c r="B1006" t="s">
        <v>8398</v>
      </c>
      <c r="C1006" t="s">
        <v>8298</v>
      </c>
      <c r="D1006">
        <v>420</v>
      </c>
      <c r="E1006">
        <v>420</v>
      </c>
      <c r="F1006" s="5">
        <v>0</v>
      </c>
      <c r="G1006" s="5">
        <f t="shared" si="75"/>
        <v>0</v>
      </c>
      <c r="H1006" s="5" t="str">
        <f>IF( 'structured data'!G1006&gt;=50, "YES", "NO")</f>
        <v>NO</v>
      </c>
      <c r="I1006" s="8" t="str">
        <f t="shared" si="76"/>
        <v>&gt; ₦500</v>
      </c>
      <c r="J1006">
        <v>4.2</v>
      </c>
      <c r="K1006" s="4">
        <v>1926</v>
      </c>
      <c r="L1006" s="4">
        <f>Table1[[#This Row],[rating]]*LOG(Table1[[#This Row],[rating_count]]+1)</f>
        <v>13.796503201552904</v>
      </c>
      <c r="M1006" s="4" t="str">
        <f>IF(Table1[[#This Row],[rating_count]]&lt;1000,"YES","NO")</f>
        <v>NO</v>
      </c>
      <c r="N1006" s="4">
        <f t="shared" si="77"/>
        <v>-0.19741452964283893</v>
      </c>
      <c r="O1006" s="4">
        <f t="shared" si="78"/>
        <v>13.796503201552904</v>
      </c>
      <c r="P1006" s="7">
        <f t="shared" si="79"/>
        <v>808920</v>
      </c>
      <c r="Q1006" t="s">
        <v>8399</v>
      </c>
      <c r="R1006" t="s">
        <v>8400</v>
      </c>
      <c r="S1006" t="s">
        <v>8401</v>
      </c>
      <c r="T1006" t="s">
        <v>8402</v>
      </c>
      <c r="U1006" t="s">
        <v>8403</v>
      </c>
      <c r="V1006" t="s">
        <v>8404</v>
      </c>
      <c r="W1006" t="s">
        <v>8405</v>
      </c>
      <c r="X1006" t="s">
        <v>8406</v>
      </c>
    </row>
    <row r="1007" spans="1:24" x14ac:dyDescent="0.4">
      <c r="A1007" t="s">
        <v>8407</v>
      </c>
      <c r="B1007" t="s">
        <v>8408</v>
      </c>
      <c r="C1007" t="s">
        <v>8409</v>
      </c>
      <c r="D1007">
        <v>225</v>
      </c>
      <c r="E1007">
        <v>225</v>
      </c>
      <c r="F1007" s="5">
        <v>0</v>
      </c>
      <c r="G1007" s="5">
        <f t="shared" si="75"/>
        <v>0</v>
      </c>
      <c r="H1007" s="5" t="str">
        <f>IF( 'structured data'!G1007&gt;=50, "YES", "NO")</f>
        <v>NO</v>
      </c>
      <c r="I1007" s="8" t="str">
        <f t="shared" si="76"/>
        <v>&gt; ₦500</v>
      </c>
      <c r="J1007">
        <v>4.0999999999999996</v>
      </c>
      <c r="K1007" s="4">
        <v>4798</v>
      </c>
      <c r="L1007" s="4">
        <f>Table1[[#This Row],[rating]]*LOG(Table1[[#This Row],[rating_count]]+1)</f>
        <v>15.092718074722926</v>
      </c>
      <c r="M1007" s="4" t="str">
        <f>IF(Table1[[#This Row],[rating_count]]&lt;1000,"YES","NO")</f>
        <v>NO</v>
      </c>
      <c r="N1007" s="4">
        <f t="shared" si="77"/>
        <v>-0.1961845874702636</v>
      </c>
      <c r="O1007" s="4">
        <f t="shared" si="78"/>
        <v>15.092718074722926</v>
      </c>
      <c r="P1007" s="7">
        <f t="shared" si="79"/>
        <v>1079550</v>
      </c>
      <c r="Q1007" t="s">
        <v>8410</v>
      </c>
      <c r="R1007" t="s">
        <v>8411</v>
      </c>
      <c r="S1007" t="s">
        <v>8412</v>
      </c>
      <c r="T1007" t="s">
        <v>8413</v>
      </c>
      <c r="U1007" t="s">
        <v>8414</v>
      </c>
      <c r="V1007" t="s">
        <v>8415</v>
      </c>
      <c r="W1007" t="s">
        <v>8416</v>
      </c>
      <c r="X1007" t="s">
        <v>8417</v>
      </c>
    </row>
    <row r="1008" spans="1:24" x14ac:dyDescent="0.4">
      <c r="A1008" t="s">
        <v>8418</v>
      </c>
      <c r="B1008" t="s">
        <v>8419</v>
      </c>
      <c r="C1008" t="s">
        <v>8420</v>
      </c>
      <c r="D1008">
        <v>199</v>
      </c>
      <c r="E1008">
        <v>799</v>
      </c>
      <c r="F1008" s="5">
        <v>0.75</v>
      </c>
      <c r="G1008" s="5">
        <f t="shared" si="75"/>
        <v>75</v>
      </c>
      <c r="H1008" s="5" t="str">
        <f>IF( 'structured data'!G1008&gt;=50, "YES", "NO")</f>
        <v>YES</v>
      </c>
      <c r="I1008" s="8" t="str">
        <f t="shared" si="76"/>
        <v>&gt; ₦500</v>
      </c>
      <c r="J1008">
        <v>4.0999999999999996</v>
      </c>
      <c r="K1008" s="4">
        <v>7333</v>
      </c>
      <c r="L1008" s="4">
        <f>Table1[[#This Row],[rating]]*LOG(Table1[[#This Row],[rating_count]]+1)</f>
        <v>15.847897713060792</v>
      </c>
      <c r="M1008" s="4" t="str">
        <f>IF(Table1[[#This Row],[rating_count]]&lt;1000,"YES","NO")</f>
        <v>NO</v>
      </c>
      <c r="N1008" s="4">
        <f t="shared" si="77"/>
        <v>-0.19637316649707146</v>
      </c>
      <c r="O1008" s="4">
        <f t="shared" si="78"/>
        <v>15.847897713060792</v>
      </c>
      <c r="P1008" s="7">
        <f t="shared" si="79"/>
        <v>5859067</v>
      </c>
      <c r="Q1008" t="s">
        <v>8421</v>
      </c>
      <c r="R1008" t="s">
        <v>8422</v>
      </c>
      <c r="S1008" t="s">
        <v>8423</v>
      </c>
      <c r="T1008" t="s">
        <v>8424</v>
      </c>
      <c r="U1008" t="s">
        <v>8425</v>
      </c>
      <c r="V1008" t="s">
        <v>8426</v>
      </c>
      <c r="W1008" t="s">
        <v>8427</v>
      </c>
      <c r="X1008" t="s">
        <v>8428</v>
      </c>
    </row>
    <row r="1009" spans="1:24" x14ac:dyDescent="0.4">
      <c r="A1009" t="s">
        <v>4701</v>
      </c>
      <c r="B1009" t="s">
        <v>4702</v>
      </c>
      <c r="C1009" t="s">
        <v>3433</v>
      </c>
      <c r="D1009" s="2">
        <v>1799</v>
      </c>
      <c r="E1009" s="2">
        <v>3999</v>
      </c>
      <c r="F1009" s="5">
        <v>0.55000000000000004</v>
      </c>
      <c r="G1009" s="5">
        <f t="shared" si="75"/>
        <v>55.000000000000007</v>
      </c>
      <c r="H1009" s="5" t="str">
        <f>IF( 'structured data'!G1009&gt;=50, "YES", "NO")</f>
        <v>YES</v>
      </c>
      <c r="I1009" s="8" t="str">
        <f t="shared" si="76"/>
        <v>&gt; ₦500</v>
      </c>
      <c r="J1009">
        <v>4.5999999999999996</v>
      </c>
      <c r="K1009" s="4">
        <v>245</v>
      </c>
      <c r="L1009" s="4">
        <f>Table1[[#This Row],[rating]]*LOG(Table1[[#This Row],[rating_count]]+1)</f>
        <v>10.998301492675544</v>
      </c>
      <c r="M1009" s="4" t="str">
        <f>IF(Table1[[#This Row],[rating_count]]&lt;1000,"YES","NO")</f>
        <v>YES</v>
      </c>
      <c r="N1009" s="4">
        <f t="shared" si="77"/>
        <v>-0.19784891329176868</v>
      </c>
      <c r="O1009" s="4">
        <f t="shared" si="78"/>
        <v>10.998301492675544</v>
      </c>
      <c r="P1009" s="7">
        <f t="shared" si="79"/>
        <v>979755</v>
      </c>
      <c r="Q1009" t="s">
        <v>4703</v>
      </c>
      <c r="R1009" t="s">
        <v>4704</v>
      </c>
      <c r="S1009" t="s">
        <v>4705</v>
      </c>
      <c r="T1009" t="s">
        <v>4706</v>
      </c>
      <c r="U1009" t="s">
        <v>4707</v>
      </c>
      <c r="V1009" t="s">
        <v>4708</v>
      </c>
      <c r="W1009" t="s">
        <v>8429</v>
      </c>
      <c r="X1009" t="s">
        <v>8430</v>
      </c>
    </row>
    <row r="1010" spans="1:24" x14ac:dyDescent="0.4">
      <c r="A1010" t="s">
        <v>8431</v>
      </c>
      <c r="B1010" t="s">
        <v>8432</v>
      </c>
      <c r="C1010" t="s">
        <v>7703</v>
      </c>
      <c r="D1010" s="2">
        <v>8349</v>
      </c>
      <c r="E1010" s="2">
        <v>9625</v>
      </c>
      <c r="F1010" s="5">
        <v>0.13</v>
      </c>
      <c r="G1010" s="5">
        <f t="shared" si="75"/>
        <v>13</v>
      </c>
      <c r="H1010" s="5" t="str">
        <f>IF( 'structured data'!G1010&gt;=50, "YES", "NO")</f>
        <v>NO</v>
      </c>
      <c r="I1010" s="8" t="str">
        <f t="shared" si="76"/>
        <v>&gt; ₦500</v>
      </c>
      <c r="J1010">
        <v>3.8</v>
      </c>
      <c r="K1010" s="4">
        <v>3652</v>
      </c>
      <c r="L1010" s="4">
        <f>Table1[[#This Row],[rating]]*LOG(Table1[[#This Row],[rating_count]]+1)</f>
        <v>13.538068754405282</v>
      </c>
      <c r="M1010" s="4" t="str">
        <f>IF(Table1[[#This Row],[rating_count]]&lt;1000,"YES","NO")</f>
        <v>NO</v>
      </c>
      <c r="N1010" s="4">
        <f t="shared" si="77"/>
        <v>-0.20139711775885524</v>
      </c>
      <c r="O1010" s="4">
        <f t="shared" si="78"/>
        <v>13.538068754405282</v>
      </c>
      <c r="P1010" s="7">
        <f t="shared" si="79"/>
        <v>35150500</v>
      </c>
      <c r="Q1010" t="s">
        <v>8433</v>
      </c>
      <c r="R1010" t="s">
        <v>8434</v>
      </c>
      <c r="S1010" t="s">
        <v>8435</v>
      </c>
      <c r="T1010" t="s">
        <v>8436</v>
      </c>
      <c r="U1010" t="s">
        <v>8437</v>
      </c>
      <c r="V1010" t="s">
        <v>8438</v>
      </c>
      <c r="W1010" t="s">
        <v>8439</v>
      </c>
      <c r="X1010" t="s">
        <v>8440</v>
      </c>
    </row>
    <row r="1011" spans="1:24" x14ac:dyDescent="0.4">
      <c r="A1011" t="s">
        <v>8441</v>
      </c>
      <c r="B1011" t="s">
        <v>8442</v>
      </c>
      <c r="C1011" t="s">
        <v>6733</v>
      </c>
      <c r="D1011" s="2">
        <v>3307</v>
      </c>
      <c r="E1011" s="2">
        <v>6100</v>
      </c>
      <c r="F1011" s="5">
        <v>0.46</v>
      </c>
      <c r="G1011" s="5">
        <f t="shared" si="75"/>
        <v>46</v>
      </c>
      <c r="H1011" s="5" t="str">
        <f>IF( 'structured data'!G1011&gt;=50, "YES", "NO")</f>
        <v>NO</v>
      </c>
      <c r="I1011" s="8" t="str">
        <f t="shared" si="76"/>
        <v>&gt; ₦500</v>
      </c>
      <c r="J1011">
        <v>4.3</v>
      </c>
      <c r="K1011" s="4">
        <v>2515</v>
      </c>
      <c r="L1011" s="4">
        <f>Table1[[#This Row],[rating]]*LOG(Table1[[#This Row],[rating_count]]+1)</f>
        <v>14.623055738124894</v>
      </c>
      <c r="M1011" s="4" t="str">
        <f>IF(Table1[[#This Row],[rating_count]]&lt;1000,"YES","NO")</f>
        <v>NO</v>
      </c>
      <c r="N1011" s="4">
        <f t="shared" si="77"/>
        <v>-0.20446087804658888</v>
      </c>
      <c r="O1011" s="4">
        <f t="shared" si="78"/>
        <v>14.623055738124894</v>
      </c>
      <c r="P1011" s="7">
        <f t="shared" si="79"/>
        <v>15341500</v>
      </c>
      <c r="Q1011" t="s">
        <v>8443</v>
      </c>
      <c r="R1011" t="s">
        <v>8444</v>
      </c>
      <c r="S1011" t="s">
        <v>8445</v>
      </c>
      <c r="T1011" t="s">
        <v>8446</v>
      </c>
      <c r="U1011" t="s">
        <v>8447</v>
      </c>
      <c r="V1011" t="s">
        <v>8448</v>
      </c>
      <c r="W1011" t="s">
        <v>8449</v>
      </c>
      <c r="X1011" t="s">
        <v>8450</v>
      </c>
    </row>
    <row r="1012" spans="1:24" x14ac:dyDescent="0.4">
      <c r="A1012" t="s">
        <v>788</v>
      </c>
      <c r="B1012" t="s">
        <v>789</v>
      </c>
      <c r="C1012" t="s">
        <v>18</v>
      </c>
      <c r="D1012">
        <v>325</v>
      </c>
      <c r="E1012" s="2">
        <v>1299</v>
      </c>
      <c r="F1012" s="5">
        <v>0.75</v>
      </c>
      <c r="G1012" s="5">
        <f t="shared" si="75"/>
        <v>75</v>
      </c>
      <c r="H1012" s="5" t="str">
        <f>IF( 'structured data'!G1012&gt;=50, "YES", "NO")</f>
        <v>YES</v>
      </c>
      <c r="I1012" s="8" t="str">
        <f t="shared" si="76"/>
        <v>&gt; ₦500</v>
      </c>
      <c r="J1012">
        <v>4.2</v>
      </c>
      <c r="K1012" s="4">
        <v>10576</v>
      </c>
      <c r="L1012" s="4">
        <f>Table1[[#This Row],[rating]]*LOG(Table1[[#This Row],[rating_count]]+1)</f>
        <v>16.902322518283786</v>
      </c>
      <c r="M1012" s="4" t="str">
        <f>IF(Table1[[#This Row],[rating_count]]&lt;1000,"YES","NO")</f>
        <v>NO</v>
      </c>
      <c r="N1012" s="4">
        <f t="shared" si="77"/>
        <v>-0.20507235067534343</v>
      </c>
      <c r="O1012" s="4">
        <f t="shared" si="78"/>
        <v>16.902322518283786</v>
      </c>
      <c r="P1012" s="7">
        <f t="shared" si="79"/>
        <v>13738224</v>
      </c>
      <c r="Q1012" t="s">
        <v>790</v>
      </c>
      <c r="R1012" t="s">
        <v>791</v>
      </c>
      <c r="S1012" t="s">
        <v>792</v>
      </c>
      <c r="T1012" t="s">
        <v>793</v>
      </c>
      <c r="U1012" t="s">
        <v>794</v>
      </c>
      <c r="V1012" t="s">
        <v>795</v>
      </c>
      <c r="W1012" t="s">
        <v>8451</v>
      </c>
      <c r="X1012" t="s">
        <v>8452</v>
      </c>
    </row>
    <row r="1013" spans="1:24" x14ac:dyDescent="0.4">
      <c r="A1013" t="s">
        <v>8453</v>
      </c>
      <c r="B1013" t="s">
        <v>8454</v>
      </c>
      <c r="C1013" t="s">
        <v>4834</v>
      </c>
      <c r="D1013">
        <v>449</v>
      </c>
      <c r="E1013" s="2">
        <v>1300</v>
      </c>
      <c r="F1013" s="5">
        <v>0.65</v>
      </c>
      <c r="G1013" s="5">
        <f t="shared" si="75"/>
        <v>65</v>
      </c>
      <c r="H1013" s="5" t="str">
        <f>IF( 'structured data'!G1013&gt;=50, "YES", "NO")</f>
        <v>YES</v>
      </c>
      <c r="I1013" s="8" t="str">
        <f t="shared" si="76"/>
        <v>&gt; ₦500</v>
      </c>
      <c r="J1013">
        <v>4.2</v>
      </c>
      <c r="K1013" s="4">
        <v>4959</v>
      </c>
      <c r="L1013" s="4">
        <f>Table1[[#This Row],[rating]]*LOG(Table1[[#This Row],[rating_count]]+1)</f>
        <v>15.521023041258831</v>
      </c>
      <c r="M1013" s="4" t="str">
        <f>IF(Table1[[#This Row],[rating_count]]&lt;1000,"YES","NO")</f>
        <v>NO</v>
      </c>
      <c r="N1013" s="4">
        <f t="shared" si="77"/>
        <v>-0.20789968036159648</v>
      </c>
      <c r="O1013" s="4">
        <f t="shared" si="78"/>
        <v>15.521023041258831</v>
      </c>
      <c r="P1013" s="7">
        <f t="shared" si="79"/>
        <v>6446700</v>
      </c>
      <c r="Q1013" t="s">
        <v>8455</v>
      </c>
      <c r="R1013" t="s">
        <v>8456</v>
      </c>
      <c r="S1013" t="s">
        <v>8457</v>
      </c>
      <c r="T1013" t="s">
        <v>8458</v>
      </c>
      <c r="U1013" t="s">
        <v>8459</v>
      </c>
      <c r="V1013" t="s">
        <v>8460</v>
      </c>
      <c r="W1013" t="s">
        <v>8461</v>
      </c>
      <c r="X1013" t="s">
        <v>8462</v>
      </c>
    </row>
    <row r="1014" spans="1:24" x14ac:dyDescent="0.4">
      <c r="A1014" t="s">
        <v>8463</v>
      </c>
      <c r="B1014" t="s">
        <v>8464</v>
      </c>
      <c r="C1014" t="s">
        <v>5047</v>
      </c>
      <c r="D1014">
        <v>380</v>
      </c>
      <c r="E1014">
        <v>400</v>
      </c>
      <c r="F1014" s="5">
        <v>0.05</v>
      </c>
      <c r="G1014" s="5">
        <f t="shared" si="75"/>
        <v>5</v>
      </c>
      <c r="H1014" s="5" t="str">
        <f>IF( 'structured data'!G1014&gt;=50, "YES", "NO")</f>
        <v>NO</v>
      </c>
      <c r="I1014" s="8" t="str">
        <f t="shared" si="76"/>
        <v>&gt; ₦500</v>
      </c>
      <c r="J1014">
        <v>4.4000000000000004</v>
      </c>
      <c r="K1014" s="4">
        <v>2111</v>
      </c>
      <c r="L1014" s="4">
        <f>Table1[[#This Row],[rating]]*LOG(Table1[[#This Row],[rating_count]]+1)</f>
        <v>14.62865322099181</v>
      </c>
      <c r="M1014" s="4" t="str">
        <f>IF(Table1[[#This Row],[rating_count]]&lt;1000,"YES","NO")</f>
        <v>NO</v>
      </c>
      <c r="N1014" s="4">
        <f t="shared" si="77"/>
        <v>-0.20976641452649772</v>
      </c>
      <c r="O1014" s="4">
        <f t="shared" si="78"/>
        <v>14.62865322099181</v>
      </c>
      <c r="P1014" s="7">
        <f t="shared" si="79"/>
        <v>844400</v>
      </c>
      <c r="Q1014" t="s">
        <v>8465</v>
      </c>
      <c r="R1014" t="s">
        <v>8466</v>
      </c>
      <c r="S1014" t="s">
        <v>8467</v>
      </c>
      <c r="T1014" t="s">
        <v>8468</v>
      </c>
      <c r="U1014" t="s">
        <v>8469</v>
      </c>
      <c r="V1014" t="s">
        <v>8470</v>
      </c>
      <c r="W1014" t="s">
        <v>8471</v>
      </c>
      <c r="X1014" t="s">
        <v>8472</v>
      </c>
    </row>
    <row r="1015" spans="1:24" x14ac:dyDescent="0.4">
      <c r="A1015" t="s">
        <v>8473</v>
      </c>
      <c r="B1015" t="s">
        <v>8474</v>
      </c>
      <c r="C1015" t="s">
        <v>4856</v>
      </c>
      <c r="D1015">
        <v>499</v>
      </c>
      <c r="E1015" s="2">
        <v>1399</v>
      </c>
      <c r="F1015" s="5">
        <v>0.64</v>
      </c>
      <c r="G1015" s="5">
        <f t="shared" si="75"/>
        <v>64</v>
      </c>
      <c r="H1015" s="5" t="str">
        <f>IF( 'structured data'!G1015&gt;=50, "YES", "NO")</f>
        <v>YES</v>
      </c>
      <c r="I1015" s="8" t="str">
        <f t="shared" si="76"/>
        <v>&gt; ₦500</v>
      </c>
      <c r="J1015">
        <v>3.9</v>
      </c>
      <c r="K1015" s="4">
        <v>1462</v>
      </c>
      <c r="L1015" s="4">
        <f>Table1[[#This Row],[rating]]*LOG(Table1[[#This Row],[rating_count]]+1)</f>
        <v>12.344452871888711</v>
      </c>
      <c r="M1015" s="4" t="str">
        <f>IF(Table1[[#This Row],[rating_count]]&lt;1000,"YES","NO")</f>
        <v>NO</v>
      </c>
      <c r="N1015" s="4">
        <f t="shared" si="77"/>
        <v>-0.20615649955980653</v>
      </c>
      <c r="O1015" s="4">
        <f t="shared" si="78"/>
        <v>12.344452871888711</v>
      </c>
      <c r="P1015" s="7">
        <f t="shared" si="79"/>
        <v>2045338</v>
      </c>
      <c r="Q1015" t="s">
        <v>8475</v>
      </c>
      <c r="R1015" t="s">
        <v>8476</v>
      </c>
      <c r="S1015" t="s">
        <v>8477</v>
      </c>
      <c r="T1015" t="s">
        <v>8478</v>
      </c>
      <c r="U1015" t="s">
        <v>8479</v>
      </c>
      <c r="V1015" t="s">
        <v>8480</v>
      </c>
      <c r="W1015" t="s">
        <v>8481</v>
      </c>
      <c r="X1015" t="s">
        <v>8482</v>
      </c>
    </row>
    <row r="1016" spans="1:24" x14ac:dyDescent="0.4">
      <c r="A1016" t="s">
        <v>8483</v>
      </c>
      <c r="B1016" t="s">
        <v>8484</v>
      </c>
      <c r="C1016" t="s">
        <v>8485</v>
      </c>
      <c r="D1016" s="2">
        <v>37247</v>
      </c>
      <c r="E1016" s="2">
        <v>59890</v>
      </c>
      <c r="F1016" s="5">
        <v>0.38</v>
      </c>
      <c r="G1016" s="5">
        <f t="shared" si="75"/>
        <v>38</v>
      </c>
      <c r="H1016" s="5" t="str">
        <f>IF( 'structured data'!G1016&gt;=50, "YES", "NO")</f>
        <v>NO</v>
      </c>
      <c r="I1016" s="8" t="str">
        <f t="shared" si="76"/>
        <v>&gt; ₦500</v>
      </c>
      <c r="J1016">
        <v>4</v>
      </c>
      <c r="K1016" s="4">
        <v>323</v>
      </c>
      <c r="L1016" s="4">
        <f>Table1[[#This Row],[rating]]*LOG(Table1[[#This Row],[rating_count]]+1)</f>
        <v>10.042180040826448</v>
      </c>
      <c r="M1016" s="4" t="str">
        <f>IF(Table1[[#This Row],[rating_count]]&lt;1000,"YES","NO")</f>
        <v>YES</v>
      </c>
      <c r="N1016" s="4">
        <f t="shared" si="77"/>
        <v>-0.20541120507204311</v>
      </c>
      <c r="O1016" s="4">
        <f t="shared" si="78"/>
        <v>10.042180040826448</v>
      </c>
      <c r="P1016" s="7">
        <f t="shared" si="79"/>
        <v>19344470</v>
      </c>
      <c r="Q1016" t="s">
        <v>8486</v>
      </c>
      <c r="R1016" t="s">
        <v>8487</v>
      </c>
      <c r="S1016" t="s">
        <v>8488</v>
      </c>
      <c r="T1016" t="s">
        <v>8489</v>
      </c>
      <c r="U1016" t="s">
        <v>8490</v>
      </c>
      <c r="V1016" t="s">
        <v>8491</v>
      </c>
      <c r="W1016" t="s">
        <v>8492</v>
      </c>
      <c r="X1016" t="s">
        <v>8493</v>
      </c>
    </row>
    <row r="1017" spans="1:24" x14ac:dyDescent="0.4">
      <c r="A1017" t="s">
        <v>8494</v>
      </c>
      <c r="B1017" t="s">
        <v>8495</v>
      </c>
      <c r="C1017" t="s">
        <v>4425</v>
      </c>
      <c r="D1017">
        <v>849</v>
      </c>
      <c r="E1017" s="2">
        <v>2490</v>
      </c>
      <c r="F1017" s="5">
        <v>0.66</v>
      </c>
      <c r="G1017" s="5">
        <f t="shared" si="75"/>
        <v>66</v>
      </c>
      <c r="H1017" s="5" t="str">
        <f>IF( 'structured data'!G1017&gt;=50, "YES", "NO")</f>
        <v>YES</v>
      </c>
      <c r="I1017" s="8" t="str">
        <f t="shared" si="76"/>
        <v>&gt; ₦500</v>
      </c>
      <c r="J1017">
        <v>4.2</v>
      </c>
      <c r="K1017" s="4">
        <v>91188</v>
      </c>
      <c r="L1017" s="4">
        <f>Table1[[#This Row],[rating]]*LOG(Table1[[#This Row],[rating_count]]+1)</f>
        <v>20.83175830326898</v>
      </c>
      <c r="M1017" s="4" t="str">
        <f>IF(Table1[[#This Row],[rating_count]]&lt;1000,"YES","NO")</f>
        <v>NO</v>
      </c>
      <c r="N1017" s="4">
        <f t="shared" si="77"/>
        <v>-0.20546212016216536</v>
      </c>
      <c r="O1017" s="4">
        <f t="shared" si="78"/>
        <v>20.83175830326898</v>
      </c>
      <c r="P1017" s="7">
        <f t="shared" si="79"/>
        <v>227058120</v>
      </c>
      <c r="Q1017" t="s">
        <v>8496</v>
      </c>
      <c r="R1017" t="s">
        <v>8497</v>
      </c>
      <c r="S1017" t="s">
        <v>8498</v>
      </c>
      <c r="T1017" t="s">
        <v>8499</v>
      </c>
      <c r="U1017" t="s">
        <v>8500</v>
      </c>
      <c r="V1017" t="s">
        <v>8501</v>
      </c>
      <c r="W1017" t="s">
        <v>8502</v>
      </c>
      <c r="X1017" t="s">
        <v>8503</v>
      </c>
    </row>
    <row r="1018" spans="1:24" x14ac:dyDescent="0.4">
      <c r="A1018" t="s">
        <v>8504</v>
      </c>
      <c r="B1018" t="s">
        <v>8505</v>
      </c>
      <c r="C1018" t="s">
        <v>6189</v>
      </c>
      <c r="D1018">
        <v>799</v>
      </c>
      <c r="E1018" s="2">
        <v>1999</v>
      </c>
      <c r="F1018" s="5">
        <v>0.6</v>
      </c>
      <c r="G1018" s="5">
        <f t="shared" si="75"/>
        <v>60</v>
      </c>
      <c r="H1018" s="5" t="str">
        <f>IF( 'structured data'!G1018&gt;=50, "YES", "NO")</f>
        <v>YES</v>
      </c>
      <c r="I1018" s="8" t="str">
        <f t="shared" si="76"/>
        <v>&gt; ₦500</v>
      </c>
      <c r="J1018">
        <v>3.7</v>
      </c>
      <c r="K1018" s="4">
        <v>418</v>
      </c>
      <c r="L1018" s="4">
        <f>Table1[[#This Row],[rating]]*LOG(Table1[[#This Row],[rating_count]]+1)</f>
        <v>9.7021918849752922</v>
      </c>
      <c r="M1018" s="4" t="str">
        <f>IF(Table1[[#This Row],[rating_count]]&lt;1000,"YES","NO")</f>
        <v>YES</v>
      </c>
      <c r="N1018" s="4">
        <f t="shared" si="77"/>
        <v>-0.20744759927666928</v>
      </c>
      <c r="O1018" s="4">
        <f t="shared" si="78"/>
        <v>9.7021918849752922</v>
      </c>
      <c r="P1018" s="7">
        <f t="shared" si="79"/>
        <v>835582</v>
      </c>
      <c r="Q1018" t="s">
        <v>8506</v>
      </c>
      <c r="R1018" t="s">
        <v>8507</v>
      </c>
      <c r="S1018" t="s">
        <v>8508</v>
      </c>
      <c r="T1018" t="s">
        <v>8509</v>
      </c>
      <c r="U1018" t="s">
        <v>8510</v>
      </c>
      <c r="V1018" t="s">
        <v>8511</v>
      </c>
      <c r="W1018" t="s">
        <v>8512</v>
      </c>
      <c r="X1018" t="s">
        <v>8513</v>
      </c>
    </row>
    <row r="1019" spans="1:24" x14ac:dyDescent="0.4">
      <c r="A1019" t="s">
        <v>4804</v>
      </c>
      <c r="B1019" t="s">
        <v>4805</v>
      </c>
      <c r="C1019" t="s">
        <v>3867</v>
      </c>
      <c r="D1019" s="2">
        <v>2599</v>
      </c>
      <c r="E1019" s="2">
        <v>6999</v>
      </c>
      <c r="F1019" s="5">
        <v>0.63</v>
      </c>
      <c r="G1019" s="5">
        <f t="shared" si="75"/>
        <v>63</v>
      </c>
      <c r="H1019" s="5" t="str">
        <f>IF( 'structured data'!G1019&gt;=50, "YES", "NO")</f>
        <v>YES</v>
      </c>
      <c r="I1019" s="8" t="str">
        <f t="shared" si="76"/>
        <v>&gt; ₦500</v>
      </c>
      <c r="J1019">
        <v>4.5</v>
      </c>
      <c r="K1019" s="4">
        <v>1526</v>
      </c>
      <c r="L1019" s="4">
        <f>Table1[[#This Row],[rating]]*LOG(Table1[[#This Row],[rating_count]]+1)</f>
        <v>14.327275666753897</v>
      </c>
      <c r="M1019" s="4" t="str">
        <f>IF(Table1[[#This Row],[rating_count]]&lt;1000,"YES","NO")</f>
        <v>NO</v>
      </c>
      <c r="N1019" s="4">
        <f t="shared" si="77"/>
        <v>-0.20557929710159775</v>
      </c>
      <c r="O1019" s="4">
        <f t="shared" si="78"/>
        <v>14.327275666753897</v>
      </c>
      <c r="P1019" s="7">
        <f t="shared" si="79"/>
        <v>10680474</v>
      </c>
      <c r="Q1019" t="s">
        <v>4806</v>
      </c>
      <c r="R1019" t="s">
        <v>4807</v>
      </c>
      <c r="S1019" t="s">
        <v>4808</v>
      </c>
      <c r="T1019" t="s">
        <v>4809</v>
      </c>
      <c r="U1019" t="s">
        <v>4810</v>
      </c>
      <c r="V1019" t="s">
        <v>4811</v>
      </c>
      <c r="W1019" t="s">
        <v>8514</v>
      </c>
      <c r="X1019" t="s">
        <v>8515</v>
      </c>
    </row>
    <row r="1020" spans="1:24" x14ac:dyDescent="0.4">
      <c r="A1020" t="s">
        <v>813</v>
      </c>
      <c r="B1020" t="s">
        <v>814</v>
      </c>
      <c r="C1020" t="s">
        <v>18</v>
      </c>
      <c r="D1020">
        <v>199</v>
      </c>
      <c r="E1020">
        <v>999</v>
      </c>
      <c r="F1020" s="5">
        <v>0.8</v>
      </c>
      <c r="G1020" s="5">
        <f t="shared" si="75"/>
        <v>80</v>
      </c>
      <c r="H1020" s="5" t="str">
        <f>IF( 'structured data'!G1020&gt;=50, "YES", "NO")</f>
        <v>YES</v>
      </c>
      <c r="I1020" s="8" t="str">
        <f t="shared" si="76"/>
        <v>&gt; ₦500</v>
      </c>
      <c r="J1020">
        <v>4.5</v>
      </c>
      <c r="K1020" s="4">
        <v>127</v>
      </c>
      <c r="L1020" s="4">
        <f>Table1[[#This Row],[rating]]*LOG(Table1[[#This Row],[rating_count]]+1)</f>
        <v>9.4824448634154077</v>
      </c>
      <c r="M1020" s="4" t="str">
        <f>IF(Table1[[#This Row],[rating_count]]&lt;1000,"YES","NO")</f>
        <v>YES</v>
      </c>
      <c r="N1020" s="4">
        <f t="shared" si="77"/>
        <v>-0.2101423183827944</v>
      </c>
      <c r="O1020" s="4">
        <f t="shared" si="78"/>
        <v>9.4824448634154077</v>
      </c>
      <c r="P1020" s="7">
        <f t="shared" si="79"/>
        <v>126873</v>
      </c>
      <c r="Q1020" t="s">
        <v>815</v>
      </c>
      <c r="R1020" t="s">
        <v>816</v>
      </c>
      <c r="S1020" t="s">
        <v>817</v>
      </c>
      <c r="T1020" t="s">
        <v>818</v>
      </c>
      <c r="U1020" t="s">
        <v>819</v>
      </c>
      <c r="V1020" t="s">
        <v>820</v>
      </c>
      <c r="W1020" t="s">
        <v>821</v>
      </c>
      <c r="X1020" t="s">
        <v>8516</v>
      </c>
    </row>
    <row r="1021" spans="1:24" x14ac:dyDescent="0.4">
      <c r="A1021" t="s">
        <v>828</v>
      </c>
      <c r="B1021" t="s">
        <v>829</v>
      </c>
      <c r="C1021" t="s">
        <v>98</v>
      </c>
      <c r="D1021">
        <v>269</v>
      </c>
      <c r="E1021">
        <v>800</v>
      </c>
      <c r="F1021" s="5">
        <v>0.66</v>
      </c>
      <c r="G1021" s="5">
        <f t="shared" si="75"/>
        <v>66</v>
      </c>
      <c r="H1021" s="5" t="str">
        <f>IF( 'structured data'!G1021&gt;=50, "YES", "NO")</f>
        <v>YES</v>
      </c>
      <c r="I1021" s="8" t="str">
        <f t="shared" si="76"/>
        <v>&gt; ₦500</v>
      </c>
      <c r="J1021">
        <v>3.6</v>
      </c>
      <c r="K1021" s="4">
        <v>10134</v>
      </c>
      <c r="L1021" s="4">
        <f>Table1[[#This Row],[rating]]*LOG(Table1[[#This Row],[rating_count]]+1)</f>
        <v>14.420965510904502</v>
      </c>
      <c r="M1021" s="4" t="str">
        <f>IF(Table1[[#This Row],[rating_count]]&lt;1000,"YES","NO")</f>
        <v>NO</v>
      </c>
      <c r="N1021" s="4">
        <f t="shared" si="77"/>
        <v>-0.21847449947983613</v>
      </c>
      <c r="O1021" s="4">
        <f t="shared" si="78"/>
        <v>14.420965510904502</v>
      </c>
      <c r="P1021" s="7">
        <f t="shared" si="79"/>
        <v>8107200</v>
      </c>
      <c r="Q1021" t="s">
        <v>830</v>
      </c>
      <c r="R1021" t="s">
        <v>831</v>
      </c>
      <c r="S1021" t="s">
        <v>832</v>
      </c>
      <c r="T1021" t="s">
        <v>833</v>
      </c>
      <c r="U1021" t="s">
        <v>834</v>
      </c>
      <c r="V1021" t="s">
        <v>835</v>
      </c>
      <c r="W1021" t="s">
        <v>8517</v>
      </c>
      <c r="X1021" t="s">
        <v>8518</v>
      </c>
    </row>
    <row r="1022" spans="1:24" x14ac:dyDescent="0.4">
      <c r="A1022" t="s">
        <v>8519</v>
      </c>
      <c r="B1022" t="s">
        <v>8520</v>
      </c>
      <c r="C1022" t="s">
        <v>5829</v>
      </c>
      <c r="D1022">
        <v>298</v>
      </c>
      <c r="E1022">
        <v>999</v>
      </c>
      <c r="F1022" s="5">
        <v>0.7</v>
      </c>
      <c r="G1022" s="5">
        <f t="shared" si="75"/>
        <v>70</v>
      </c>
      <c r="H1022" s="5" t="str">
        <f>IF( 'structured data'!G1022&gt;=50, "YES", "NO")</f>
        <v>YES</v>
      </c>
      <c r="I1022" s="8" t="str">
        <f t="shared" si="76"/>
        <v>&gt; ₦500</v>
      </c>
      <c r="J1022">
        <v>4.3</v>
      </c>
      <c r="K1022" s="4">
        <v>1552</v>
      </c>
      <c r="L1022" s="4">
        <f>Table1[[#This Row],[rating]]*LOG(Table1[[#This Row],[rating_count]]+1)</f>
        <v>13.722037259632801</v>
      </c>
      <c r="M1022" s="4" t="str">
        <f>IF(Table1[[#This Row],[rating_count]]&lt;1000,"YES","NO")</f>
        <v>NO</v>
      </c>
      <c r="N1022" s="4">
        <f t="shared" si="77"/>
        <v>-0.21526790244003438</v>
      </c>
      <c r="O1022" s="4">
        <f t="shared" si="78"/>
        <v>13.722037259632801</v>
      </c>
      <c r="P1022" s="7">
        <f t="shared" si="79"/>
        <v>1550448</v>
      </c>
      <c r="Q1022" t="s">
        <v>8521</v>
      </c>
      <c r="R1022" t="s">
        <v>8522</v>
      </c>
      <c r="S1022" t="s">
        <v>8523</v>
      </c>
      <c r="T1022" t="s">
        <v>8524</v>
      </c>
      <c r="U1022" t="s">
        <v>8525</v>
      </c>
      <c r="V1022" t="s">
        <v>8526</v>
      </c>
      <c r="W1022" t="s">
        <v>8527</v>
      </c>
      <c r="X1022" t="s">
        <v>8528</v>
      </c>
    </row>
    <row r="1023" spans="1:24" x14ac:dyDescent="0.4">
      <c r="A1023" t="s">
        <v>8529</v>
      </c>
      <c r="B1023" t="s">
        <v>8530</v>
      </c>
      <c r="C1023" t="s">
        <v>6189</v>
      </c>
      <c r="D1023" s="2">
        <v>1499</v>
      </c>
      <c r="E1023" s="2">
        <v>2999</v>
      </c>
      <c r="F1023" s="5">
        <v>0.5</v>
      </c>
      <c r="G1023" s="5">
        <f t="shared" si="75"/>
        <v>50</v>
      </c>
      <c r="H1023" s="5" t="str">
        <f>IF( 'structured data'!G1023&gt;=50, "YES", "NO")</f>
        <v>YES</v>
      </c>
      <c r="I1023" s="8" t="str">
        <f t="shared" si="76"/>
        <v>&gt; ₦500</v>
      </c>
      <c r="J1023">
        <v>4.0999999999999996</v>
      </c>
      <c r="K1023" s="4">
        <v>25262</v>
      </c>
      <c r="L1023" s="4">
        <f>Table1[[#This Row],[rating]]*LOG(Table1[[#This Row],[rating_count]]+1)</f>
        <v>18.050188180502431</v>
      </c>
      <c r="M1023" s="4" t="str">
        <f>IF(Table1[[#This Row],[rating_count]]&lt;1000,"YES","NO")</f>
        <v>NO</v>
      </c>
      <c r="N1023" s="4">
        <f t="shared" si="77"/>
        <v>-0.21896168313489381</v>
      </c>
      <c r="O1023" s="4">
        <f t="shared" si="78"/>
        <v>18.050188180502431</v>
      </c>
      <c r="P1023" s="7">
        <f t="shared" si="79"/>
        <v>75760738</v>
      </c>
      <c r="Q1023" t="s">
        <v>8531</v>
      </c>
      <c r="R1023" t="s">
        <v>8532</v>
      </c>
      <c r="S1023" t="s">
        <v>8533</v>
      </c>
      <c r="T1023" t="s">
        <v>8534</v>
      </c>
      <c r="U1023" t="s">
        <v>8535</v>
      </c>
      <c r="V1023" t="s">
        <v>8536</v>
      </c>
      <c r="W1023" t="s">
        <v>8537</v>
      </c>
      <c r="X1023" t="s">
        <v>8538</v>
      </c>
    </row>
    <row r="1024" spans="1:24" x14ac:dyDescent="0.4">
      <c r="A1024" t="s">
        <v>8539</v>
      </c>
      <c r="B1024" t="s">
        <v>8540</v>
      </c>
      <c r="C1024" t="s">
        <v>8541</v>
      </c>
      <c r="D1024">
        <v>649</v>
      </c>
      <c r="E1024" s="2">
        <v>1245</v>
      </c>
      <c r="F1024" s="5">
        <v>0.48</v>
      </c>
      <c r="G1024" s="5">
        <f t="shared" si="75"/>
        <v>48</v>
      </c>
      <c r="H1024" s="5" t="str">
        <f>IF( 'structured data'!G1024&gt;=50, "YES", "NO")</f>
        <v>NO</v>
      </c>
      <c r="I1024" s="8" t="str">
        <f t="shared" si="76"/>
        <v>&gt; ₦500</v>
      </c>
      <c r="J1024">
        <v>3.9</v>
      </c>
      <c r="K1024" s="4">
        <v>123365</v>
      </c>
      <c r="L1024" s="4">
        <f>Table1[[#This Row],[rating]]*LOG(Table1[[#This Row],[rating_count]]+1)</f>
        <v>19.855662385516098</v>
      </c>
      <c r="M1024" s="4" t="str">
        <f>IF(Table1[[#This Row],[rating_count]]&lt;1000,"YES","NO")</f>
        <v>NO</v>
      </c>
      <c r="N1024" s="4">
        <f t="shared" si="77"/>
        <v>-0.21926185097581885</v>
      </c>
      <c r="O1024" s="4">
        <f t="shared" si="78"/>
        <v>19.855662385516098</v>
      </c>
      <c r="P1024" s="7">
        <f t="shared" si="79"/>
        <v>153589425</v>
      </c>
      <c r="Q1024" t="s">
        <v>8542</v>
      </c>
      <c r="R1024" t="s">
        <v>8543</v>
      </c>
      <c r="S1024" t="s">
        <v>8544</v>
      </c>
      <c r="T1024" t="s">
        <v>8545</v>
      </c>
      <c r="U1024" t="s">
        <v>8546</v>
      </c>
      <c r="V1024" t="s">
        <v>8547</v>
      </c>
      <c r="W1024" t="s">
        <v>8548</v>
      </c>
      <c r="X1024" t="s">
        <v>8549</v>
      </c>
    </row>
    <row r="1025" spans="1:24" x14ac:dyDescent="0.4">
      <c r="A1025" t="s">
        <v>8550</v>
      </c>
      <c r="B1025" t="s">
        <v>8551</v>
      </c>
      <c r="C1025" t="s">
        <v>8552</v>
      </c>
      <c r="D1025" s="2">
        <v>1199</v>
      </c>
      <c r="E1025" s="2">
        <v>1695</v>
      </c>
      <c r="F1025" s="5">
        <v>0.28999999999999998</v>
      </c>
      <c r="G1025" s="5">
        <f t="shared" si="75"/>
        <v>28.999999999999996</v>
      </c>
      <c r="H1025" s="5" t="str">
        <f>IF( 'structured data'!G1025&gt;=50, "YES", "NO")</f>
        <v>NO</v>
      </c>
      <c r="I1025" s="8" t="str">
        <f t="shared" si="76"/>
        <v>&gt; ₦500</v>
      </c>
      <c r="J1025">
        <v>3.6</v>
      </c>
      <c r="K1025" s="4">
        <v>13300</v>
      </c>
      <c r="L1025" s="4">
        <f>Table1[[#This Row],[rating]]*LOG(Table1[[#This Row],[rating_count]]+1)</f>
        <v>14.845983456456029</v>
      </c>
      <c r="M1025" s="4" t="str">
        <f>IF(Table1[[#This Row],[rating_count]]&lt;1000,"YES","NO")</f>
        <v>NO</v>
      </c>
      <c r="N1025" s="4">
        <f t="shared" si="77"/>
        <v>-0.2189716391159198</v>
      </c>
      <c r="O1025" s="4">
        <f t="shared" si="78"/>
        <v>14.845983456456029</v>
      </c>
      <c r="P1025" s="7">
        <f t="shared" si="79"/>
        <v>22543500</v>
      </c>
      <c r="Q1025" t="s">
        <v>8553</v>
      </c>
      <c r="R1025" t="s">
        <v>8554</v>
      </c>
      <c r="S1025" t="s">
        <v>8555</v>
      </c>
      <c r="T1025" t="s">
        <v>8556</v>
      </c>
      <c r="U1025" t="s">
        <v>8557</v>
      </c>
      <c r="V1025" t="s">
        <v>8558</v>
      </c>
      <c r="W1025" t="s">
        <v>8559</v>
      </c>
      <c r="X1025" t="s">
        <v>8560</v>
      </c>
    </row>
    <row r="1026" spans="1:24" x14ac:dyDescent="0.4">
      <c r="A1026" t="s">
        <v>8561</v>
      </c>
      <c r="B1026" t="s">
        <v>8562</v>
      </c>
      <c r="C1026" t="s">
        <v>8563</v>
      </c>
      <c r="D1026" s="2">
        <v>1199</v>
      </c>
      <c r="E1026" s="2">
        <v>2000</v>
      </c>
      <c r="F1026" s="5">
        <v>0.4</v>
      </c>
      <c r="G1026" s="5">
        <f t="shared" ref="G1026:G1089" si="80">F1026*100</f>
        <v>40</v>
      </c>
      <c r="H1026" s="5" t="str">
        <f>IF( 'structured data'!G1026&gt;=50, "YES", "NO")</f>
        <v>NO</v>
      </c>
      <c r="I1026" s="8" t="str">
        <f t="shared" ref="I1026:I1089" si="81">IF(C1025&lt;200, "&lt; ₦200", IF(C1025&lt;=500, "₦200–₦500", "&gt; ₦500"))</f>
        <v>&gt; ₦500</v>
      </c>
      <c r="J1026">
        <v>4</v>
      </c>
      <c r="K1026" s="4">
        <v>18543</v>
      </c>
      <c r="L1026" s="4">
        <f>Table1[[#This Row],[rating]]*LOG(Table1[[#This Row],[rating_count]]+1)</f>
        <v>17.072813674478084</v>
      </c>
      <c r="M1026" s="4" t="str">
        <f>IF(Table1[[#This Row],[rating_count]]&lt;1000,"YES","NO")</f>
        <v>NO</v>
      </c>
      <c r="N1026" s="4">
        <f t="shared" ref="N1026:N1089" si="82">CORREL(J1026:J2490,G1026:G2490)</f>
        <v>-0.22142602135657258</v>
      </c>
      <c r="O1026" s="4">
        <f t="shared" ref="O1026:O1089" si="83">J1026*LOG(K1026+1)</f>
        <v>17.072813674478084</v>
      </c>
      <c r="P1026" s="7">
        <f t="shared" ref="P1026:P1089" si="84">E1026*K1026</f>
        <v>37086000</v>
      </c>
      <c r="Q1026" t="s">
        <v>8564</v>
      </c>
      <c r="R1026" t="s">
        <v>8565</v>
      </c>
      <c r="S1026" t="s">
        <v>8566</v>
      </c>
      <c r="T1026" t="s">
        <v>8567</v>
      </c>
      <c r="U1026" t="s">
        <v>8568</v>
      </c>
      <c r="V1026" t="s">
        <v>8569</v>
      </c>
      <c r="W1026" t="s">
        <v>8570</v>
      </c>
      <c r="X1026" t="s">
        <v>8571</v>
      </c>
    </row>
    <row r="1027" spans="1:24" x14ac:dyDescent="0.4">
      <c r="A1027" t="s">
        <v>8572</v>
      </c>
      <c r="B1027" t="s">
        <v>8573</v>
      </c>
      <c r="C1027" t="s">
        <v>8574</v>
      </c>
      <c r="D1027">
        <v>455</v>
      </c>
      <c r="E1027">
        <v>999</v>
      </c>
      <c r="F1027" s="5">
        <v>0.54</v>
      </c>
      <c r="G1027" s="5">
        <f t="shared" si="80"/>
        <v>54</v>
      </c>
      <c r="H1027" s="5" t="str">
        <f>IF( 'structured data'!G1027&gt;=50, "YES", "NO")</f>
        <v>YES</v>
      </c>
      <c r="I1027" s="8" t="str">
        <f t="shared" si="81"/>
        <v>&gt; ₦500</v>
      </c>
      <c r="J1027">
        <v>4.0999999999999996</v>
      </c>
      <c r="K1027" s="4">
        <v>3578</v>
      </c>
      <c r="L1027" s="4">
        <f>Table1[[#This Row],[rating]]*LOG(Table1[[#This Row],[rating_count]]+1)</f>
        <v>14.570422963399016</v>
      </c>
      <c r="M1027" s="4" t="str">
        <f>IF(Table1[[#This Row],[rating_count]]&lt;1000,"YES","NO")</f>
        <v>NO</v>
      </c>
      <c r="N1027" s="4">
        <f t="shared" si="82"/>
        <v>-0.22143942009658735</v>
      </c>
      <c r="O1027" s="4">
        <f t="shared" si="83"/>
        <v>14.570422963399016</v>
      </c>
      <c r="P1027" s="7">
        <f t="shared" si="84"/>
        <v>3574422</v>
      </c>
      <c r="Q1027" t="s">
        <v>8575</v>
      </c>
      <c r="R1027" t="s">
        <v>8576</v>
      </c>
      <c r="S1027" t="s">
        <v>8577</v>
      </c>
      <c r="T1027" t="s">
        <v>8578</v>
      </c>
      <c r="U1027" t="s">
        <v>8579</v>
      </c>
      <c r="V1027" t="s">
        <v>8580</v>
      </c>
      <c r="W1027" t="s">
        <v>8581</v>
      </c>
      <c r="X1027" t="s">
        <v>8582</v>
      </c>
    </row>
    <row r="1028" spans="1:24" x14ac:dyDescent="0.4">
      <c r="A1028" t="s">
        <v>8583</v>
      </c>
      <c r="B1028" t="s">
        <v>8584</v>
      </c>
      <c r="C1028" t="s">
        <v>8585</v>
      </c>
      <c r="D1028">
        <v>199</v>
      </c>
      <c r="E1028" s="2">
        <v>1999</v>
      </c>
      <c r="F1028" s="5">
        <v>0.9</v>
      </c>
      <c r="G1028" s="5">
        <f t="shared" si="80"/>
        <v>90</v>
      </c>
      <c r="H1028" s="5" t="str">
        <f>IF( 'structured data'!G1028&gt;=50, "YES", "NO")</f>
        <v>YES</v>
      </c>
      <c r="I1028" s="8" t="str">
        <f t="shared" si="81"/>
        <v>&gt; ₦500</v>
      </c>
      <c r="J1028">
        <v>3.7</v>
      </c>
      <c r="K1028" s="4">
        <v>2031</v>
      </c>
      <c r="L1028" s="4">
        <f>Table1[[#This Row],[rating]]*LOG(Table1[[#This Row],[rating_count]]+1)</f>
        <v>12.239317703363964</v>
      </c>
      <c r="M1028" s="4" t="str">
        <f>IF(Table1[[#This Row],[rating_count]]&lt;1000,"YES","NO")</f>
        <v>NO</v>
      </c>
      <c r="N1028" s="4">
        <f t="shared" si="82"/>
        <v>-0.22190250072748871</v>
      </c>
      <c r="O1028" s="4">
        <f t="shared" si="83"/>
        <v>12.239317703363964</v>
      </c>
      <c r="P1028" s="7">
        <f t="shared" si="84"/>
        <v>4059969</v>
      </c>
      <c r="Q1028" t="s">
        <v>8586</v>
      </c>
      <c r="R1028" t="s">
        <v>8587</v>
      </c>
      <c r="S1028" t="s">
        <v>8588</v>
      </c>
      <c r="T1028" t="s">
        <v>8589</v>
      </c>
      <c r="U1028" t="s">
        <v>8590</v>
      </c>
      <c r="V1028" t="s">
        <v>8591</v>
      </c>
      <c r="W1028" t="s">
        <v>8592</v>
      </c>
      <c r="X1028" t="s">
        <v>8593</v>
      </c>
    </row>
    <row r="1029" spans="1:24" x14ac:dyDescent="0.4">
      <c r="A1029" t="s">
        <v>8594</v>
      </c>
      <c r="B1029" t="s">
        <v>8595</v>
      </c>
      <c r="C1029" t="s">
        <v>8585</v>
      </c>
      <c r="D1029">
        <v>293</v>
      </c>
      <c r="E1029">
        <v>499</v>
      </c>
      <c r="F1029" s="5">
        <v>0.41</v>
      </c>
      <c r="G1029" s="5">
        <f t="shared" si="80"/>
        <v>41</v>
      </c>
      <c r="H1029" s="5" t="str">
        <f>IF( 'structured data'!G1029&gt;=50, "YES", "NO")</f>
        <v>NO</v>
      </c>
      <c r="I1029" s="8" t="str">
        <f t="shared" si="81"/>
        <v>&gt; ₦500</v>
      </c>
      <c r="J1029">
        <v>3.9</v>
      </c>
      <c r="K1029" s="4">
        <v>44994</v>
      </c>
      <c r="L1029" s="4">
        <f>Table1[[#This Row],[rating]]*LOG(Table1[[#This Row],[rating_count]]+1)</f>
        <v>18.147340598992336</v>
      </c>
      <c r="M1029" s="4" t="str">
        <f>IF(Table1[[#This Row],[rating_count]]&lt;1000,"YES","NO")</f>
        <v>NO</v>
      </c>
      <c r="N1029" s="4">
        <f t="shared" si="82"/>
        <v>-0.21773317562149619</v>
      </c>
      <c r="O1029" s="4">
        <f t="shared" si="83"/>
        <v>18.147340598992336</v>
      </c>
      <c r="P1029" s="7">
        <f t="shared" si="84"/>
        <v>22452006</v>
      </c>
      <c r="Q1029" t="s">
        <v>8596</v>
      </c>
      <c r="R1029" t="s">
        <v>8597</v>
      </c>
      <c r="S1029" t="s">
        <v>8598</v>
      </c>
      <c r="T1029" t="s">
        <v>8599</v>
      </c>
      <c r="U1029" t="s">
        <v>8600</v>
      </c>
      <c r="V1029" t="s">
        <v>8601</v>
      </c>
      <c r="W1029" t="s">
        <v>8602</v>
      </c>
      <c r="X1029" t="s">
        <v>8603</v>
      </c>
    </row>
    <row r="1030" spans="1:24" x14ac:dyDescent="0.4">
      <c r="A1030" t="s">
        <v>8604</v>
      </c>
      <c r="B1030" t="s">
        <v>8605</v>
      </c>
      <c r="C1030" t="s">
        <v>8606</v>
      </c>
      <c r="D1030">
        <v>199</v>
      </c>
      <c r="E1030">
        <v>495</v>
      </c>
      <c r="F1030" s="5">
        <v>0.6</v>
      </c>
      <c r="G1030" s="5">
        <f t="shared" si="80"/>
        <v>60</v>
      </c>
      <c r="H1030" s="5" t="str">
        <f>IF( 'structured data'!G1030&gt;=50, "YES", "NO")</f>
        <v>YES</v>
      </c>
      <c r="I1030" s="8" t="str">
        <f t="shared" si="81"/>
        <v>&gt; ₦500</v>
      </c>
      <c r="J1030">
        <v>4.0999999999999996</v>
      </c>
      <c r="K1030" s="4">
        <v>270563</v>
      </c>
      <c r="L1030" s="4">
        <f>Table1[[#This Row],[rating]]*LOG(Table1[[#This Row],[rating_count]]+1)</f>
        <v>22.272307044614447</v>
      </c>
      <c r="M1030" s="4" t="str">
        <f>IF(Table1[[#This Row],[rating_count]]&lt;1000,"YES","NO")</f>
        <v>NO</v>
      </c>
      <c r="N1030" s="4">
        <f t="shared" si="82"/>
        <v>-0.21775341704269152</v>
      </c>
      <c r="O1030" s="4">
        <f t="shared" si="83"/>
        <v>22.272307044614447</v>
      </c>
      <c r="P1030" s="7">
        <f t="shared" si="84"/>
        <v>133928685</v>
      </c>
      <c r="Q1030" t="s">
        <v>8607</v>
      </c>
      <c r="R1030" t="s">
        <v>8608</v>
      </c>
      <c r="S1030" t="s">
        <v>8609</v>
      </c>
      <c r="T1030" t="s">
        <v>8610</v>
      </c>
      <c r="U1030" t="s">
        <v>8611</v>
      </c>
      <c r="V1030" t="s">
        <v>8612</v>
      </c>
      <c r="W1030" t="s">
        <v>8613</v>
      </c>
      <c r="X1030" t="s">
        <v>8614</v>
      </c>
    </row>
    <row r="1031" spans="1:24" x14ac:dyDescent="0.4">
      <c r="A1031" t="s">
        <v>8615</v>
      </c>
      <c r="B1031" t="s">
        <v>8616</v>
      </c>
      <c r="C1031" t="s">
        <v>8541</v>
      </c>
      <c r="D1031">
        <v>749</v>
      </c>
      <c r="E1031" s="2">
        <v>1245</v>
      </c>
      <c r="F1031" s="5">
        <v>0.4</v>
      </c>
      <c r="G1031" s="5">
        <f t="shared" si="80"/>
        <v>40</v>
      </c>
      <c r="H1031" s="5" t="str">
        <f>IF( 'structured data'!G1031&gt;=50, "YES", "NO")</f>
        <v>NO</v>
      </c>
      <c r="I1031" s="8" t="str">
        <f t="shared" si="81"/>
        <v>&gt; ₦500</v>
      </c>
      <c r="J1031">
        <v>3.9</v>
      </c>
      <c r="K1031" s="4">
        <v>31783</v>
      </c>
      <c r="L1031" s="4">
        <f>Table1[[#This Row],[rating]]*LOG(Table1[[#This Row],[rating_count]]+1)</f>
        <v>17.558613352984494</v>
      </c>
      <c r="M1031" s="4" t="str">
        <f>IF(Table1[[#This Row],[rating_count]]&lt;1000,"YES","NO")</f>
        <v>NO</v>
      </c>
      <c r="N1031" s="4">
        <f t="shared" si="82"/>
        <v>-0.21851735784466703</v>
      </c>
      <c r="O1031" s="4">
        <f t="shared" si="83"/>
        <v>17.558613352984494</v>
      </c>
      <c r="P1031" s="7">
        <f t="shared" si="84"/>
        <v>39569835</v>
      </c>
      <c r="Q1031" t="s">
        <v>8617</v>
      </c>
      <c r="R1031" t="s">
        <v>8618</v>
      </c>
      <c r="S1031" t="s">
        <v>8619</v>
      </c>
      <c r="T1031" t="s">
        <v>8620</v>
      </c>
      <c r="U1031" t="s">
        <v>8621</v>
      </c>
      <c r="V1031" t="s">
        <v>8622</v>
      </c>
      <c r="W1031" t="s">
        <v>8623</v>
      </c>
      <c r="X1031" t="s">
        <v>8624</v>
      </c>
    </row>
    <row r="1032" spans="1:24" x14ac:dyDescent="0.4">
      <c r="A1032" t="s">
        <v>8625</v>
      </c>
      <c r="B1032" t="s">
        <v>8626</v>
      </c>
      <c r="C1032" t="s">
        <v>8552</v>
      </c>
      <c r="D1032" s="2">
        <v>1399</v>
      </c>
      <c r="E1032" s="2">
        <v>1549</v>
      </c>
      <c r="F1032" s="5">
        <v>0.1</v>
      </c>
      <c r="G1032" s="5">
        <f t="shared" si="80"/>
        <v>10</v>
      </c>
      <c r="H1032" s="5" t="str">
        <f>IF( 'structured data'!G1032&gt;=50, "YES", "NO")</f>
        <v>NO</v>
      </c>
      <c r="I1032" s="8" t="str">
        <f t="shared" si="81"/>
        <v>&gt; ₦500</v>
      </c>
      <c r="J1032">
        <v>3.9</v>
      </c>
      <c r="K1032" s="4">
        <v>2602</v>
      </c>
      <c r="L1032" s="4">
        <f>Table1[[#This Row],[rating]]*LOG(Table1[[#This Row],[rating_count]]+1)</f>
        <v>13.320349255626018</v>
      </c>
      <c r="M1032" s="4" t="str">
        <f>IF(Table1[[#This Row],[rating_count]]&lt;1000,"YES","NO")</f>
        <v>NO</v>
      </c>
      <c r="N1032" s="4">
        <f t="shared" si="82"/>
        <v>-0.21858807624136634</v>
      </c>
      <c r="O1032" s="4">
        <f t="shared" si="83"/>
        <v>13.320349255626018</v>
      </c>
      <c r="P1032" s="7">
        <f t="shared" si="84"/>
        <v>4030498</v>
      </c>
      <c r="Q1032" t="s">
        <v>8627</v>
      </c>
      <c r="R1032" t="s">
        <v>8628</v>
      </c>
      <c r="S1032" t="s">
        <v>8629</v>
      </c>
      <c r="T1032" t="s">
        <v>8630</v>
      </c>
      <c r="U1032" t="s">
        <v>8631</v>
      </c>
      <c r="V1032" t="s">
        <v>8632</v>
      </c>
      <c r="W1032" t="s">
        <v>8633</v>
      </c>
      <c r="X1032" t="s">
        <v>8634</v>
      </c>
    </row>
    <row r="1033" spans="1:24" x14ac:dyDescent="0.4">
      <c r="A1033" t="s">
        <v>8635</v>
      </c>
      <c r="B1033" t="s">
        <v>8636</v>
      </c>
      <c r="C1033" t="s">
        <v>8541</v>
      </c>
      <c r="D1033">
        <v>749</v>
      </c>
      <c r="E1033" s="2">
        <v>1445</v>
      </c>
      <c r="F1033" s="5">
        <v>0.48</v>
      </c>
      <c r="G1033" s="5">
        <f t="shared" si="80"/>
        <v>48</v>
      </c>
      <c r="H1033" s="5" t="str">
        <f>IF( 'structured data'!G1033&gt;=50, "YES", "NO")</f>
        <v>NO</v>
      </c>
      <c r="I1033" s="8" t="str">
        <f t="shared" si="81"/>
        <v>&gt; ₦500</v>
      </c>
      <c r="J1033">
        <v>3.9</v>
      </c>
      <c r="K1033" s="4">
        <v>63350</v>
      </c>
      <c r="L1033" s="4">
        <f>Table1[[#This Row],[rating]]*LOG(Table1[[#This Row],[rating_count]]+1)</f>
        <v>18.726838551106034</v>
      </c>
      <c r="M1033" s="4" t="str">
        <f>IF(Table1[[#This Row],[rating_count]]&lt;1000,"YES","NO")</f>
        <v>NO</v>
      </c>
      <c r="N1033" s="4">
        <f t="shared" si="82"/>
        <v>-0.22097408001425045</v>
      </c>
      <c r="O1033" s="4">
        <f t="shared" si="83"/>
        <v>18.726838551106034</v>
      </c>
      <c r="P1033" s="7">
        <f t="shared" si="84"/>
        <v>91540750</v>
      </c>
      <c r="Q1033" t="s">
        <v>8637</v>
      </c>
      <c r="R1033" t="s">
        <v>8638</v>
      </c>
      <c r="S1033" t="s">
        <v>8639</v>
      </c>
      <c r="T1033" t="s">
        <v>8640</v>
      </c>
      <c r="U1033" t="s">
        <v>8641</v>
      </c>
      <c r="V1033" t="s">
        <v>8642</v>
      </c>
      <c r="W1033" t="s">
        <v>8643</v>
      </c>
      <c r="X1033" t="s">
        <v>8644</v>
      </c>
    </row>
    <row r="1034" spans="1:24" x14ac:dyDescent="0.4">
      <c r="A1034" t="s">
        <v>8645</v>
      </c>
      <c r="B1034" t="s">
        <v>8646</v>
      </c>
      <c r="C1034" t="s">
        <v>8647</v>
      </c>
      <c r="D1034" s="2">
        <v>1699</v>
      </c>
      <c r="E1034" s="2">
        <v>3193</v>
      </c>
      <c r="F1034" s="5">
        <v>0.47</v>
      </c>
      <c r="G1034" s="5">
        <f t="shared" si="80"/>
        <v>47</v>
      </c>
      <c r="H1034" s="5" t="str">
        <f>IF( 'structured data'!G1034&gt;=50, "YES", "NO")</f>
        <v>NO</v>
      </c>
      <c r="I1034" s="8" t="str">
        <f t="shared" si="81"/>
        <v>&gt; ₦500</v>
      </c>
      <c r="J1034">
        <v>3.8</v>
      </c>
      <c r="K1034" s="4">
        <v>54032</v>
      </c>
      <c r="L1034" s="4">
        <f>Table1[[#This Row],[rating]]*LOG(Table1[[#This Row],[rating_count]]+1)</f>
        <v>17.984104507588206</v>
      </c>
      <c r="M1034" s="4" t="str">
        <f>IF(Table1[[#This Row],[rating_count]]&lt;1000,"YES","NO")</f>
        <v>NO</v>
      </c>
      <c r="N1034" s="4">
        <f t="shared" si="82"/>
        <v>-0.22066860520821591</v>
      </c>
      <c r="O1034" s="4">
        <f t="shared" si="83"/>
        <v>17.984104507588206</v>
      </c>
      <c r="P1034" s="7">
        <f t="shared" si="84"/>
        <v>172524176</v>
      </c>
      <c r="Q1034" t="s">
        <v>8648</v>
      </c>
      <c r="R1034" t="s">
        <v>8649</v>
      </c>
      <c r="S1034" t="s">
        <v>8650</v>
      </c>
      <c r="T1034" t="s">
        <v>8651</v>
      </c>
      <c r="U1034" t="s">
        <v>8652</v>
      </c>
      <c r="V1034" t="s">
        <v>8653</v>
      </c>
      <c r="W1034" t="s">
        <v>8654</v>
      </c>
      <c r="X1034" t="s">
        <v>8655</v>
      </c>
    </row>
    <row r="1035" spans="1:24" x14ac:dyDescent="0.4">
      <c r="A1035" t="s">
        <v>8656</v>
      </c>
      <c r="B1035" t="s">
        <v>8657</v>
      </c>
      <c r="C1035" t="s">
        <v>8541</v>
      </c>
      <c r="D1035" s="2">
        <v>1043</v>
      </c>
      <c r="E1035" s="2">
        <v>1345</v>
      </c>
      <c r="F1035" s="5">
        <v>0.22</v>
      </c>
      <c r="G1035" s="5">
        <f t="shared" si="80"/>
        <v>22</v>
      </c>
      <c r="H1035" s="5" t="str">
        <f>IF( 'structured data'!G1035&gt;=50, "YES", "NO")</f>
        <v>NO</v>
      </c>
      <c r="I1035" s="8" t="str">
        <f t="shared" si="81"/>
        <v>&gt; ₦500</v>
      </c>
      <c r="J1035">
        <v>3.8</v>
      </c>
      <c r="K1035" s="4">
        <v>15592</v>
      </c>
      <c r="L1035" s="4">
        <f>Table1[[#This Row],[rating]]*LOG(Table1[[#This Row],[rating_count]]+1)</f>
        <v>15.933132779782762</v>
      </c>
      <c r="M1035" s="4" t="str">
        <f>IF(Table1[[#This Row],[rating_count]]&lt;1000,"YES","NO")</f>
        <v>NO</v>
      </c>
      <c r="N1035" s="4">
        <f t="shared" si="82"/>
        <v>-0.2202429063853403</v>
      </c>
      <c r="O1035" s="4">
        <f t="shared" si="83"/>
        <v>15.933132779782762</v>
      </c>
      <c r="P1035" s="7">
        <f t="shared" si="84"/>
        <v>20971240</v>
      </c>
      <c r="Q1035" t="s">
        <v>8658</v>
      </c>
      <c r="R1035" t="s">
        <v>8659</v>
      </c>
      <c r="S1035" t="s">
        <v>8660</v>
      </c>
      <c r="T1035" t="s">
        <v>8661</v>
      </c>
      <c r="U1035" t="s">
        <v>8662</v>
      </c>
      <c r="V1035" t="s">
        <v>8663</v>
      </c>
      <c r="W1035" t="s">
        <v>8664</v>
      </c>
      <c r="X1035" t="s">
        <v>8665</v>
      </c>
    </row>
    <row r="1036" spans="1:24" x14ac:dyDescent="0.4">
      <c r="A1036" t="s">
        <v>8666</v>
      </c>
      <c r="B1036" t="s">
        <v>8667</v>
      </c>
      <c r="C1036" t="s">
        <v>8574</v>
      </c>
      <c r="D1036">
        <v>499</v>
      </c>
      <c r="E1036">
        <v>999</v>
      </c>
      <c r="F1036" s="5">
        <v>0.5</v>
      </c>
      <c r="G1036" s="5">
        <f t="shared" si="80"/>
        <v>50</v>
      </c>
      <c r="H1036" s="5" t="str">
        <f>IF( 'structured data'!G1036&gt;=50, "YES", "NO")</f>
        <v>YES</v>
      </c>
      <c r="I1036" s="8" t="str">
        <f t="shared" si="81"/>
        <v>&gt; ₦500</v>
      </c>
      <c r="J1036">
        <v>4.0999999999999996</v>
      </c>
      <c r="K1036" s="4">
        <v>4859</v>
      </c>
      <c r="L1036" s="4">
        <f>Table1[[#This Row],[rating]]*LOG(Table1[[#This Row],[rating_count]]+1)</f>
        <v>15.115208703975402</v>
      </c>
      <c r="M1036" s="4" t="str">
        <f>IF(Table1[[#This Row],[rating_count]]&lt;1000,"YES","NO")</f>
        <v>NO</v>
      </c>
      <c r="N1036" s="4">
        <f t="shared" si="82"/>
        <v>-0.22235404836383135</v>
      </c>
      <c r="O1036" s="4">
        <f t="shared" si="83"/>
        <v>15.115208703975402</v>
      </c>
      <c r="P1036" s="7">
        <f t="shared" si="84"/>
        <v>4854141</v>
      </c>
      <c r="Q1036" t="s">
        <v>8668</v>
      </c>
      <c r="R1036" t="s">
        <v>8669</v>
      </c>
      <c r="S1036" t="s">
        <v>8670</v>
      </c>
      <c r="T1036" t="s">
        <v>8671</v>
      </c>
      <c r="U1036" t="s">
        <v>8672</v>
      </c>
      <c r="V1036" t="s">
        <v>8673</v>
      </c>
      <c r="W1036" t="s">
        <v>8674</v>
      </c>
      <c r="X1036" t="s">
        <v>8675</v>
      </c>
    </row>
    <row r="1037" spans="1:24" x14ac:dyDescent="0.4">
      <c r="A1037" t="s">
        <v>8676</v>
      </c>
      <c r="B1037" t="s">
        <v>8677</v>
      </c>
      <c r="C1037" t="s">
        <v>8563</v>
      </c>
      <c r="D1037" s="2">
        <v>1464</v>
      </c>
      <c r="E1037" s="2">
        <v>1650</v>
      </c>
      <c r="F1037" s="5">
        <v>0.11</v>
      </c>
      <c r="G1037" s="5">
        <f t="shared" si="80"/>
        <v>11</v>
      </c>
      <c r="H1037" s="5" t="str">
        <f>IF( 'structured data'!G1037&gt;=50, "YES", "NO")</f>
        <v>NO</v>
      </c>
      <c r="I1037" s="8" t="str">
        <f t="shared" si="81"/>
        <v>&gt; ₦500</v>
      </c>
      <c r="J1037">
        <v>4.0999999999999996</v>
      </c>
      <c r="K1037" s="4">
        <v>14120</v>
      </c>
      <c r="L1037" s="4">
        <f>Table1[[#This Row],[rating]]*LOG(Table1[[#This Row],[rating_count]]+1)</f>
        <v>17.014448357407673</v>
      </c>
      <c r="M1037" s="4" t="str">
        <f>IF(Table1[[#This Row],[rating_count]]&lt;1000,"YES","NO")</f>
        <v>NO</v>
      </c>
      <c r="N1037" s="4">
        <f t="shared" si="82"/>
        <v>-0.22265127753545211</v>
      </c>
      <c r="O1037" s="4">
        <f t="shared" si="83"/>
        <v>17.014448357407673</v>
      </c>
      <c r="P1037" s="7">
        <f t="shared" si="84"/>
        <v>23298000</v>
      </c>
      <c r="Q1037" t="s">
        <v>8678</v>
      </c>
      <c r="R1037" t="s">
        <v>8679</v>
      </c>
      <c r="S1037" t="s">
        <v>8680</v>
      </c>
      <c r="T1037" t="s">
        <v>8681</v>
      </c>
      <c r="U1037" t="s">
        <v>8682</v>
      </c>
      <c r="V1037" t="s">
        <v>8683</v>
      </c>
      <c r="W1037" t="s">
        <v>8684</v>
      </c>
      <c r="X1037" t="s">
        <v>8685</v>
      </c>
    </row>
    <row r="1038" spans="1:24" x14ac:dyDescent="0.4">
      <c r="A1038" t="s">
        <v>8686</v>
      </c>
      <c r="B1038" t="s">
        <v>8687</v>
      </c>
      <c r="C1038" t="s">
        <v>8688</v>
      </c>
      <c r="D1038">
        <v>249</v>
      </c>
      <c r="E1038">
        <v>499</v>
      </c>
      <c r="F1038" s="5">
        <v>0.5</v>
      </c>
      <c r="G1038" s="5">
        <f t="shared" si="80"/>
        <v>50</v>
      </c>
      <c r="H1038" s="5" t="str">
        <f>IF( 'structured data'!G1038&gt;=50, "YES", "NO")</f>
        <v>YES</v>
      </c>
      <c r="I1038" s="8" t="str">
        <f t="shared" si="81"/>
        <v>&gt; ₦500</v>
      </c>
      <c r="J1038">
        <v>3.3</v>
      </c>
      <c r="K1038" s="4">
        <v>8427</v>
      </c>
      <c r="L1038" s="4">
        <f>Table1[[#This Row],[rating]]*LOG(Table1[[#This Row],[rating_count]]+1)</f>
        <v>12.954890938889006</v>
      </c>
      <c r="M1038" s="4" t="str">
        <f>IF(Table1[[#This Row],[rating_count]]&lt;1000,"YES","NO")</f>
        <v>NO</v>
      </c>
      <c r="N1038" s="4">
        <f t="shared" si="82"/>
        <v>-0.22267098407966554</v>
      </c>
      <c r="O1038" s="4">
        <f t="shared" si="83"/>
        <v>12.954890938889006</v>
      </c>
      <c r="P1038" s="7">
        <f t="shared" si="84"/>
        <v>4205073</v>
      </c>
      <c r="Q1038" t="s">
        <v>8689</v>
      </c>
      <c r="R1038" t="s">
        <v>8690</v>
      </c>
      <c r="S1038" t="s">
        <v>8691</v>
      </c>
      <c r="T1038" t="s">
        <v>8692</v>
      </c>
      <c r="U1038" t="s">
        <v>8693</v>
      </c>
      <c r="V1038" t="s">
        <v>8694</v>
      </c>
      <c r="W1038" t="s">
        <v>8695</v>
      </c>
      <c r="X1038" t="s">
        <v>8696</v>
      </c>
    </row>
    <row r="1039" spans="1:24" x14ac:dyDescent="0.4">
      <c r="A1039" t="s">
        <v>8697</v>
      </c>
      <c r="B1039" t="s">
        <v>8698</v>
      </c>
      <c r="C1039" t="s">
        <v>8699</v>
      </c>
      <c r="D1039">
        <v>625</v>
      </c>
      <c r="E1039" s="2">
        <v>1400</v>
      </c>
      <c r="F1039" s="5">
        <v>0.55000000000000004</v>
      </c>
      <c r="G1039" s="5">
        <f t="shared" si="80"/>
        <v>55.000000000000007</v>
      </c>
      <c r="H1039" s="5" t="str">
        <f>IF( 'structured data'!G1039&gt;=50, "YES", "NO")</f>
        <v>YES</v>
      </c>
      <c r="I1039" s="8" t="str">
        <f t="shared" si="81"/>
        <v>&gt; ₦500</v>
      </c>
      <c r="J1039">
        <v>4.2</v>
      </c>
      <c r="K1039" s="4">
        <v>23316</v>
      </c>
      <c r="L1039" s="4">
        <f>Table1[[#This Row],[rating]]*LOG(Table1[[#This Row],[rating_count]]+1)</f>
        <v>18.34422522536282</v>
      </c>
      <c r="M1039" s="4" t="str">
        <f>IF(Table1[[#This Row],[rating_count]]&lt;1000,"YES","NO")</f>
        <v>NO</v>
      </c>
      <c r="N1039" s="4">
        <f t="shared" si="82"/>
        <v>-0.22132535618095439</v>
      </c>
      <c r="O1039" s="4">
        <f t="shared" si="83"/>
        <v>18.34422522536282</v>
      </c>
      <c r="P1039" s="7">
        <f t="shared" si="84"/>
        <v>32642400</v>
      </c>
      <c r="Q1039" t="s">
        <v>8700</v>
      </c>
      <c r="R1039" t="s">
        <v>8701</v>
      </c>
      <c r="S1039" t="s">
        <v>8702</v>
      </c>
      <c r="T1039" t="s">
        <v>8703</v>
      </c>
      <c r="U1039" t="s">
        <v>8704</v>
      </c>
      <c r="V1039" t="s">
        <v>8705</v>
      </c>
      <c r="W1039" t="s">
        <v>8706</v>
      </c>
      <c r="X1039" t="s">
        <v>8707</v>
      </c>
    </row>
    <row r="1040" spans="1:24" x14ac:dyDescent="0.4">
      <c r="A1040" t="s">
        <v>8708</v>
      </c>
      <c r="B1040" t="s">
        <v>8709</v>
      </c>
      <c r="C1040" t="s">
        <v>8710</v>
      </c>
      <c r="D1040" s="2">
        <v>1290</v>
      </c>
      <c r="E1040" s="2">
        <v>2500</v>
      </c>
      <c r="F1040" s="5">
        <v>0.48</v>
      </c>
      <c r="G1040" s="5">
        <f t="shared" si="80"/>
        <v>48</v>
      </c>
      <c r="H1040" s="5" t="str">
        <f>IF( 'structured data'!G1040&gt;=50, "YES", "NO")</f>
        <v>NO</v>
      </c>
      <c r="I1040" s="8" t="str">
        <f t="shared" si="81"/>
        <v>&gt; ₦500</v>
      </c>
      <c r="J1040">
        <v>4</v>
      </c>
      <c r="K1040" s="4">
        <v>6530</v>
      </c>
      <c r="L1040" s="4">
        <f>Table1[[#This Row],[rating]]*LOG(Table1[[#This Row],[rating_count]]+1)</f>
        <v>15.259918735043026</v>
      </c>
      <c r="M1040" s="4" t="str">
        <f>IF(Table1[[#This Row],[rating_count]]&lt;1000,"YES","NO")</f>
        <v>NO</v>
      </c>
      <c r="N1040" s="4">
        <f t="shared" si="82"/>
        <v>-0.22243736058514194</v>
      </c>
      <c r="O1040" s="4">
        <f t="shared" si="83"/>
        <v>15.259918735043026</v>
      </c>
      <c r="P1040" s="7">
        <f t="shared" si="84"/>
        <v>16325000</v>
      </c>
      <c r="Q1040" t="s">
        <v>8711</v>
      </c>
      <c r="R1040" t="s">
        <v>8712</v>
      </c>
      <c r="S1040" t="s">
        <v>8713</v>
      </c>
      <c r="T1040" t="s">
        <v>8714</v>
      </c>
      <c r="U1040" t="s">
        <v>8715</v>
      </c>
      <c r="V1040" t="s">
        <v>8716</v>
      </c>
      <c r="W1040" t="s">
        <v>8717</v>
      </c>
      <c r="X1040" t="s">
        <v>8718</v>
      </c>
    </row>
    <row r="1041" spans="1:24" x14ac:dyDescent="0.4">
      <c r="A1041" t="s">
        <v>8719</v>
      </c>
      <c r="B1041" t="s">
        <v>8720</v>
      </c>
      <c r="C1041" t="s">
        <v>8721</v>
      </c>
      <c r="D1041" s="2">
        <v>3600</v>
      </c>
      <c r="E1041" s="2">
        <v>6190</v>
      </c>
      <c r="F1041" s="5">
        <v>0.42</v>
      </c>
      <c r="G1041" s="5">
        <f t="shared" si="80"/>
        <v>42</v>
      </c>
      <c r="H1041" s="5" t="str">
        <f>IF( 'structured data'!G1041&gt;=50, "YES", "NO")</f>
        <v>NO</v>
      </c>
      <c r="I1041" s="8" t="str">
        <f t="shared" si="81"/>
        <v>&gt; ₦500</v>
      </c>
      <c r="J1041">
        <v>4.3</v>
      </c>
      <c r="K1041" s="4">
        <v>11924</v>
      </c>
      <c r="L1041" s="4">
        <f>Table1[[#This Row],[rating]]*LOG(Table1[[#This Row],[rating_count]]+1)</f>
        <v>17.528771067162253</v>
      </c>
      <c r="M1041" s="4" t="str">
        <f>IF(Table1[[#This Row],[rating_count]]&lt;1000,"YES","NO")</f>
        <v>NO</v>
      </c>
      <c r="N1041" s="4">
        <f t="shared" si="82"/>
        <v>-0.22236844639539977</v>
      </c>
      <c r="O1041" s="4">
        <f t="shared" si="83"/>
        <v>17.528771067162253</v>
      </c>
      <c r="P1041" s="7">
        <f t="shared" si="84"/>
        <v>73809560</v>
      </c>
      <c r="Q1041" t="s">
        <v>8722</v>
      </c>
      <c r="R1041" t="s">
        <v>8723</v>
      </c>
      <c r="S1041" t="s">
        <v>8724</v>
      </c>
      <c r="T1041" t="s">
        <v>8725</v>
      </c>
      <c r="U1041" t="s">
        <v>8726</v>
      </c>
      <c r="V1041" t="s">
        <v>8727</v>
      </c>
      <c r="W1041" t="s">
        <v>8728</v>
      </c>
      <c r="X1041" t="s">
        <v>8729</v>
      </c>
    </row>
    <row r="1042" spans="1:24" x14ac:dyDescent="0.4">
      <c r="A1042" t="s">
        <v>8730</v>
      </c>
      <c r="B1042" t="s">
        <v>8731</v>
      </c>
      <c r="C1042" t="s">
        <v>8732</v>
      </c>
      <c r="D1042" s="2">
        <v>6549</v>
      </c>
      <c r="E1042" s="2">
        <v>13999</v>
      </c>
      <c r="F1042" s="5">
        <v>0.53</v>
      </c>
      <c r="G1042" s="5">
        <f t="shared" si="80"/>
        <v>53</v>
      </c>
      <c r="H1042" s="5" t="str">
        <f>IF( 'structured data'!G1042&gt;=50, "YES", "NO")</f>
        <v>YES</v>
      </c>
      <c r="I1042" s="8" t="str">
        <f t="shared" si="81"/>
        <v>&gt; ₦500</v>
      </c>
      <c r="J1042">
        <v>4</v>
      </c>
      <c r="K1042" s="4">
        <v>2961</v>
      </c>
      <c r="L1042" s="4">
        <f>Table1[[#This Row],[rating]]*LOG(Table1[[#This Row],[rating_count]]+1)</f>
        <v>13.886340216740759</v>
      </c>
      <c r="M1042" s="4" t="str">
        <f>IF(Table1[[#This Row],[rating_count]]&lt;1000,"YES","NO")</f>
        <v>NO</v>
      </c>
      <c r="N1042" s="4">
        <f t="shared" si="82"/>
        <v>-0.22266860210010656</v>
      </c>
      <c r="O1042" s="4">
        <f t="shared" si="83"/>
        <v>13.886340216740759</v>
      </c>
      <c r="P1042" s="7">
        <f t="shared" si="84"/>
        <v>41451039</v>
      </c>
      <c r="Q1042" t="s">
        <v>8733</v>
      </c>
      <c r="R1042" t="s">
        <v>8734</v>
      </c>
      <c r="S1042" t="s">
        <v>8735</v>
      </c>
      <c r="T1042" t="s">
        <v>8736</v>
      </c>
      <c r="U1042" t="s">
        <v>8737</v>
      </c>
      <c r="V1042" t="s">
        <v>8738</v>
      </c>
      <c r="W1042" t="s">
        <v>8739</v>
      </c>
      <c r="X1042" t="s">
        <v>8740</v>
      </c>
    </row>
    <row r="1043" spans="1:24" x14ac:dyDescent="0.4">
      <c r="A1043" t="s">
        <v>8741</v>
      </c>
      <c r="B1043" t="s">
        <v>8742</v>
      </c>
      <c r="C1043" t="s">
        <v>8541</v>
      </c>
      <c r="D1043" s="2">
        <v>1625</v>
      </c>
      <c r="E1043" s="2">
        <v>2995</v>
      </c>
      <c r="F1043" s="5">
        <v>0.46</v>
      </c>
      <c r="G1043" s="5">
        <f t="shared" si="80"/>
        <v>46</v>
      </c>
      <c r="H1043" s="5" t="str">
        <f>IF( 'structured data'!G1043&gt;=50, "YES", "NO")</f>
        <v>NO</v>
      </c>
      <c r="I1043" s="8" t="str">
        <f t="shared" si="81"/>
        <v>&gt; ₦500</v>
      </c>
      <c r="J1043">
        <v>4.5</v>
      </c>
      <c r="K1043" s="4">
        <v>23484</v>
      </c>
      <c r="L1043" s="4">
        <f>Table1[[#This Row],[rating]]*LOG(Table1[[#This Row],[rating_count]]+1)</f>
        <v>19.668557540336703</v>
      </c>
      <c r="M1043" s="4" t="str">
        <f>IF(Table1[[#This Row],[rating_count]]&lt;1000,"YES","NO")</f>
        <v>NO</v>
      </c>
      <c r="N1043" s="4">
        <f t="shared" si="82"/>
        <v>-0.22260294002967659</v>
      </c>
      <c r="O1043" s="4">
        <f t="shared" si="83"/>
        <v>19.668557540336703</v>
      </c>
      <c r="P1043" s="7">
        <f t="shared" si="84"/>
        <v>70334580</v>
      </c>
      <c r="Q1043" t="s">
        <v>8743</v>
      </c>
      <c r="R1043" t="s">
        <v>8744</v>
      </c>
      <c r="S1043" t="s">
        <v>8745</v>
      </c>
      <c r="T1043" t="s">
        <v>8746</v>
      </c>
      <c r="U1043" t="s">
        <v>8747</v>
      </c>
      <c r="V1043" t="s">
        <v>8748</v>
      </c>
      <c r="W1043" t="s">
        <v>8749</v>
      </c>
      <c r="X1043" t="s">
        <v>8750</v>
      </c>
    </row>
    <row r="1044" spans="1:24" x14ac:dyDescent="0.4">
      <c r="A1044" t="s">
        <v>8751</v>
      </c>
      <c r="B1044" t="s">
        <v>8752</v>
      </c>
      <c r="C1044" t="s">
        <v>8721</v>
      </c>
      <c r="D1044" s="2">
        <v>2599</v>
      </c>
      <c r="E1044" s="2">
        <v>5890</v>
      </c>
      <c r="F1044" s="5">
        <v>0.56000000000000005</v>
      </c>
      <c r="G1044" s="5">
        <f t="shared" si="80"/>
        <v>56.000000000000007</v>
      </c>
      <c r="H1044" s="5" t="str">
        <f>IF( 'structured data'!G1044&gt;=50, "YES", "NO")</f>
        <v>YES</v>
      </c>
      <c r="I1044" s="8" t="str">
        <f t="shared" si="81"/>
        <v>&gt; ₦500</v>
      </c>
      <c r="J1044">
        <v>4.0999999999999996</v>
      </c>
      <c r="K1044" s="4">
        <v>21783</v>
      </c>
      <c r="L1044" s="4">
        <f>Table1[[#This Row],[rating]]*LOG(Table1[[#This Row],[rating_count]]+1)</f>
        <v>17.786364276160821</v>
      </c>
      <c r="M1044" s="4" t="str">
        <f>IF(Table1[[#This Row],[rating_count]]&lt;1000,"YES","NO")</f>
        <v>NO</v>
      </c>
      <c r="N1044" s="4">
        <f t="shared" si="82"/>
        <v>-0.2240978546655667</v>
      </c>
      <c r="O1044" s="4">
        <f t="shared" si="83"/>
        <v>17.786364276160821</v>
      </c>
      <c r="P1044" s="7">
        <f t="shared" si="84"/>
        <v>128301870</v>
      </c>
      <c r="Q1044" t="s">
        <v>8753</v>
      </c>
      <c r="R1044" t="s">
        <v>8754</v>
      </c>
      <c r="S1044" t="s">
        <v>8755</v>
      </c>
      <c r="T1044" t="s">
        <v>8756</v>
      </c>
      <c r="U1044" t="s">
        <v>8757</v>
      </c>
      <c r="V1044" t="s">
        <v>13064</v>
      </c>
      <c r="W1044" t="s">
        <v>8758</v>
      </c>
      <c r="X1044" t="s">
        <v>8759</v>
      </c>
    </row>
    <row r="1045" spans="1:24" x14ac:dyDescent="0.4">
      <c r="A1045" t="s">
        <v>8760</v>
      </c>
      <c r="B1045" t="s">
        <v>8761</v>
      </c>
      <c r="C1045" t="s">
        <v>8762</v>
      </c>
      <c r="D1045" s="2">
        <v>1199</v>
      </c>
      <c r="E1045" s="2">
        <v>2000</v>
      </c>
      <c r="F1045" s="5">
        <v>0.4</v>
      </c>
      <c r="G1045" s="5">
        <f t="shared" si="80"/>
        <v>40</v>
      </c>
      <c r="H1045" s="5" t="str">
        <f>IF( 'structured data'!G1045&gt;=50, "YES", "NO")</f>
        <v>NO</v>
      </c>
      <c r="I1045" s="8" t="str">
        <f t="shared" si="81"/>
        <v>&gt; ₦500</v>
      </c>
      <c r="J1045">
        <v>4</v>
      </c>
      <c r="K1045" s="4">
        <v>14030</v>
      </c>
      <c r="L1045" s="4">
        <f>Table1[[#This Row],[rating]]*LOG(Table1[[#This Row],[rating_count]]+1)</f>
        <v>16.588354498512665</v>
      </c>
      <c r="M1045" s="4" t="str">
        <f>IF(Table1[[#This Row],[rating_count]]&lt;1000,"YES","NO")</f>
        <v>NO</v>
      </c>
      <c r="N1045" s="4">
        <f t="shared" si="82"/>
        <v>-0.22466909329873083</v>
      </c>
      <c r="O1045" s="4">
        <f t="shared" si="83"/>
        <v>16.588354498512665</v>
      </c>
      <c r="P1045" s="7">
        <f t="shared" si="84"/>
        <v>28060000</v>
      </c>
      <c r="Q1045" t="s">
        <v>8763</v>
      </c>
      <c r="R1045" t="s">
        <v>8764</v>
      </c>
      <c r="S1045" t="s">
        <v>8765</v>
      </c>
      <c r="T1045" t="s">
        <v>8766</v>
      </c>
      <c r="U1045" t="s">
        <v>8767</v>
      </c>
      <c r="V1045" t="s">
        <v>8768</v>
      </c>
      <c r="W1045" t="s">
        <v>8769</v>
      </c>
      <c r="X1045" t="s">
        <v>8770</v>
      </c>
    </row>
    <row r="1046" spans="1:24" x14ac:dyDescent="0.4">
      <c r="A1046" t="s">
        <v>8771</v>
      </c>
      <c r="B1046" t="s">
        <v>8772</v>
      </c>
      <c r="C1046" t="s">
        <v>8773</v>
      </c>
      <c r="D1046" s="2">
        <v>5499</v>
      </c>
      <c r="E1046" s="2">
        <v>13150</v>
      </c>
      <c r="F1046" s="5">
        <v>0.57999999999999996</v>
      </c>
      <c r="G1046" s="5">
        <f t="shared" si="80"/>
        <v>57.999999999999993</v>
      </c>
      <c r="H1046" s="5" t="str">
        <f>IF( 'structured data'!G1046&gt;=50, "YES", "NO")</f>
        <v>YES</v>
      </c>
      <c r="I1046" s="8" t="str">
        <f t="shared" si="81"/>
        <v>&gt; ₦500</v>
      </c>
      <c r="J1046">
        <v>4.2</v>
      </c>
      <c r="K1046" s="4">
        <v>6398</v>
      </c>
      <c r="L1046" s="4">
        <f>Table1[[#This Row],[rating]]*LOG(Table1[[#This Row],[rating_count]]+1)</f>
        <v>15.985670862710185</v>
      </c>
      <c r="M1046" s="4" t="str">
        <f>IF(Table1[[#This Row],[rating_count]]&lt;1000,"YES","NO")</f>
        <v>NO</v>
      </c>
      <c r="N1046" s="4">
        <f t="shared" si="82"/>
        <v>-0.22468062533620442</v>
      </c>
      <c r="O1046" s="4">
        <f t="shared" si="83"/>
        <v>15.985670862710185</v>
      </c>
      <c r="P1046" s="7">
        <f t="shared" si="84"/>
        <v>84133700</v>
      </c>
      <c r="Q1046" t="s">
        <v>8774</v>
      </c>
      <c r="R1046" t="s">
        <v>8775</v>
      </c>
      <c r="S1046" t="s">
        <v>8776</v>
      </c>
      <c r="T1046" t="s">
        <v>8777</v>
      </c>
      <c r="U1046" t="s">
        <v>8778</v>
      </c>
      <c r="V1046" t="s">
        <v>8779</v>
      </c>
      <c r="W1046" t="s">
        <v>8780</v>
      </c>
      <c r="X1046" t="s">
        <v>8781</v>
      </c>
    </row>
    <row r="1047" spans="1:24" x14ac:dyDescent="0.4">
      <c r="A1047" t="s">
        <v>8782</v>
      </c>
      <c r="B1047" t="s">
        <v>8783</v>
      </c>
      <c r="C1047" t="s">
        <v>8710</v>
      </c>
      <c r="D1047" s="2">
        <v>1299</v>
      </c>
      <c r="E1047" s="2">
        <v>3500</v>
      </c>
      <c r="F1047" s="5">
        <v>0.63</v>
      </c>
      <c r="G1047" s="5">
        <f t="shared" si="80"/>
        <v>63</v>
      </c>
      <c r="H1047" s="5" t="str">
        <f>IF( 'structured data'!G1047&gt;=50, "YES", "NO")</f>
        <v>YES</v>
      </c>
      <c r="I1047" s="8" t="str">
        <f t="shared" si="81"/>
        <v>&gt; ₦500</v>
      </c>
      <c r="J1047">
        <v>3.8</v>
      </c>
      <c r="K1047" s="4">
        <v>44050</v>
      </c>
      <c r="L1047" s="4">
        <f>Table1[[#This Row],[rating]]*LOG(Table1[[#This Row],[rating_count]]+1)</f>
        <v>17.64703193269462</v>
      </c>
      <c r="M1047" s="4" t="str">
        <f>IF(Table1[[#This Row],[rating_count]]&lt;1000,"YES","NO")</f>
        <v>NO</v>
      </c>
      <c r="N1047" s="4">
        <f t="shared" si="82"/>
        <v>-0.22609420744819253</v>
      </c>
      <c r="O1047" s="4">
        <f t="shared" si="83"/>
        <v>17.64703193269462</v>
      </c>
      <c r="P1047" s="7">
        <f t="shared" si="84"/>
        <v>154175000</v>
      </c>
      <c r="Q1047" t="s">
        <v>8784</v>
      </c>
      <c r="R1047" t="s">
        <v>8785</v>
      </c>
      <c r="S1047" t="s">
        <v>8786</v>
      </c>
      <c r="T1047" t="s">
        <v>8787</v>
      </c>
      <c r="U1047" t="s">
        <v>8788</v>
      </c>
      <c r="V1047" t="s">
        <v>8789</v>
      </c>
      <c r="W1047" t="s">
        <v>8790</v>
      </c>
      <c r="X1047" t="s">
        <v>8791</v>
      </c>
    </row>
    <row r="1048" spans="1:24" x14ac:dyDescent="0.4">
      <c r="A1048" t="s">
        <v>8792</v>
      </c>
      <c r="B1048" t="s">
        <v>8793</v>
      </c>
      <c r="C1048" t="s">
        <v>8699</v>
      </c>
      <c r="D1048">
        <v>599</v>
      </c>
      <c r="E1048">
        <v>785</v>
      </c>
      <c r="F1048" s="5">
        <v>0.24</v>
      </c>
      <c r="G1048" s="5">
        <f t="shared" si="80"/>
        <v>24</v>
      </c>
      <c r="H1048" s="5" t="str">
        <f>IF( 'structured data'!G1048&gt;=50, "YES", "NO")</f>
        <v>NO</v>
      </c>
      <c r="I1048" s="8" t="str">
        <f t="shared" si="81"/>
        <v>&gt; ₦500</v>
      </c>
      <c r="J1048">
        <v>4.2</v>
      </c>
      <c r="K1048" s="4">
        <v>24247</v>
      </c>
      <c r="L1048" s="4">
        <f>Table1[[#This Row],[rating]]*LOG(Table1[[#This Row],[rating_count]]+1)</f>
        <v>18.41563887811018</v>
      </c>
      <c r="M1048" s="4" t="str">
        <f>IF(Table1[[#This Row],[rating_count]]&lt;1000,"YES","NO")</f>
        <v>NO</v>
      </c>
      <c r="N1048" s="4">
        <f t="shared" si="82"/>
        <v>-0.22453932353766706</v>
      </c>
      <c r="O1048" s="4">
        <f t="shared" si="83"/>
        <v>18.41563887811018</v>
      </c>
      <c r="P1048" s="7">
        <f t="shared" si="84"/>
        <v>19033895</v>
      </c>
      <c r="Q1048" t="s">
        <v>8794</v>
      </c>
      <c r="R1048" t="s">
        <v>8795</v>
      </c>
      <c r="S1048" t="s">
        <v>8796</v>
      </c>
      <c r="T1048" t="s">
        <v>8797</v>
      </c>
      <c r="U1048" t="s">
        <v>8798</v>
      </c>
      <c r="V1048" t="s">
        <v>8799</v>
      </c>
      <c r="W1048" t="s">
        <v>8800</v>
      </c>
      <c r="X1048" t="s">
        <v>8801</v>
      </c>
    </row>
    <row r="1049" spans="1:24" x14ac:dyDescent="0.4">
      <c r="A1049" t="s">
        <v>8802</v>
      </c>
      <c r="B1049" t="s">
        <v>8803</v>
      </c>
      <c r="C1049" t="s">
        <v>8710</v>
      </c>
      <c r="D1049" s="2">
        <v>1999</v>
      </c>
      <c r="E1049" s="2">
        <v>3210</v>
      </c>
      <c r="F1049" s="5">
        <v>0.38</v>
      </c>
      <c r="G1049" s="5">
        <f t="shared" si="80"/>
        <v>38</v>
      </c>
      <c r="H1049" s="5" t="str">
        <f>IF( 'structured data'!G1049&gt;=50, "YES", "NO")</f>
        <v>NO</v>
      </c>
      <c r="I1049" s="8" t="str">
        <f t="shared" si="81"/>
        <v>&gt; ₦500</v>
      </c>
      <c r="J1049">
        <v>4.2</v>
      </c>
      <c r="K1049" s="4">
        <v>41349</v>
      </c>
      <c r="L1049" s="4">
        <f>Table1[[#This Row],[rating]]*LOG(Table1[[#This Row],[rating_count]]+1)</f>
        <v>19.389197158331978</v>
      </c>
      <c r="M1049" s="4" t="str">
        <f>IF(Table1[[#This Row],[rating_count]]&lt;1000,"YES","NO")</f>
        <v>NO</v>
      </c>
      <c r="N1049" s="4">
        <f t="shared" si="82"/>
        <v>-0.22378535760663815</v>
      </c>
      <c r="O1049" s="4">
        <f t="shared" si="83"/>
        <v>19.389197158331978</v>
      </c>
      <c r="P1049" s="7">
        <f t="shared" si="84"/>
        <v>132730290</v>
      </c>
      <c r="Q1049" t="s">
        <v>8804</v>
      </c>
      <c r="R1049" t="s">
        <v>8805</v>
      </c>
      <c r="S1049" t="s">
        <v>8806</v>
      </c>
      <c r="T1049" t="s">
        <v>8807</v>
      </c>
      <c r="U1049" t="s">
        <v>8808</v>
      </c>
      <c r="V1049" t="s">
        <v>8809</v>
      </c>
      <c r="W1049" t="s">
        <v>8810</v>
      </c>
      <c r="X1049" t="s">
        <v>8811</v>
      </c>
    </row>
    <row r="1050" spans="1:24" x14ac:dyDescent="0.4">
      <c r="A1050" t="s">
        <v>8812</v>
      </c>
      <c r="B1050" t="s">
        <v>8813</v>
      </c>
      <c r="C1050" t="s">
        <v>8762</v>
      </c>
      <c r="D1050">
        <v>549</v>
      </c>
      <c r="E1050" s="2">
        <v>1000</v>
      </c>
      <c r="F1050" s="5">
        <v>0.45</v>
      </c>
      <c r="G1050" s="5">
        <f t="shared" si="80"/>
        <v>45</v>
      </c>
      <c r="H1050" s="5" t="str">
        <f>IF( 'structured data'!G1050&gt;=50, "YES", "NO")</f>
        <v>NO</v>
      </c>
      <c r="I1050" s="8" t="str">
        <f t="shared" si="81"/>
        <v>&gt; ₦500</v>
      </c>
      <c r="J1050">
        <v>3.6</v>
      </c>
      <c r="K1050" s="4">
        <v>1074</v>
      </c>
      <c r="L1050" s="4">
        <f>Table1[[#This Row],[rating]]*LOG(Table1[[#This Row],[rating_count]]+1)</f>
        <v>10.913070471305847</v>
      </c>
      <c r="M1050" s="4" t="str">
        <f>IF(Table1[[#This Row],[rating_count]]&lt;1000,"YES","NO")</f>
        <v>NO</v>
      </c>
      <c r="N1050" s="4">
        <f t="shared" si="82"/>
        <v>-0.2236961255900356</v>
      </c>
      <c r="O1050" s="4">
        <f t="shared" si="83"/>
        <v>10.913070471305847</v>
      </c>
      <c r="P1050" s="7">
        <f t="shared" si="84"/>
        <v>1074000</v>
      </c>
      <c r="Q1050" t="s">
        <v>8814</v>
      </c>
      <c r="R1050" t="s">
        <v>8815</v>
      </c>
      <c r="S1050" t="s">
        <v>8816</v>
      </c>
      <c r="T1050" t="s">
        <v>8817</v>
      </c>
      <c r="U1050" t="s">
        <v>8818</v>
      </c>
      <c r="V1050" t="s">
        <v>8819</v>
      </c>
      <c r="W1050" t="s">
        <v>8820</v>
      </c>
      <c r="X1050" t="s">
        <v>8821</v>
      </c>
    </row>
    <row r="1051" spans="1:24" x14ac:dyDescent="0.4">
      <c r="A1051" t="s">
        <v>8822</v>
      </c>
      <c r="B1051" t="s">
        <v>8823</v>
      </c>
      <c r="C1051" t="s">
        <v>8552</v>
      </c>
      <c r="D1051">
        <v>999</v>
      </c>
      <c r="E1051" s="2">
        <v>2000</v>
      </c>
      <c r="F1051" s="5">
        <v>0.5</v>
      </c>
      <c r="G1051" s="5">
        <f t="shared" si="80"/>
        <v>50</v>
      </c>
      <c r="H1051" s="5" t="str">
        <f>IF( 'structured data'!G1051&gt;=50, "YES", "NO")</f>
        <v>YES</v>
      </c>
      <c r="I1051" s="8" t="str">
        <f t="shared" si="81"/>
        <v>&gt; ₦500</v>
      </c>
      <c r="J1051">
        <v>3.8</v>
      </c>
      <c r="K1051" s="4">
        <v>1163</v>
      </c>
      <c r="L1051" s="4">
        <f>Table1[[#This Row],[rating]]*LOG(Table1[[#This Row],[rating_count]]+1)</f>
        <v>11.650621325192706</v>
      </c>
      <c r="M1051" s="4" t="str">
        <f>IF(Table1[[#This Row],[rating_count]]&lt;1000,"YES","NO")</f>
        <v>NO</v>
      </c>
      <c r="N1051" s="4">
        <f t="shared" si="82"/>
        <v>-0.22338327719682485</v>
      </c>
      <c r="O1051" s="4">
        <f t="shared" si="83"/>
        <v>11.650621325192706</v>
      </c>
      <c r="P1051" s="7">
        <f t="shared" si="84"/>
        <v>2326000</v>
      </c>
      <c r="Q1051" t="s">
        <v>8824</v>
      </c>
      <c r="R1051" t="s">
        <v>8825</v>
      </c>
      <c r="S1051" t="s">
        <v>8826</v>
      </c>
      <c r="T1051" t="s">
        <v>8827</v>
      </c>
      <c r="U1051" t="s">
        <v>8828</v>
      </c>
      <c r="V1051" t="s">
        <v>8829</v>
      </c>
      <c r="W1051" t="s">
        <v>8830</v>
      </c>
      <c r="X1051" t="s">
        <v>8831</v>
      </c>
    </row>
    <row r="1052" spans="1:24" x14ac:dyDescent="0.4">
      <c r="A1052" t="s">
        <v>8832</v>
      </c>
      <c r="B1052" t="s">
        <v>8833</v>
      </c>
      <c r="C1052" t="s">
        <v>8574</v>
      </c>
      <c r="D1052">
        <v>398</v>
      </c>
      <c r="E1052" s="2">
        <v>1999</v>
      </c>
      <c r="F1052" s="5">
        <v>0.8</v>
      </c>
      <c r="G1052" s="5">
        <f t="shared" si="80"/>
        <v>80</v>
      </c>
      <c r="H1052" s="5" t="str">
        <f>IF( 'structured data'!G1052&gt;=50, "YES", "NO")</f>
        <v>YES</v>
      </c>
      <c r="I1052" s="8" t="str">
        <f t="shared" si="81"/>
        <v>&gt; ₦500</v>
      </c>
      <c r="J1052">
        <v>4.0999999999999996</v>
      </c>
      <c r="K1052" s="4">
        <v>257</v>
      </c>
      <c r="L1052" s="4">
        <f>Table1[[#This Row],[rating]]*LOG(Table1[[#This Row],[rating_count]]+1)</f>
        <v>9.8876407944492417</v>
      </c>
      <c r="M1052" s="4" t="str">
        <f>IF(Table1[[#This Row],[rating_count]]&lt;1000,"YES","NO")</f>
        <v>YES</v>
      </c>
      <c r="N1052" s="4">
        <f t="shared" si="82"/>
        <v>-0.22269183922639535</v>
      </c>
      <c r="O1052" s="4">
        <f t="shared" si="83"/>
        <v>9.8876407944492417</v>
      </c>
      <c r="P1052" s="7">
        <f t="shared" si="84"/>
        <v>513743</v>
      </c>
      <c r="Q1052" t="s">
        <v>8834</v>
      </c>
      <c r="R1052" t="s">
        <v>8835</v>
      </c>
      <c r="S1052" t="s">
        <v>8836</v>
      </c>
      <c r="T1052" t="s">
        <v>8837</v>
      </c>
      <c r="U1052" t="s">
        <v>8838</v>
      </c>
      <c r="V1052" t="s">
        <v>8839</v>
      </c>
      <c r="W1052" t="s">
        <v>8840</v>
      </c>
      <c r="X1052" t="s">
        <v>8841</v>
      </c>
    </row>
    <row r="1053" spans="1:24" x14ac:dyDescent="0.4">
      <c r="A1053" t="s">
        <v>8842</v>
      </c>
      <c r="B1053" t="s">
        <v>8843</v>
      </c>
      <c r="C1053" t="s">
        <v>8844</v>
      </c>
      <c r="D1053">
        <v>539</v>
      </c>
      <c r="E1053">
        <v>720</v>
      </c>
      <c r="F1053" s="5">
        <v>0.25</v>
      </c>
      <c r="G1053" s="5">
        <f t="shared" si="80"/>
        <v>25</v>
      </c>
      <c r="H1053" s="5" t="str">
        <f>IF( 'structured data'!G1053&gt;=50, "YES", "NO")</f>
        <v>NO</v>
      </c>
      <c r="I1053" s="8" t="str">
        <f t="shared" si="81"/>
        <v>&gt; ₦500</v>
      </c>
      <c r="J1053">
        <v>4.0999999999999996</v>
      </c>
      <c r="K1053" s="4">
        <v>36017</v>
      </c>
      <c r="L1053" s="4">
        <f>Table1[[#This Row],[rating]]*LOG(Table1[[#This Row],[rating_count]]+1)</f>
        <v>18.68173033433202</v>
      </c>
      <c r="M1053" s="4" t="str">
        <f>IF(Table1[[#This Row],[rating_count]]&lt;1000,"YES","NO")</f>
        <v>NO</v>
      </c>
      <c r="N1053" s="4">
        <f t="shared" si="82"/>
        <v>-0.22493125277537868</v>
      </c>
      <c r="O1053" s="4">
        <f t="shared" si="83"/>
        <v>18.68173033433202</v>
      </c>
      <c r="P1053" s="7">
        <f t="shared" si="84"/>
        <v>25932240</v>
      </c>
      <c r="Q1053" t="s">
        <v>8845</v>
      </c>
      <c r="R1053" t="s">
        <v>8846</v>
      </c>
      <c r="S1053" t="s">
        <v>8847</v>
      </c>
      <c r="T1053" t="s">
        <v>8848</v>
      </c>
      <c r="U1053" t="s">
        <v>8849</v>
      </c>
      <c r="V1053" t="s">
        <v>8850</v>
      </c>
      <c r="W1053" t="s">
        <v>8851</v>
      </c>
      <c r="X1053" t="s">
        <v>8852</v>
      </c>
    </row>
    <row r="1054" spans="1:24" x14ac:dyDescent="0.4">
      <c r="A1054" t="s">
        <v>8853</v>
      </c>
      <c r="B1054" t="s">
        <v>8854</v>
      </c>
      <c r="C1054" t="s">
        <v>8541</v>
      </c>
      <c r="D1054">
        <v>699</v>
      </c>
      <c r="E1054" s="2">
        <v>1595</v>
      </c>
      <c r="F1054" s="5">
        <v>0.56000000000000005</v>
      </c>
      <c r="G1054" s="5">
        <f t="shared" si="80"/>
        <v>56.000000000000007</v>
      </c>
      <c r="H1054" s="5" t="str">
        <f>IF( 'structured data'!G1054&gt;=50, "YES", "NO")</f>
        <v>YES</v>
      </c>
      <c r="I1054" s="8" t="str">
        <f t="shared" si="81"/>
        <v>&gt; ₦500</v>
      </c>
      <c r="J1054">
        <v>4.0999999999999996</v>
      </c>
      <c r="K1054" s="4">
        <v>8090</v>
      </c>
      <c r="L1054" s="4">
        <f>Table1[[#This Row],[rating]]*LOG(Table1[[#This Row],[rating_count]]+1)</f>
        <v>16.022809024807469</v>
      </c>
      <c r="M1054" s="4" t="str">
        <f>IF(Table1[[#This Row],[rating_count]]&lt;1000,"YES","NO")</f>
        <v>NO</v>
      </c>
      <c r="N1054" s="4">
        <f t="shared" si="82"/>
        <v>-0.22477097139033625</v>
      </c>
      <c r="O1054" s="4">
        <f t="shared" si="83"/>
        <v>16.022809024807469</v>
      </c>
      <c r="P1054" s="7">
        <f t="shared" si="84"/>
        <v>12903550</v>
      </c>
      <c r="Q1054" t="s">
        <v>8855</v>
      </c>
      <c r="R1054" t="s">
        <v>8856</v>
      </c>
      <c r="S1054" t="s">
        <v>8857</v>
      </c>
      <c r="T1054" t="s">
        <v>8858</v>
      </c>
      <c r="U1054" t="s">
        <v>8859</v>
      </c>
      <c r="V1054" t="s">
        <v>8860</v>
      </c>
      <c r="W1054" t="s">
        <v>8861</v>
      </c>
      <c r="X1054" t="s">
        <v>8862</v>
      </c>
    </row>
    <row r="1055" spans="1:24" x14ac:dyDescent="0.4">
      <c r="A1055" t="s">
        <v>8863</v>
      </c>
      <c r="B1055" t="s">
        <v>8864</v>
      </c>
      <c r="C1055" t="s">
        <v>8647</v>
      </c>
      <c r="D1055" s="2">
        <v>2148</v>
      </c>
      <c r="E1055" s="2">
        <v>3645</v>
      </c>
      <c r="F1055" s="5">
        <v>0.41</v>
      </c>
      <c r="G1055" s="5">
        <f t="shared" si="80"/>
        <v>41</v>
      </c>
      <c r="H1055" s="5" t="str">
        <f>IF( 'structured data'!G1055&gt;=50, "YES", "NO")</f>
        <v>NO</v>
      </c>
      <c r="I1055" s="8" t="str">
        <f t="shared" si="81"/>
        <v>&gt; ₦500</v>
      </c>
      <c r="J1055">
        <v>4.0999999999999996</v>
      </c>
      <c r="K1055" s="4">
        <v>31388</v>
      </c>
      <c r="L1055" s="4">
        <f>Table1[[#This Row],[rating]]*LOG(Table1[[#This Row],[rating_count]]+1)</f>
        <v>18.436787668159944</v>
      </c>
      <c r="M1055" s="4" t="str">
        <f>IF(Table1[[#This Row],[rating_count]]&lt;1000,"YES","NO")</f>
        <v>NO</v>
      </c>
      <c r="N1055" s="4">
        <f t="shared" si="82"/>
        <v>-0.22535800286212931</v>
      </c>
      <c r="O1055" s="4">
        <f t="shared" si="83"/>
        <v>18.436787668159944</v>
      </c>
      <c r="P1055" s="7">
        <f t="shared" si="84"/>
        <v>114409260</v>
      </c>
      <c r="Q1055" t="s">
        <v>8865</v>
      </c>
      <c r="R1055" t="s">
        <v>8866</v>
      </c>
      <c r="S1055" t="s">
        <v>8867</v>
      </c>
      <c r="T1055" t="s">
        <v>8868</v>
      </c>
      <c r="U1055" t="s">
        <v>8869</v>
      </c>
      <c r="V1055" t="s">
        <v>8870</v>
      </c>
      <c r="W1055" t="s">
        <v>8871</v>
      </c>
      <c r="X1055" t="s">
        <v>8872</v>
      </c>
    </row>
    <row r="1056" spans="1:24" x14ac:dyDescent="0.4">
      <c r="A1056" t="s">
        <v>8873</v>
      </c>
      <c r="B1056" t="s">
        <v>8874</v>
      </c>
      <c r="C1056" t="s">
        <v>8875</v>
      </c>
      <c r="D1056" s="2">
        <v>3599</v>
      </c>
      <c r="E1056" s="2">
        <v>7950</v>
      </c>
      <c r="F1056" s="5">
        <v>0.55000000000000004</v>
      </c>
      <c r="G1056" s="5">
        <f t="shared" si="80"/>
        <v>55.000000000000007</v>
      </c>
      <c r="H1056" s="5" t="str">
        <f>IF( 'structured data'!G1056&gt;=50, "YES", "NO")</f>
        <v>YES</v>
      </c>
      <c r="I1056" s="8" t="str">
        <f t="shared" si="81"/>
        <v>&gt; ₦500</v>
      </c>
      <c r="J1056">
        <v>4.2</v>
      </c>
      <c r="K1056" s="4">
        <v>136</v>
      </c>
      <c r="L1056" s="4">
        <f>Table1[[#This Row],[rating]]*LOG(Table1[[#This Row],[rating_count]]+1)</f>
        <v>8.9742263820569086</v>
      </c>
      <c r="M1056" s="4" t="str">
        <f>IF(Table1[[#This Row],[rating_count]]&lt;1000,"YES","NO")</f>
        <v>YES</v>
      </c>
      <c r="N1056" s="4">
        <f t="shared" si="82"/>
        <v>-0.22538317064051633</v>
      </c>
      <c r="O1056" s="4">
        <f t="shared" si="83"/>
        <v>8.9742263820569086</v>
      </c>
      <c r="P1056" s="7">
        <f t="shared" si="84"/>
        <v>1081200</v>
      </c>
      <c r="Q1056" t="s">
        <v>8876</v>
      </c>
      <c r="R1056" t="s">
        <v>8877</v>
      </c>
      <c r="S1056" t="s">
        <v>8878</v>
      </c>
      <c r="T1056" t="s">
        <v>8879</v>
      </c>
      <c r="U1056" t="s">
        <v>8880</v>
      </c>
      <c r="V1056" t="s">
        <v>8881</v>
      </c>
      <c r="W1056" t="s">
        <v>8882</v>
      </c>
      <c r="X1056" t="s">
        <v>8883</v>
      </c>
    </row>
    <row r="1057" spans="1:24" x14ac:dyDescent="0.4">
      <c r="A1057" t="s">
        <v>8884</v>
      </c>
      <c r="B1057" t="s">
        <v>8885</v>
      </c>
      <c r="C1057" t="s">
        <v>8886</v>
      </c>
      <c r="D1057">
        <v>351</v>
      </c>
      <c r="E1057">
        <v>999</v>
      </c>
      <c r="F1057" s="5">
        <v>0.65</v>
      </c>
      <c r="G1057" s="5">
        <f t="shared" si="80"/>
        <v>65</v>
      </c>
      <c r="H1057" s="5" t="str">
        <f>IF( 'structured data'!G1057&gt;=50, "YES", "NO")</f>
        <v>YES</v>
      </c>
      <c r="I1057" s="8" t="str">
        <f t="shared" si="81"/>
        <v>&gt; ₦500</v>
      </c>
      <c r="J1057">
        <v>4</v>
      </c>
      <c r="K1057" s="4">
        <v>5380</v>
      </c>
      <c r="L1057" s="4">
        <f>Table1[[#This Row],[rating]]*LOG(Table1[[#This Row],[rating_count]]+1)</f>
        <v>14.923451968185976</v>
      </c>
      <c r="M1057" s="4" t="str">
        <f>IF(Table1[[#This Row],[rating_count]]&lt;1000,"YES","NO")</f>
        <v>NO</v>
      </c>
      <c r="N1057" s="4">
        <f t="shared" si="82"/>
        <v>-0.22656228308553988</v>
      </c>
      <c r="O1057" s="4">
        <f t="shared" si="83"/>
        <v>14.923451968185976</v>
      </c>
      <c r="P1057" s="7">
        <f t="shared" si="84"/>
        <v>5374620</v>
      </c>
      <c r="Q1057" t="s">
        <v>8887</v>
      </c>
      <c r="R1057" t="s">
        <v>8888</v>
      </c>
      <c r="S1057" t="s">
        <v>8889</v>
      </c>
      <c r="T1057" t="s">
        <v>8890</v>
      </c>
      <c r="U1057" t="s">
        <v>8891</v>
      </c>
      <c r="V1057" t="s">
        <v>8892</v>
      </c>
      <c r="W1057" t="s">
        <v>8893</v>
      </c>
      <c r="X1057" t="s">
        <v>8894</v>
      </c>
    </row>
    <row r="1058" spans="1:24" x14ac:dyDescent="0.4">
      <c r="A1058" t="s">
        <v>8895</v>
      </c>
      <c r="B1058" t="s">
        <v>8896</v>
      </c>
      <c r="C1058" t="s">
        <v>8897</v>
      </c>
      <c r="D1058" s="2">
        <v>1614</v>
      </c>
      <c r="E1058" s="2">
        <v>1745</v>
      </c>
      <c r="F1058" s="5">
        <v>0.08</v>
      </c>
      <c r="G1058" s="5">
        <f t="shared" si="80"/>
        <v>8</v>
      </c>
      <c r="H1058" s="5" t="str">
        <f>IF( 'structured data'!G1058&gt;=50, "YES", "NO")</f>
        <v>NO</v>
      </c>
      <c r="I1058" s="8" t="str">
        <f t="shared" si="81"/>
        <v>&gt; ₦500</v>
      </c>
      <c r="J1058">
        <v>4.3</v>
      </c>
      <c r="K1058" s="4">
        <v>37974</v>
      </c>
      <c r="L1058" s="4">
        <f>Table1[[#This Row],[rating]]*LOG(Table1[[#This Row],[rating_count]]+1)</f>
        <v>19.691840464899741</v>
      </c>
      <c r="M1058" s="4" t="str">
        <f>IF(Table1[[#This Row],[rating_count]]&lt;1000,"YES","NO")</f>
        <v>NO</v>
      </c>
      <c r="N1058" s="4">
        <f t="shared" si="82"/>
        <v>-0.22669854371442566</v>
      </c>
      <c r="O1058" s="4">
        <f t="shared" si="83"/>
        <v>19.691840464899741</v>
      </c>
      <c r="P1058" s="7">
        <f t="shared" si="84"/>
        <v>66264630</v>
      </c>
      <c r="Q1058" t="s">
        <v>8898</v>
      </c>
      <c r="R1058" t="s">
        <v>8899</v>
      </c>
      <c r="S1058" t="s">
        <v>8900</v>
      </c>
      <c r="T1058" t="s">
        <v>8901</v>
      </c>
      <c r="U1058" t="s">
        <v>8902</v>
      </c>
      <c r="V1058" t="s">
        <v>8903</v>
      </c>
      <c r="W1058" t="s">
        <v>8904</v>
      </c>
      <c r="X1058" t="s">
        <v>8905</v>
      </c>
    </row>
    <row r="1059" spans="1:24" x14ac:dyDescent="0.4">
      <c r="A1059" t="s">
        <v>8906</v>
      </c>
      <c r="B1059" t="s">
        <v>8907</v>
      </c>
      <c r="C1059" t="s">
        <v>8844</v>
      </c>
      <c r="D1059">
        <v>719</v>
      </c>
      <c r="E1059" s="2">
        <v>1295</v>
      </c>
      <c r="F1059" s="5">
        <v>0.44</v>
      </c>
      <c r="G1059" s="5">
        <f t="shared" si="80"/>
        <v>44</v>
      </c>
      <c r="H1059" s="5" t="str">
        <f>IF( 'structured data'!G1059&gt;=50, "YES", "NO")</f>
        <v>NO</v>
      </c>
      <c r="I1059" s="8" t="str">
        <f t="shared" si="81"/>
        <v>&gt; ₦500</v>
      </c>
      <c r="J1059">
        <v>4.2</v>
      </c>
      <c r="K1059" s="4">
        <v>17218</v>
      </c>
      <c r="L1059" s="4">
        <f>Table1[[#This Row],[rating]]*LOG(Table1[[#This Row],[rating_count]]+1)</f>
        <v>17.791233289334908</v>
      </c>
      <c r="M1059" s="4" t="str">
        <f>IF(Table1[[#This Row],[rating_count]]&lt;1000,"YES","NO")</f>
        <v>NO</v>
      </c>
      <c r="N1059" s="4">
        <f t="shared" si="82"/>
        <v>-0.22438453735318103</v>
      </c>
      <c r="O1059" s="4">
        <f t="shared" si="83"/>
        <v>17.791233289334908</v>
      </c>
      <c r="P1059" s="7">
        <f t="shared" si="84"/>
        <v>22297310</v>
      </c>
      <c r="Q1059" t="s">
        <v>8908</v>
      </c>
      <c r="R1059" t="s">
        <v>8909</v>
      </c>
      <c r="S1059" t="s">
        <v>8910</v>
      </c>
      <c r="T1059" t="s">
        <v>8911</v>
      </c>
      <c r="U1059" t="s">
        <v>8912</v>
      </c>
      <c r="V1059" t="s">
        <v>8913</v>
      </c>
      <c r="W1059" t="s">
        <v>8914</v>
      </c>
      <c r="X1059" t="s">
        <v>8915</v>
      </c>
    </row>
    <row r="1060" spans="1:24" x14ac:dyDescent="0.4">
      <c r="A1060" t="s">
        <v>8916</v>
      </c>
      <c r="B1060" t="s">
        <v>8917</v>
      </c>
      <c r="C1060" t="s">
        <v>8574</v>
      </c>
      <c r="D1060">
        <v>678</v>
      </c>
      <c r="E1060" s="2">
        <v>1499</v>
      </c>
      <c r="F1060" s="5">
        <v>0.55000000000000004</v>
      </c>
      <c r="G1060" s="5">
        <f t="shared" si="80"/>
        <v>55.000000000000007</v>
      </c>
      <c r="H1060" s="5" t="str">
        <f>IF( 'structured data'!G1060&gt;=50, "YES", "NO")</f>
        <v>YES</v>
      </c>
      <c r="I1060" s="8" t="str">
        <f t="shared" si="81"/>
        <v>&gt; ₦500</v>
      </c>
      <c r="J1060">
        <v>4.2</v>
      </c>
      <c r="K1060" s="4">
        <v>900</v>
      </c>
      <c r="L1060" s="4">
        <f>Table1[[#This Row],[rating]]*LOG(Table1[[#This Row],[rating_count]]+1)</f>
        <v>12.409844122112064</v>
      </c>
      <c r="M1060" s="4" t="str">
        <f>IF(Table1[[#This Row],[rating_count]]&lt;1000,"YES","NO")</f>
        <v>YES</v>
      </c>
      <c r="N1060" s="4">
        <f t="shared" si="82"/>
        <v>-0.22469682957141307</v>
      </c>
      <c r="O1060" s="4">
        <f t="shared" si="83"/>
        <v>12.409844122112064</v>
      </c>
      <c r="P1060" s="7">
        <f t="shared" si="84"/>
        <v>1349100</v>
      </c>
      <c r="Q1060" t="s">
        <v>8918</v>
      </c>
      <c r="R1060" t="s">
        <v>8919</v>
      </c>
      <c r="S1060" t="s">
        <v>8920</v>
      </c>
      <c r="T1060" t="s">
        <v>8921</v>
      </c>
      <c r="U1060" t="s">
        <v>8922</v>
      </c>
      <c r="V1060" t="s">
        <v>8923</v>
      </c>
      <c r="W1060" t="s">
        <v>8924</v>
      </c>
      <c r="X1060" t="s">
        <v>8925</v>
      </c>
    </row>
    <row r="1061" spans="1:24" x14ac:dyDescent="0.4">
      <c r="A1061" t="s">
        <v>8926</v>
      </c>
      <c r="B1061" t="s">
        <v>8927</v>
      </c>
      <c r="C1061" t="s">
        <v>8762</v>
      </c>
      <c r="D1061">
        <v>809</v>
      </c>
      <c r="E1061" s="2">
        <v>1545</v>
      </c>
      <c r="F1061" s="5">
        <v>0.48</v>
      </c>
      <c r="G1061" s="5">
        <f t="shared" si="80"/>
        <v>48</v>
      </c>
      <c r="H1061" s="5" t="str">
        <f>IF( 'structured data'!G1061&gt;=50, "YES", "NO")</f>
        <v>NO</v>
      </c>
      <c r="I1061" s="8" t="str">
        <f t="shared" si="81"/>
        <v>&gt; ₦500</v>
      </c>
      <c r="J1061">
        <v>3.7</v>
      </c>
      <c r="K1061" s="4">
        <v>976</v>
      </c>
      <c r="L1061" s="4">
        <f>Table1[[#This Row],[rating]]*LOG(Table1[[#This Row],[rating_count]]+1)</f>
        <v>11.062609885759461</v>
      </c>
      <c r="M1061" s="4" t="str">
        <f>IF(Table1[[#This Row],[rating_count]]&lt;1000,"YES","NO")</f>
        <v>YES</v>
      </c>
      <c r="N1061" s="4">
        <f t="shared" si="82"/>
        <v>-0.22589706259137929</v>
      </c>
      <c r="O1061" s="4">
        <f t="shared" si="83"/>
        <v>11.062609885759461</v>
      </c>
      <c r="P1061" s="7">
        <f t="shared" si="84"/>
        <v>1507920</v>
      </c>
      <c r="Q1061" t="s">
        <v>8928</v>
      </c>
      <c r="R1061" t="s">
        <v>8929</v>
      </c>
      <c r="S1061" t="s">
        <v>8930</v>
      </c>
      <c r="T1061" t="s">
        <v>8931</v>
      </c>
      <c r="U1061" t="s">
        <v>8932</v>
      </c>
      <c r="V1061" t="s">
        <v>8933</v>
      </c>
      <c r="W1061" t="s">
        <v>8934</v>
      </c>
      <c r="X1061" t="s">
        <v>8935</v>
      </c>
    </row>
    <row r="1062" spans="1:24" x14ac:dyDescent="0.4">
      <c r="A1062" t="s">
        <v>8936</v>
      </c>
      <c r="B1062" t="s">
        <v>8937</v>
      </c>
      <c r="C1062" t="s">
        <v>8938</v>
      </c>
      <c r="D1062" s="2">
        <v>1969</v>
      </c>
      <c r="E1062" s="2">
        <v>5000</v>
      </c>
      <c r="F1062" s="5">
        <v>0.61</v>
      </c>
      <c r="G1062" s="5">
        <f t="shared" si="80"/>
        <v>61</v>
      </c>
      <c r="H1062" s="5" t="str">
        <f>IF( 'structured data'!G1062&gt;=50, "YES", "NO")</f>
        <v>YES</v>
      </c>
      <c r="I1062" s="8" t="str">
        <f t="shared" si="81"/>
        <v>&gt; ₦500</v>
      </c>
      <c r="J1062">
        <v>4.0999999999999996</v>
      </c>
      <c r="K1062" s="4">
        <v>4927</v>
      </c>
      <c r="L1062" s="4">
        <f>Table1[[#This Row],[rating]]*LOG(Table1[[#This Row],[rating_count]]+1)</f>
        <v>15.139949866541111</v>
      </c>
      <c r="M1062" s="4" t="str">
        <f>IF(Table1[[#This Row],[rating_count]]&lt;1000,"YES","NO")</f>
        <v>NO</v>
      </c>
      <c r="N1062" s="4">
        <f t="shared" si="82"/>
        <v>-0.22517318571664993</v>
      </c>
      <c r="O1062" s="4">
        <f t="shared" si="83"/>
        <v>15.139949866541111</v>
      </c>
      <c r="P1062" s="7">
        <f t="shared" si="84"/>
        <v>24635000</v>
      </c>
      <c r="Q1062" t="s">
        <v>8939</v>
      </c>
      <c r="R1062" t="s">
        <v>8940</v>
      </c>
      <c r="S1062" t="s">
        <v>8941</v>
      </c>
      <c r="T1062" t="s">
        <v>8942</v>
      </c>
      <c r="U1062" t="s">
        <v>8943</v>
      </c>
      <c r="V1062" t="s">
        <v>8944</v>
      </c>
      <c r="W1062" t="s">
        <v>8945</v>
      </c>
      <c r="X1062" t="s">
        <v>8946</v>
      </c>
    </row>
    <row r="1063" spans="1:24" x14ac:dyDescent="0.4">
      <c r="A1063" t="s">
        <v>8947</v>
      </c>
      <c r="B1063" t="s">
        <v>8948</v>
      </c>
      <c r="C1063" t="s">
        <v>8574</v>
      </c>
      <c r="D1063" s="2">
        <v>1490</v>
      </c>
      <c r="E1063" s="2">
        <v>1695</v>
      </c>
      <c r="F1063" s="5">
        <v>0.12</v>
      </c>
      <c r="G1063" s="5">
        <f t="shared" si="80"/>
        <v>12</v>
      </c>
      <c r="H1063" s="5" t="str">
        <f>IF( 'structured data'!G1063&gt;=50, "YES", "NO")</f>
        <v>NO</v>
      </c>
      <c r="I1063" s="8" t="str">
        <f t="shared" si="81"/>
        <v>&gt; ₦500</v>
      </c>
      <c r="J1063">
        <v>4.4000000000000004</v>
      </c>
      <c r="K1063" s="4">
        <v>3543</v>
      </c>
      <c r="L1063" s="4">
        <f>Table1[[#This Row],[rating]]*LOG(Table1[[#This Row],[rating_count]]+1)</f>
        <v>15.617772338146059</v>
      </c>
      <c r="M1063" s="4" t="str">
        <f>IF(Table1[[#This Row],[rating_count]]&lt;1000,"YES","NO")</f>
        <v>NO</v>
      </c>
      <c r="N1063" s="4">
        <f t="shared" si="82"/>
        <v>-0.22606296575560533</v>
      </c>
      <c r="O1063" s="4">
        <f t="shared" si="83"/>
        <v>15.617772338146059</v>
      </c>
      <c r="P1063" s="7">
        <f t="shared" si="84"/>
        <v>6005385</v>
      </c>
      <c r="Q1063" t="s">
        <v>8949</v>
      </c>
      <c r="R1063" t="s">
        <v>8950</v>
      </c>
      <c r="S1063" t="s">
        <v>8951</v>
      </c>
      <c r="T1063" t="s">
        <v>8952</v>
      </c>
      <c r="U1063" t="s">
        <v>8953</v>
      </c>
      <c r="V1063" t="s">
        <v>8954</v>
      </c>
      <c r="W1063" t="s">
        <v>8955</v>
      </c>
      <c r="X1063" t="s">
        <v>8956</v>
      </c>
    </row>
    <row r="1064" spans="1:24" x14ac:dyDescent="0.4">
      <c r="A1064" t="s">
        <v>8957</v>
      </c>
      <c r="B1064" t="s">
        <v>8958</v>
      </c>
      <c r="C1064" t="s">
        <v>8552</v>
      </c>
      <c r="D1064" s="2">
        <v>2499</v>
      </c>
      <c r="E1064" s="2">
        <v>3945</v>
      </c>
      <c r="F1064" s="5">
        <v>0.37</v>
      </c>
      <c r="G1064" s="5">
        <f t="shared" si="80"/>
        <v>37</v>
      </c>
      <c r="H1064" s="5" t="str">
        <f>IF( 'structured data'!G1064&gt;=50, "YES", "NO")</f>
        <v>NO</v>
      </c>
      <c r="I1064" s="8" t="str">
        <f t="shared" si="81"/>
        <v>&gt; ₦500</v>
      </c>
      <c r="J1064">
        <v>3.8</v>
      </c>
      <c r="K1064" s="4">
        <v>2732</v>
      </c>
      <c r="L1064" s="4">
        <f>Table1[[#This Row],[rating]]*LOG(Table1[[#This Row],[rating_count]]+1)</f>
        <v>13.059230600432111</v>
      </c>
      <c r="M1064" s="4" t="str">
        <f>IF(Table1[[#This Row],[rating_count]]&lt;1000,"YES","NO")</f>
        <v>NO</v>
      </c>
      <c r="N1064" s="4">
        <f t="shared" si="82"/>
        <v>-0.22294601735956568</v>
      </c>
      <c r="O1064" s="4">
        <f t="shared" si="83"/>
        <v>13.059230600432111</v>
      </c>
      <c r="P1064" s="7">
        <f t="shared" si="84"/>
        <v>10777740</v>
      </c>
      <c r="Q1064" t="s">
        <v>8959</v>
      </c>
      <c r="R1064" t="s">
        <v>8960</v>
      </c>
      <c r="S1064" t="s">
        <v>8961</v>
      </c>
      <c r="T1064" t="s">
        <v>8962</v>
      </c>
      <c r="U1064" t="s">
        <v>8963</v>
      </c>
      <c r="V1064" t="s">
        <v>8964</v>
      </c>
      <c r="W1064" t="s">
        <v>8965</v>
      </c>
      <c r="X1064" t="s">
        <v>8966</v>
      </c>
    </row>
    <row r="1065" spans="1:24" x14ac:dyDescent="0.4">
      <c r="A1065" t="s">
        <v>8967</v>
      </c>
      <c r="B1065" t="s">
        <v>8968</v>
      </c>
      <c r="C1065" t="s">
        <v>8969</v>
      </c>
      <c r="D1065" s="2">
        <v>1665</v>
      </c>
      <c r="E1065" s="2">
        <v>2099</v>
      </c>
      <c r="F1065" s="5">
        <v>0.21</v>
      </c>
      <c r="G1065" s="5">
        <f t="shared" si="80"/>
        <v>21</v>
      </c>
      <c r="H1065" s="5" t="str">
        <f>IF( 'structured data'!G1065&gt;=50, "YES", "NO")</f>
        <v>NO</v>
      </c>
      <c r="I1065" s="8" t="str">
        <f t="shared" si="81"/>
        <v>&gt; ₦500</v>
      </c>
      <c r="J1065">
        <v>4</v>
      </c>
      <c r="K1065" s="4">
        <v>14368</v>
      </c>
      <c r="L1065" s="4">
        <f>Table1[[#This Row],[rating]]*LOG(Table1[[#This Row],[rating_count]]+1)</f>
        <v>16.629706179121801</v>
      </c>
      <c r="M1065" s="4" t="str">
        <f>IF(Table1[[#This Row],[rating_count]]&lt;1000,"YES","NO")</f>
        <v>NO</v>
      </c>
      <c r="N1065" s="4">
        <f t="shared" si="82"/>
        <v>-0.22340314164012179</v>
      </c>
      <c r="O1065" s="4">
        <f t="shared" si="83"/>
        <v>16.629706179121801</v>
      </c>
      <c r="P1065" s="7">
        <f t="shared" si="84"/>
        <v>30158432</v>
      </c>
      <c r="Q1065" t="s">
        <v>8970</v>
      </c>
      <c r="R1065" t="s">
        <v>8971</v>
      </c>
      <c r="S1065" t="s">
        <v>8972</v>
      </c>
      <c r="T1065" t="s">
        <v>8973</v>
      </c>
      <c r="U1065" t="s">
        <v>8974</v>
      </c>
      <c r="V1065" t="s">
        <v>8975</v>
      </c>
      <c r="W1065" t="s">
        <v>8976</v>
      </c>
      <c r="X1065" t="s">
        <v>8977</v>
      </c>
    </row>
    <row r="1066" spans="1:24" x14ac:dyDescent="0.4">
      <c r="A1066" t="s">
        <v>8978</v>
      </c>
      <c r="B1066" t="s">
        <v>8979</v>
      </c>
      <c r="C1066" t="s">
        <v>8647</v>
      </c>
      <c r="D1066" s="2">
        <v>3229</v>
      </c>
      <c r="E1066" s="2">
        <v>5295</v>
      </c>
      <c r="F1066" s="5">
        <v>0.39</v>
      </c>
      <c r="G1066" s="5">
        <f t="shared" si="80"/>
        <v>39</v>
      </c>
      <c r="H1066" s="5" t="str">
        <f>IF( 'structured data'!G1066&gt;=50, "YES", "NO")</f>
        <v>NO</v>
      </c>
      <c r="I1066" s="8" t="str">
        <f t="shared" si="81"/>
        <v>&gt; ₦500</v>
      </c>
      <c r="J1066">
        <v>4.2</v>
      </c>
      <c r="K1066" s="4">
        <v>39724</v>
      </c>
      <c r="L1066" s="4">
        <f>Table1[[#This Row],[rating]]*LOG(Table1[[#This Row],[rating_count]]+1)</f>
        <v>19.316068404693553</v>
      </c>
      <c r="M1066" s="4" t="str">
        <f>IF(Table1[[#This Row],[rating_count]]&lt;1000,"YES","NO")</f>
        <v>NO</v>
      </c>
      <c r="N1066" s="4">
        <f t="shared" si="82"/>
        <v>-0.22402218768106325</v>
      </c>
      <c r="O1066" s="4">
        <f t="shared" si="83"/>
        <v>19.316068404693553</v>
      </c>
      <c r="P1066" s="7">
        <f t="shared" si="84"/>
        <v>210338580</v>
      </c>
      <c r="Q1066" t="s">
        <v>8980</v>
      </c>
      <c r="R1066" t="s">
        <v>8981</v>
      </c>
      <c r="S1066" t="s">
        <v>8982</v>
      </c>
      <c r="T1066" t="s">
        <v>8983</v>
      </c>
      <c r="U1066" t="s">
        <v>8984</v>
      </c>
      <c r="V1066" t="s">
        <v>8985</v>
      </c>
      <c r="W1066" t="s">
        <v>8986</v>
      </c>
      <c r="X1066" t="s">
        <v>8987</v>
      </c>
    </row>
    <row r="1067" spans="1:24" x14ac:dyDescent="0.4">
      <c r="A1067" t="s">
        <v>8988</v>
      </c>
      <c r="B1067" t="s">
        <v>8989</v>
      </c>
      <c r="C1067" t="s">
        <v>8647</v>
      </c>
      <c r="D1067" s="2">
        <v>1799</v>
      </c>
      <c r="E1067" s="2">
        <v>3595</v>
      </c>
      <c r="F1067" s="5">
        <v>0.5</v>
      </c>
      <c r="G1067" s="5">
        <f t="shared" si="80"/>
        <v>50</v>
      </c>
      <c r="H1067" s="5" t="str">
        <f>IF( 'structured data'!G1067&gt;=50, "YES", "NO")</f>
        <v>YES</v>
      </c>
      <c r="I1067" s="8" t="str">
        <f t="shared" si="81"/>
        <v>&gt; ₦500</v>
      </c>
      <c r="J1067">
        <v>3.8</v>
      </c>
      <c r="K1067" s="4">
        <v>9791</v>
      </c>
      <c r="L1067" s="4">
        <f>Table1[[#This Row],[rating]]*LOG(Table1[[#This Row],[rating_count]]+1)</f>
        <v>15.165311338245646</v>
      </c>
      <c r="M1067" s="4" t="str">
        <f>IF(Table1[[#This Row],[rating_count]]&lt;1000,"YES","NO")</f>
        <v>NO</v>
      </c>
      <c r="N1067" s="4">
        <f t="shared" si="82"/>
        <v>-0.2239999137531693</v>
      </c>
      <c r="O1067" s="4">
        <f t="shared" si="83"/>
        <v>15.165311338245646</v>
      </c>
      <c r="P1067" s="7">
        <f t="shared" si="84"/>
        <v>35198645</v>
      </c>
      <c r="Q1067" t="s">
        <v>8990</v>
      </c>
      <c r="R1067" t="s">
        <v>8991</v>
      </c>
      <c r="S1067" t="s">
        <v>8992</v>
      </c>
      <c r="T1067" t="s">
        <v>8993</v>
      </c>
      <c r="U1067" t="s">
        <v>8994</v>
      </c>
      <c r="V1067" t="s">
        <v>8995</v>
      </c>
      <c r="W1067" t="s">
        <v>8996</v>
      </c>
      <c r="X1067" t="s">
        <v>8997</v>
      </c>
    </row>
    <row r="1068" spans="1:24" x14ac:dyDescent="0.4">
      <c r="A1068" t="s">
        <v>8998</v>
      </c>
      <c r="B1068" t="s">
        <v>8999</v>
      </c>
      <c r="C1068" t="s">
        <v>8541</v>
      </c>
      <c r="D1068" s="2">
        <v>1260</v>
      </c>
      <c r="E1068" s="2">
        <v>1699</v>
      </c>
      <c r="F1068" s="5">
        <v>0.26</v>
      </c>
      <c r="G1068" s="5">
        <f t="shared" si="80"/>
        <v>26</v>
      </c>
      <c r="H1068" s="5" t="str">
        <f>IF( 'structured data'!G1068&gt;=50, "YES", "NO")</f>
        <v>NO</v>
      </c>
      <c r="I1068" s="8" t="str">
        <f t="shared" si="81"/>
        <v>&gt; ₦500</v>
      </c>
      <c r="J1068">
        <v>4.2</v>
      </c>
      <c r="K1068" s="4">
        <v>2891</v>
      </c>
      <c r="L1068" s="4">
        <f>Table1[[#This Row],[rating]]*LOG(Table1[[#This Row],[rating_count]]+1)</f>
        <v>14.537032812214472</v>
      </c>
      <c r="M1068" s="4" t="str">
        <f>IF(Table1[[#This Row],[rating_count]]&lt;1000,"YES","NO")</f>
        <v>NO</v>
      </c>
      <c r="N1068" s="4">
        <f t="shared" si="82"/>
        <v>-0.22328295114044308</v>
      </c>
      <c r="O1068" s="4">
        <f t="shared" si="83"/>
        <v>14.537032812214472</v>
      </c>
      <c r="P1068" s="7">
        <f t="shared" si="84"/>
        <v>4911809</v>
      </c>
      <c r="Q1068" t="s">
        <v>9000</v>
      </c>
      <c r="R1068" t="s">
        <v>9001</v>
      </c>
      <c r="S1068" t="s">
        <v>9002</v>
      </c>
      <c r="T1068" t="s">
        <v>9003</v>
      </c>
      <c r="U1068" t="s">
        <v>9004</v>
      </c>
      <c r="V1068" t="s">
        <v>9005</v>
      </c>
      <c r="W1068" t="s">
        <v>9006</v>
      </c>
      <c r="X1068" t="s">
        <v>9007</v>
      </c>
    </row>
    <row r="1069" spans="1:24" x14ac:dyDescent="0.4">
      <c r="A1069" t="s">
        <v>9008</v>
      </c>
      <c r="B1069" t="s">
        <v>9009</v>
      </c>
      <c r="C1069" t="s">
        <v>8552</v>
      </c>
      <c r="D1069">
        <v>749</v>
      </c>
      <c r="E1069" s="2">
        <v>1129</v>
      </c>
      <c r="F1069" s="5">
        <v>0.34</v>
      </c>
      <c r="G1069" s="5">
        <f t="shared" si="80"/>
        <v>34</v>
      </c>
      <c r="H1069" s="5" t="str">
        <f>IF( 'structured data'!G1069&gt;=50, "YES", "NO")</f>
        <v>NO</v>
      </c>
      <c r="I1069" s="8" t="str">
        <f t="shared" si="81"/>
        <v>&gt; ₦500</v>
      </c>
      <c r="J1069">
        <v>4</v>
      </c>
      <c r="K1069" s="4">
        <v>2446</v>
      </c>
      <c r="L1069" s="4">
        <f>Table1[[#This Row],[rating]]*LOG(Table1[[#This Row],[rating_count]]+1)</f>
        <v>13.554535877407156</v>
      </c>
      <c r="M1069" s="4" t="str">
        <f>IF(Table1[[#This Row],[rating_count]]&lt;1000,"YES","NO")</f>
        <v>NO</v>
      </c>
      <c r="N1069" s="4">
        <f t="shared" si="82"/>
        <v>-0.22258313039394281</v>
      </c>
      <c r="O1069" s="4">
        <f t="shared" si="83"/>
        <v>13.554535877407156</v>
      </c>
      <c r="P1069" s="7">
        <f t="shared" si="84"/>
        <v>2761534</v>
      </c>
      <c r="Q1069" t="s">
        <v>9010</v>
      </c>
      <c r="R1069" t="s">
        <v>9011</v>
      </c>
      <c r="S1069" t="s">
        <v>9012</v>
      </c>
      <c r="T1069" t="s">
        <v>9013</v>
      </c>
      <c r="U1069" t="s">
        <v>9014</v>
      </c>
      <c r="V1069" t="s">
        <v>9015</v>
      </c>
      <c r="W1069" t="s">
        <v>9016</v>
      </c>
      <c r="X1069" t="s">
        <v>9017</v>
      </c>
    </row>
    <row r="1070" spans="1:24" x14ac:dyDescent="0.4">
      <c r="A1070" t="s">
        <v>9018</v>
      </c>
      <c r="B1070" t="s">
        <v>9019</v>
      </c>
      <c r="C1070" t="s">
        <v>8710</v>
      </c>
      <c r="D1070" s="2">
        <v>3499</v>
      </c>
      <c r="E1070" s="2">
        <v>5795</v>
      </c>
      <c r="F1070" s="5">
        <v>0.4</v>
      </c>
      <c r="G1070" s="5">
        <f t="shared" si="80"/>
        <v>40</v>
      </c>
      <c r="H1070" s="5" t="str">
        <f>IF( 'structured data'!G1070&gt;=50, "YES", "NO")</f>
        <v>NO</v>
      </c>
      <c r="I1070" s="8" t="str">
        <f t="shared" si="81"/>
        <v>&gt; ₦500</v>
      </c>
      <c r="J1070">
        <v>3.9</v>
      </c>
      <c r="K1070" s="4">
        <v>25340</v>
      </c>
      <c r="L1070" s="4">
        <f>Table1[[#This Row],[rating]]*LOG(Table1[[#This Row],[rating_count]]+1)</f>
        <v>17.174912620718999</v>
      </c>
      <c r="M1070" s="4" t="str">
        <f>IF(Table1[[#This Row],[rating_count]]&lt;1000,"YES","NO")</f>
        <v>NO</v>
      </c>
      <c r="N1070" s="4">
        <f t="shared" si="82"/>
        <v>-0.22271872852351726</v>
      </c>
      <c r="O1070" s="4">
        <f t="shared" si="83"/>
        <v>17.174912620718999</v>
      </c>
      <c r="P1070" s="7">
        <f t="shared" si="84"/>
        <v>146845300</v>
      </c>
      <c r="Q1070" t="s">
        <v>9020</v>
      </c>
      <c r="R1070" t="s">
        <v>9021</v>
      </c>
      <c r="S1070" t="s">
        <v>9022</v>
      </c>
      <c r="T1070" t="s">
        <v>9023</v>
      </c>
      <c r="U1070" t="s">
        <v>9024</v>
      </c>
      <c r="V1070" t="s">
        <v>9025</v>
      </c>
      <c r="W1070" t="s">
        <v>9026</v>
      </c>
      <c r="X1070" t="s">
        <v>9027</v>
      </c>
    </row>
    <row r="1071" spans="1:24" x14ac:dyDescent="0.4">
      <c r="A1071" t="s">
        <v>9028</v>
      </c>
      <c r="B1071" t="s">
        <v>9029</v>
      </c>
      <c r="C1071" t="s">
        <v>9030</v>
      </c>
      <c r="D1071">
        <v>379</v>
      </c>
      <c r="E1071">
        <v>999</v>
      </c>
      <c r="F1071" s="5">
        <v>0.62</v>
      </c>
      <c r="G1071" s="5">
        <f t="shared" si="80"/>
        <v>62</v>
      </c>
      <c r="H1071" s="5" t="str">
        <f>IF( 'structured data'!G1071&gt;=50, "YES", "NO")</f>
        <v>YES</v>
      </c>
      <c r="I1071" s="8" t="str">
        <f t="shared" si="81"/>
        <v>&gt; ₦500</v>
      </c>
      <c r="J1071">
        <v>4.3</v>
      </c>
      <c r="K1071" s="4">
        <v>3096</v>
      </c>
      <c r="L1071" s="4">
        <f>Table1[[#This Row],[rating]]*LOG(Table1[[#This Row],[rating_count]]+1)</f>
        <v>15.011047183034183</v>
      </c>
      <c r="M1071" s="4" t="str">
        <f>IF(Table1[[#This Row],[rating_count]]&lt;1000,"YES","NO")</f>
        <v>NO</v>
      </c>
      <c r="N1071" s="4">
        <f t="shared" si="82"/>
        <v>-0.22278409606909994</v>
      </c>
      <c r="O1071" s="4">
        <f t="shared" si="83"/>
        <v>15.011047183034183</v>
      </c>
      <c r="P1071" s="7">
        <f t="shared" si="84"/>
        <v>3092904</v>
      </c>
      <c r="Q1071" t="s">
        <v>9031</v>
      </c>
      <c r="R1071" t="s">
        <v>9032</v>
      </c>
      <c r="S1071" t="s">
        <v>9033</v>
      </c>
      <c r="T1071" t="s">
        <v>9034</v>
      </c>
      <c r="U1071" t="s">
        <v>9035</v>
      </c>
      <c r="V1071" t="s">
        <v>9036</v>
      </c>
      <c r="W1071" t="s">
        <v>9037</v>
      </c>
      <c r="X1071" t="s">
        <v>9038</v>
      </c>
    </row>
    <row r="1072" spans="1:24" x14ac:dyDescent="0.4">
      <c r="A1072" t="s">
        <v>9039</v>
      </c>
      <c r="B1072" t="s">
        <v>9040</v>
      </c>
      <c r="C1072" t="s">
        <v>8552</v>
      </c>
      <c r="D1072" s="2">
        <v>1099</v>
      </c>
      <c r="E1072" s="2">
        <v>2400</v>
      </c>
      <c r="F1072" s="5">
        <v>0.54</v>
      </c>
      <c r="G1072" s="5">
        <f t="shared" si="80"/>
        <v>54</v>
      </c>
      <c r="H1072" s="5" t="str">
        <f>IF( 'structured data'!G1072&gt;=50, "YES", "NO")</f>
        <v>YES</v>
      </c>
      <c r="I1072" s="8" t="str">
        <f t="shared" si="81"/>
        <v>&gt; ₦500</v>
      </c>
      <c r="J1072">
        <v>3.8</v>
      </c>
      <c r="K1072" s="4">
        <v>4</v>
      </c>
      <c r="L1072" s="4">
        <f>Table1[[#This Row],[rating]]*LOG(Table1[[#This Row],[rating_count]]+1)</f>
        <v>2.6560860164768716</v>
      </c>
      <c r="M1072" s="4" t="str">
        <f>IF(Table1[[#This Row],[rating_count]]&lt;1000,"YES","NO")</f>
        <v>YES</v>
      </c>
      <c r="N1072" s="4">
        <f t="shared" si="82"/>
        <v>-0.22565499572036432</v>
      </c>
      <c r="O1072" s="4">
        <f t="shared" si="83"/>
        <v>2.6560860164768716</v>
      </c>
      <c r="P1072" s="7">
        <f t="shared" si="84"/>
        <v>9600</v>
      </c>
      <c r="Q1072" t="s">
        <v>9041</v>
      </c>
      <c r="R1072" t="s">
        <v>9042</v>
      </c>
      <c r="S1072" t="s">
        <v>9043</v>
      </c>
      <c r="T1072" t="s">
        <v>9044</v>
      </c>
      <c r="U1072" t="s">
        <v>9045</v>
      </c>
      <c r="V1072" t="s">
        <v>9046</v>
      </c>
      <c r="W1072" t="s">
        <v>9047</v>
      </c>
      <c r="X1072" t="s">
        <v>9048</v>
      </c>
    </row>
    <row r="1073" spans="1:24" x14ac:dyDescent="0.4">
      <c r="A1073" t="s">
        <v>9049</v>
      </c>
      <c r="B1073" t="s">
        <v>9050</v>
      </c>
      <c r="C1073" t="s">
        <v>8762</v>
      </c>
      <c r="D1073">
        <v>749</v>
      </c>
      <c r="E1073" s="2">
        <v>1299</v>
      </c>
      <c r="F1073" s="5">
        <v>0.42</v>
      </c>
      <c r="G1073" s="5">
        <f t="shared" si="80"/>
        <v>42</v>
      </c>
      <c r="H1073" s="5" t="str">
        <f>IF( 'structured data'!G1073&gt;=50, "YES", "NO")</f>
        <v>NO</v>
      </c>
      <c r="I1073" s="8" t="str">
        <f t="shared" si="81"/>
        <v>&gt; ₦500</v>
      </c>
      <c r="J1073">
        <v>4</v>
      </c>
      <c r="K1073" s="4">
        <v>119</v>
      </c>
      <c r="L1073" s="4">
        <f>Table1[[#This Row],[rating]]*LOG(Table1[[#This Row],[rating_count]]+1)</f>
        <v>8.3167249841904987</v>
      </c>
      <c r="M1073" s="4" t="str">
        <f>IF(Table1[[#This Row],[rating_count]]&lt;1000,"YES","NO")</f>
        <v>YES</v>
      </c>
      <c r="N1073" s="4">
        <f t="shared" si="82"/>
        <v>-0.22462751705303063</v>
      </c>
      <c r="O1073" s="4">
        <f t="shared" si="83"/>
        <v>8.3167249841904987</v>
      </c>
      <c r="P1073" s="7">
        <f t="shared" si="84"/>
        <v>154581</v>
      </c>
      <c r="Q1073" t="s">
        <v>9051</v>
      </c>
      <c r="R1073" t="s">
        <v>9052</v>
      </c>
      <c r="S1073" t="s">
        <v>9053</v>
      </c>
      <c r="T1073" t="s">
        <v>9054</v>
      </c>
      <c r="U1073" t="s">
        <v>9055</v>
      </c>
      <c r="V1073" t="s">
        <v>9056</v>
      </c>
      <c r="W1073" t="s">
        <v>9057</v>
      </c>
      <c r="X1073" t="s">
        <v>9058</v>
      </c>
    </row>
    <row r="1074" spans="1:24" x14ac:dyDescent="0.4">
      <c r="A1074" t="s">
        <v>9059</v>
      </c>
      <c r="B1074" t="s">
        <v>9060</v>
      </c>
      <c r="C1074" t="s">
        <v>9061</v>
      </c>
      <c r="D1074" s="2">
        <v>1299</v>
      </c>
      <c r="E1074" s="2">
        <v>1299</v>
      </c>
      <c r="F1074" s="5">
        <v>0</v>
      </c>
      <c r="G1074" s="5">
        <f t="shared" si="80"/>
        <v>0</v>
      </c>
      <c r="H1074" s="5" t="str">
        <f>IF( 'structured data'!G1074&gt;=50, "YES", "NO")</f>
        <v>NO</v>
      </c>
      <c r="I1074" s="8" t="str">
        <f t="shared" si="81"/>
        <v>&gt; ₦500</v>
      </c>
      <c r="J1074">
        <v>4.2</v>
      </c>
      <c r="K1074" s="4">
        <v>40106</v>
      </c>
      <c r="L1074" s="4">
        <f>Table1[[#This Row],[rating]]*LOG(Table1[[#This Row],[rating_count]]+1)</f>
        <v>19.333524747634723</v>
      </c>
      <c r="M1074" s="4" t="str">
        <f>IF(Table1[[#This Row],[rating_count]]&lt;1000,"YES","NO")</f>
        <v>NO</v>
      </c>
      <c r="N1074" s="4">
        <f t="shared" si="82"/>
        <v>-0.22460648379947537</v>
      </c>
      <c r="O1074" s="4">
        <f t="shared" si="83"/>
        <v>19.333524747634723</v>
      </c>
      <c r="P1074" s="7">
        <f t="shared" si="84"/>
        <v>52097694</v>
      </c>
      <c r="Q1074" t="s">
        <v>9062</v>
      </c>
      <c r="R1074" t="s">
        <v>9063</v>
      </c>
      <c r="S1074" t="s">
        <v>9064</v>
      </c>
      <c r="T1074" t="s">
        <v>9065</v>
      </c>
      <c r="U1074" t="s">
        <v>9066</v>
      </c>
      <c r="V1074" t="s">
        <v>9067</v>
      </c>
      <c r="W1074" t="s">
        <v>9068</v>
      </c>
      <c r="X1074" t="s">
        <v>9069</v>
      </c>
    </row>
    <row r="1075" spans="1:24" x14ac:dyDescent="0.4">
      <c r="A1075" t="s">
        <v>9070</v>
      </c>
      <c r="B1075" t="s">
        <v>9071</v>
      </c>
      <c r="C1075" t="s">
        <v>8699</v>
      </c>
      <c r="D1075">
        <v>549</v>
      </c>
      <c r="E1075" s="2">
        <v>1090</v>
      </c>
      <c r="F1075" s="5">
        <v>0.5</v>
      </c>
      <c r="G1075" s="5">
        <f t="shared" si="80"/>
        <v>50</v>
      </c>
      <c r="H1075" s="5" t="str">
        <f>IF( 'structured data'!G1075&gt;=50, "YES", "NO")</f>
        <v>YES</v>
      </c>
      <c r="I1075" s="8" t="str">
        <f t="shared" si="81"/>
        <v>&gt; ₦500</v>
      </c>
      <c r="J1075">
        <v>4.2</v>
      </c>
      <c r="K1075" s="4">
        <v>13029</v>
      </c>
      <c r="L1075" s="4">
        <f>Table1[[#This Row],[rating]]*LOG(Table1[[#This Row],[rating_count]]+1)</f>
        <v>17.282766545992857</v>
      </c>
      <c r="M1075" s="4" t="str">
        <f>IF(Table1[[#This Row],[rating_count]]&lt;1000,"YES","NO")</f>
        <v>NO</v>
      </c>
      <c r="N1075" s="4">
        <f t="shared" si="82"/>
        <v>-0.22342180595076028</v>
      </c>
      <c r="O1075" s="4">
        <f t="shared" si="83"/>
        <v>17.282766545992857</v>
      </c>
      <c r="P1075" s="7">
        <f t="shared" si="84"/>
        <v>14201610</v>
      </c>
      <c r="Q1075" t="s">
        <v>9072</v>
      </c>
      <c r="R1075" t="s">
        <v>9073</v>
      </c>
      <c r="S1075" t="s">
        <v>9074</v>
      </c>
      <c r="T1075" t="s">
        <v>9075</v>
      </c>
      <c r="U1075" t="s">
        <v>9076</v>
      </c>
      <c r="V1075" t="s">
        <v>9077</v>
      </c>
      <c r="W1075" t="s">
        <v>9078</v>
      </c>
      <c r="X1075" t="s">
        <v>9079</v>
      </c>
    </row>
    <row r="1076" spans="1:24" x14ac:dyDescent="0.4">
      <c r="A1076" t="s">
        <v>9080</v>
      </c>
      <c r="B1076" t="s">
        <v>9081</v>
      </c>
      <c r="C1076" t="s">
        <v>8563</v>
      </c>
      <c r="D1076">
        <v>899</v>
      </c>
      <c r="E1076" s="2">
        <v>2000</v>
      </c>
      <c r="F1076" s="5">
        <v>0.55000000000000004</v>
      </c>
      <c r="G1076" s="5">
        <f t="shared" si="80"/>
        <v>55.000000000000007</v>
      </c>
      <c r="H1076" s="5" t="str">
        <f>IF( 'structured data'!G1076&gt;=50, "YES", "NO")</f>
        <v>YES</v>
      </c>
      <c r="I1076" s="8" t="str">
        <f t="shared" si="81"/>
        <v>&gt; ₦500</v>
      </c>
      <c r="J1076">
        <v>3.6</v>
      </c>
      <c r="K1076" s="4">
        <v>291</v>
      </c>
      <c r="L1076" s="4">
        <f>Table1[[#This Row],[rating]]*LOG(Table1[[#This Row],[rating_count]]+1)</f>
        <v>8.8753782652143069</v>
      </c>
      <c r="M1076" s="4" t="str">
        <f>IF(Table1[[#This Row],[rating_count]]&lt;1000,"YES","NO")</f>
        <v>YES</v>
      </c>
      <c r="N1076" s="4">
        <f t="shared" si="82"/>
        <v>-0.22420689248601444</v>
      </c>
      <c r="O1076" s="4">
        <f t="shared" si="83"/>
        <v>8.8753782652143069</v>
      </c>
      <c r="P1076" s="7">
        <f t="shared" si="84"/>
        <v>582000</v>
      </c>
      <c r="Q1076" t="s">
        <v>9082</v>
      </c>
      <c r="R1076" t="s">
        <v>9083</v>
      </c>
      <c r="S1076" t="s">
        <v>9084</v>
      </c>
      <c r="T1076" t="s">
        <v>9085</v>
      </c>
      <c r="U1076" t="s">
        <v>9086</v>
      </c>
      <c r="V1076" t="s">
        <v>9087</v>
      </c>
      <c r="W1076" t="s">
        <v>9088</v>
      </c>
      <c r="X1076" t="s">
        <v>9089</v>
      </c>
    </row>
    <row r="1077" spans="1:24" x14ac:dyDescent="0.4">
      <c r="A1077" t="s">
        <v>9090</v>
      </c>
      <c r="B1077" t="s">
        <v>9091</v>
      </c>
      <c r="C1077" t="s">
        <v>8699</v>
      </c>
      <c r="D1077" s="2">
        <v>1321</v>
      </c>
      <c r="E1077" s="2">
        <v>1545</v>
      </c>
      <c r="F1077" s="5">
        <v>0.14000000000000001</v>
      </c>
      <c r="G1077" s="5">
        <f t="shared" si="80"/>
        <v>14.000000000000002</v>
      </c>
      <c r="H1077" s="5" t="str">
        <f>IF( 'structured data'!G1077&gt;=50, "YES", "NO")</f>
        <v>NO</v>
      </c>
      <c r="I1077" s="8" t="str">
        <f t="shared" si="81"/>
        <v>&gt; ₦500</v>
      </c>
      <c r="J1077">
        <v>4.3</v>
      </c>
      <c r="K1077" s="4">
        <v>15453</v>
      </c>
      <c r="L1077" s="4">
        <f>Table1[[#This Row],[rating]]*LOG(Table1[[#This Row],[rating_count]]+1)</f>
        <v>18.012875904008741</v>
      </c>
      <c r="M1077" s="4" t="str">
        <f>IF(Table1[[#This Row],[rating_count]]&lt;1000,"YES","NO")</f>
        <v>NO</v>
      </c>
      <c r="N1077" s="4">
        <f t="shared" si="82"/>
        <v>-0.22221705317282178</v>
      </c>
      <c r="O1077" s="4">
        <f t="shared" si="83"/>
        <v>18.012875904008741</v>
      </c>
      <c r="P1077" s="7">
        <f t="shared" si="84"/>
        <v>23874885</v>
      </c>
      <c r="Q1077" t="s">
        <v>9092</v>
      </c>
      <c r="R1077" t="s">
        <v>9093</v>
      </c>
      <c r="S1077" t="s">
        <v>9094</v>
      </c>
      <c r="T1077" t="s">
        <v>9095</v>
      </c>
      <c r="U1077" t="s">
        <v>9096</v>
      </c>
      <c r="V1077" t="s">
        <v>9097</v>
      </c>
      <c r="W1077" t="s">
        <v>9098</v>
      </c>
      <c r="X1077" t="s">
        <v>9099</v>
      </c>
    </row>
    <row r="1078" spans="1:24" x14ac:dyDescent="0.4">
      <c r="A1078" t="s">
        <v>9100</v>
      </c>
      <c r="B1078" t="s">
        <v>9101</v>
      </c>
      <c r="C1078" t="s">
        <v>8574</v>
      </c>
      <c r="D1078" s="2">
        <v>1099</v>
      </c>
      <c r="E1078" s="2">
        <v>1999</v>
      </c>
      <c r="F1078" s="5">
        <v>0.45</v>
      </c>
      <c r="G1078" s="5">
        <f t="shared" si="80"/>
        <v>45</v>
      </c>
      <c r="H1078" s="5" t="str">
        <f>IF( 'structured data'!G1078&gt;=50, "YES", "NO")</f>
        <v>NO</v>
      </c>
      <c r="I1078" s="8" t="str">
        <f t="shared" si="81"/>
        <v>&gt; ₦500</v>
      </c>
      <c r="J1078">
        <v>4</v>
      </c>
      <c r="K1078" s="4">
        <v>604</v>
      </c>
      <c r="L1078" s="4">
        <f>Table1[[#This Row],[rating]]*LOG(Table1[[#This Row],[rating_count]]+1)</f>
        <v>11.127021498609876</v>
      </c>
      <c r="M1078" s="4" t="str">
        <f>IF(Table1[[#This Row],[rating_count]]&lt;1000,"YES","NO")</f>
        <v>YES</v>
      </c>
      <c r="N1078" s="4">
        <f t="shared" si="82"/>
        <v>-0.220148315279345</v>
      </c>
      <c r="O1078" s="4">
        <f t="shared" si="83"/>
        <v>11.127021498609876</v>
      </c>
      <c r="P1078" s="7">
        <f t="shared" si="84"/>
        <v>1207396</v>
      </c>
      <c r="Q1078" t="s">
        <v>9102</v>
      </c>
      <c r="R1078" t="s">
        <v>9103</v>
      </c>
      <c r="S1078" t="s">
        <v>9104</v>
      </c>
      <c r="T1078" t="s">
        <v>9105</v>
      </c>
      <c r="U1078" t="s">
        <v>9106</v>
      </c>
      <c r="V1078" t="s">
        <v>9107</v>
      </c>
      <c r="W1078" t="s">
        <v>9108</v>
      </c>
      <c r="X1078" t="s">
        <v>9109</v>
      </c>
    </row>
    <row r="1079" spans="1:24" x14ac:dyDescent="0.4">
      <c r="A1079" t="s">
        <v>9110</v>
      </c>
      <c r="B1079" t="s">
        <v>9111</v>
      </c>
      <c r="C1079" t="s">
        <v>8699</v>
      </c>
      <c r="D1079">
        <v>775</v>
      </c>
      <c r="E1079">
        <v>875</v>
      </c>
      <c r="F1079" s="5">
        <v>0.11</v>
      </c>
      <c r="G1079" s="5">
        <f t="shared" si="80"/>
        <v>11</v>
      </c>
      <c r="H1079" s="5" t="str">
        <f>IF( 'structured data'!G1079&gt;=50, "YES", "NO")</f>
        <v>NO</v>
      </c>
      <c r="I1079" s="8" t="str">
        <f t="shared" si="81"/>
        <v>&gt; ₦500</v>
      </c>
      <c r="J1079">
        <v>4.2</v>
      </c>
      <c r="K1079" s="4">
        <v>46647</v>
      </c>
      <c r="L1079" s="4">
        <f>Table1[[#This Row],[rating]]*LOG(Table1[[#This Row],[rating_count]]+1)</f>
        <v>19.609098719334551</v>
      </c>
      <c r="M1079" s="4" t="str">
        <f>IF(Table1[[#This Row],[rating_count]]&lt;1000,"YES","NO")</f>
        <v>NO</v>
      </c>
      <c r="N1079" s="4">
        <f t="shared" si="82"/>
        <v>-0.22009737333465024</v>
      </c>
      <c r="O1079" s="4">
        <f t="shared" si="83"/>
        <v>19.609098719334551</v>
      </c>
      <c r="P1079" s="7">
        <f t="shared" si="84"/>
        <v>40816125</v>
      </c>
      <c r="Q1079" t="s">
        <v>9112</v>
      </c>
      <c r="R1079" t="s">
        <v>9113</v>
      </c>
      <c r="S1079" t="s">
        <v>9114</v>
      </c>
      <c r="T1079" t="s">
        <v>9115</v>
      </c>
      <c r="U1079" t="s">
        <v>9116</v>
      </c>
      <c r="V1079" t="s">
        <v>9117</v>
      </c>
      <c r="W1079" t="s">
        <v>9118</v>
      </c>
      <c r="X1079" t="s">
        <v>9119</v>
      </c>
    </row>
    <row r="1080" spans="1:24" x14ac:dyDescent="0.4">
      <c r="A1080" t="s">
        <v>9120</v>
      </c>
      <c r="B1080" t="s">
        <v>9121</v>
      </c>
      <c r="C1080" t="s">
        <v>8773</v>
      </c>
      <c r="D1080" s="2">
        <v>6299</v>
      </c>
      <c r="E1080" s="2">
        <v>15270</v>
      </c>
      <c r="F1080" s="5">
        <v>0.59</v>
      </c>
      <c r="G1080" s="5">
        <f t="shared" si="80"/>
        <v>59</v>
      </c>
      <c r="H1080" s="5" t="str">
        <f>IF( 'structured data'!G1080&gt;=50, "YES", "NO")</f>
        <v>YES</v>
      </c>
      <c r="I1080" s="8" t="str">
        <f t="shared" si="81"/>
        <v>&gt; ₦500</v>
      </c>
      <c r="J1080">
        <v>4.0999999999999996</v>
      </c>
      <c r="K1080" s="4">
        <v>3233</v>
      </c>
      <c r="L1080" s="4">
        <f>Table1[[#This Row],[rating]]*LOG(Table1[[#This Row],[rating_count]]+1)</f>
        <v>14.389934063838565</v>
      </c>
      <c r="M1080" s="4" t="str">
        <f>IF(Table1[[#This Row],[rating_count]]&lt;1000,"YES","NO")</f>
        <v>NO</v>
      </c>
      <c r="N1080" s="4">
        <f t="shared" si="82"/>
        <v>-0.21894204181217217</v>
      </c>
      <c r="O1080" s="4">
        <f t="shared" si="83"/>
        <v>14.389934063838565</v>
      </c>
      <c r="P1080" s="7">
        <f t="shared" si="84"/>
        <v>49367910</v>
      </c>
      <c r="Q1080" t="s">
        <v>9122</v>
      </c>
      <c r="R1080" t="s">
        <v>9123</v>
      </c>
      <c r="S1080" t="s">
        <v>9124</v>
      </c>
      <c r="T1080" t="s">
        <v>9125</v>
      </c>
      <c r="U1080" t="s">
        <v>9126</v>
      </c>
      <c r="V1080" t="s">
        <v>9127</v>
      </c>
      <c r="W1080" t="s">
        <v>9128</v>
      </c>
      <c r="X1080" t="s">
        <v>9129</v>
      </c>
    </row>
    <row r="1081" spans="1:24" x14ac:dyDescent="0.4">
      <c r="A1081" t="s">
        <v>9130</v>
      </c>
      <c r="B1081" t="s">
        <v>9131</v>
      </c>
      <c r="C1081" t="s">
        <v>8897</v>
      </c>
      <c r="D1081" s="2">
        <v>3190</v>
      </c>
      <c r="E1081" s="2">
        <v>4195</v>
      </c>
      <c r="F1081" s="5">
        <v>0.24</v>
      </c>
      <c r="G1081" s="5">
        <f t="shared" si="80"/>
        <v>24</v>
      </c>
      <c r="H1081" s="5" t="str">
        <f>IF( 'structured data'!G1081&gt;=50, "YES", "NO")</f>
        <v>NO</v>
      </c>
      <c r="I1081" s="8" t="str">
        <f t="shared" si="81"/>
        <v>&gt; ₦500</v>
      </c>
      <c r="J1081">
        <v>4</v>
      </c>
      <c r="K1081" s="4">
        <v>1282</v>
      </c>
      <c r="L1081" s="4">
        <f>Table1[[#This Row],[rating]]*LOG(Table1[[#This Row],[rating_count]]+1)</f>
        <v>12.432906625499713</v>
      </c>
      <c r="M1081" s="4" t="str">
        <f>IF(Table1[[#This Row],[rating_count]]&lt;1000,"YES","NO")</f>
        <v>NO</v>
      </c>
      <c r="N1081" s="4">
        <f t="shared" si="82"/>
        <v>-0.21973123114092605</v>
      </c>
      <c r="O1081" s="4">
        <f t="shared" si="83"/>
        <v>12.432906625499713</v>
      </c>
      <c r="P1081" s="7">
        <f t="shared" si="84"/>
        <v>5377990</v>
      </c>
      <c r="Q1081" t="s">
        <v>9132</v>
      </c>
      <c r="R1081" t="s">
        <v>9133</v>
      </c>
      <c r="S1081" t="s">
        <v>9134</v>
      </c>
      <c r="T1081" t="s">
        <v>9135</v>
      </c>
      <c r="U1081" t="s">
        <v>9136</v>
      </c>
      <c r="V1081" t="s">
        <v>9137</v>
      </c>
      <c r="W1081" t="s">
        <v>9138</v>
      </c>
      <c r="X1081" t="s">
        <v>9139</v>
      </c>
    </row>
    <row r="1082" spans="1:24" x14ac:dyDescent="0.4">
      <c r="A1082" t="s">
        <v>9140</v>
      </c>
      <c r="B1082" t="s">
        <v>9141</v>
      </c>
      <c r="C1082" t="s">
        <v>8552</v>
      </c>
      <c r="D1082">
        <v>799</v>
      </c>
      <c r="E1082" s="2">
        <v>1989</v>
      </c>
      <c r="F1082" s="5">
        <v>0.6</v>
      </c>
      <c r="G1082" s="5">
        <f t="shared" si="80"/>
        <v>60</v>
      </c>
      <c r="H1082" s="5" t="str">
        <f>IF( 'structured data'!G1082&gt;=50, "YES", "NO")</f>
        <v>YES</v>
      </c>
      <c r="I1082" s="8" t="str">
        <f t="shared" si="81"/>
        <v>&gt; ₦500</v>
      </c>
      <c r="J1082">
        <v>4.3</v>
      </c>
      <c r="K1082" s="4">
        <v>70</v>
      </c>
      <c r="L1082" s="4">
        <f>Table1[[#This Row],[rating]]*LOG(Table1[[#This Row],[rating_count]]+1)</f>
        <v>7.9604108994920235</v>
      </c>
      <c r="M1082" s="4" t="str">
        <f>IF(Table1[[#This Row],[rating_count]]&lt;1000,"YES","NO")</f>
        <v>YES</v>
      </c>
      <c r="N1082" s="4">
        <f t="shared" si="82"/>
        <v>-0.22022632947714432</v>
      </c>
      <c r="O1082" s="4">
        <f t="shared" si="83"/>
        <v>7.9604108994920235</v>
      </c>
      <c r="P1082" s="7">
        <f t="shared" si="84"/>
        <v>139230</v>
      </c>
      <c r="Q1082" t="s">
        <v>9142</v>
      </c>
      <c r="R1082" t="s">
        <v>9143</v>
      </c>
      <c r="S1082" t="s">
        <v>9144</v>
      </c>
      <c r="T1082" t="s">
        <v>9145</v>
      </c>
      <c r="U1082" t="s">
        <v>9146</v>
      </c>
      <c r="V1082" t="s">
        <v>9147</v>
      </c>
      <c r="W1082" t="s">
        <v>9148</v>
      </c>
      <c r="X1082" t="s">
        <v>9149</v>
      </c>
    </row>
    <row r="1083" spans="1:24" x14ac:dyDescent="0.4">
      <c r="A1083" t="s">
        <v>9150</v>
      </c>
      <c r="B1083" t="s">
        <v>9151</v>
      </c>
      <c r="C1083" t="s">
        <v>8938</v>
      </c>
      <c r="D1083" s="2">
        <v>2699</v>
      </c>
      <c r="E1083" s="2">
        <v>5000</v>
      </c>
      <c r="F1083" s="5">
        <v>0.46</v>
      </c>
      <c r="G1083" s="5">
        <f t="shared" si="80"/>
        <v>46</v>
      </c>
      <c r="H1083" s="5" t="str">
        <f>IF( 'structured data'!G1083&gt;=50, "YES", "NO")</f>
        <v>NO</v>
      </c>
      <c r="I1083" s="8" t="str">
        <f t="shared" si="81"/>
        <v>&gt; ₦500</v>
      </c>
      <c r="J1083">
        <v>4</v>
      </c>
      <c r="K1083" s="4">
        <v>26164</v>
      </c>
      <c r="L1083" s="4">
        <f>Table1[[#This Row],[rating]]*LOG(Table1[[#This Row],[rating_count]]+1)</f>
        <v>17.670882956302737</v>
      </c>
      <c r="M1083" s="4" t="str">
        <f>IF(Table1[[#This Row],[rating_count]]&lt;1000,"YES","NO")</f>
        <v>NO</v>
      </c>
      <c r="N1083" s="4">
        <f t="shared" si="82"/>
        <v>-0.22286801487565341</v>
      </c>
      <c r="O1083" s="4">
        <f t="shared" si="83"/>
        <v>17.670882956302737</v>
      </c>
      <c r="P1083" s="7">
        <f t="shared" si="84"/>
        <v>130820000</v>
      </c>
      <c r="Q1083" t="s">
        <v>9152</v>
      </c>
      <c r="R1083" t="s">
        <v>9153</v>
      </c>
      <c r="S1083" t="s">
        <v>9154</v>
      </c>
      <c r="T1083" t="s">
        <v>9155</v>
      </c>
      <c r="U1083" t="s">
        <v>9156</v>
      </c>
      <c r="V1083" t="s">
        <v>9157</v>
      </c>
      <c r="W1083" t="s">
        <v>9158</v>
      </c>
      <c r="X1083" t="s">
        <v>9159</v>
      </c>
    </row>
    <row r="1084" spans="1:24" x14ac:dyDescent="0.4">
      <c r="A1084" t="s">
        <v>9160</v>
      </c>
      <c r="B1084" t="s">
        <v>9161</v>
      </c>
      <c r="C1084" t="s">
        <v>8699</v>
      </c>
      <c r="D1084">
        <v>599</v>
      </c>
      <c r="E1084">
        <v>990</v>
      </c>
      <c r="F1084" s="5">
        <v>0.39</v>
      </c>
      <c r="G1084" s="5">
        <f t="shared" si="80"/>
        <v>39</v>
      </c>
      <c r="H1084" s="5" t="str">
        <f>IF( 'structured data'!G1084&gt;=50, "YES", "NO")</f>
        <v>NO</v>
      </c>
      <c r="I1084" s="8" t="str">
        <f t="shared" si="81"/>
        <v>&gt; ₦500</v>
      </c>
      <c r="J1084">
        <v>3.9</v>
      </c>
      <c r="K1084" s="4">
        <v>16166</v>
      </c>
      <c r="L1084" s="4">
        <f>Table1[[#This Row],[rating]]*LOG(Table1[[#This Row],[rating_count]]+1)</f>
        <v>16.413654809431183</v>
      </c>
      <c r="M1084" s="4" t="str">
        <f>IF(Table1[[#This Row],[rating_count]]&lt;1000,"YES","NO")</f>
        <v>NO</v>
      </c>
      <c r="N1084" s="4">
        <f t="shared" si="82"/>
        <v>-0.22281262012763242</v>
      </c>
      <c r="O1084" s="4">
        <f t="shared" si="83"/>
        <v>16.413654809431183</v>
      </c>
      <c r="P1084" s="7">
        <f t="shared" si="84"/>
        <v>16004340</v>
      </c>
      <c r="Q1084" t="s">
        <v>9162</v>
      </c>
      <c r="R1084" t="s">
        <v>9163</v>
      </c>
      <c r="S1084" t="s">
        <v>9164</v>
      </c>
      <c r="T1084" t="s">
        <v>9165</v>
      </c>
      <c r="U1084" t="s">
        <v>9166</v>
      </c>
      <c r="V1084" t="s">
        <v>9167</v>
      </c>
      <c r="W1084" t="s">
        <v>9168</v>
      </c>
      <c r="X1084" t="s">
        <v>9169</v>
      </c>
    </row>
    <row r="1085" spans="1:24" x14ac:dyDescent="0.4">
      <c r="A1085" t="s">
        <v>9170</v>
      </c>
      <c r="B1085" t="s">
        <v>9171</v>
      </c>
      <c r="C1085" t="s">
        <v>8762</v>
      </c>
      <c r="D1085">
        <v>749</v>
      </c>
      <c r="E1085" s="2">
        <v>1111</v>
      </c>
      <c r="F1085" s="5">
        <v>0.33</v>
      </c>
      <c r="G1085" s="5">
        <f t="shared" si="80"/>
        <v>33</v>
      </c>
      <c r="H1085" s="5" t="str">
        <f>IF( 'structured data'!G1085&gt;=50, "YES", "NO")</f>
        <v>NO</v>
      </c>
      <c r="I1085" s="8" t="str">
        <f t="shared" si="81"/>
        <v>&gt; ₦500</v>
      </c>
      <c r="J1085">
        <v>4.2</v>
      </c>
      <c r="K1085" s="4">
        <v>35693</v>
      </c>
      <c r="L1085" s="4">
        <f>Table1[[#This Row],[rating]]*LOG(Table1[[#This Row],[rating_count]]+1)</f>
        <v>19.120899921096157</v>
      </c>
      <c r="M1085" s="4" t="str">
        <f>IF(Table1[[#This Row],[rating_count]]&lt;1000,"YES","NO")</f>
        <v>NO</v>
      </c>
      <c r="N1085" s="4">
        <f t="shared" si="82"/>
        <v>-0.2229374890671276</v>
      </c>
      <c r="O1085" s="4">
        <f t="shared" si="83"/>
        <v>19.120899921096157</v>
      </c>
      <c r="P1085" s="7">
        <f t="shared" si="84"/>
        <v>39654923</v>
      </c>
      <c r="Q1085" t="s">
        <v>9172</v>
      </c>
      <c r="R1085" t="s">
        <v>9173</v>
      </c>
      <c r="S1085" t="s">
        <v>9174</v>
      </c>
      <c r="T1085" t="s">
        <v>9175</v>
      </c>
      <c r="U1085" t="s">
        <v>9176</v>
      </c>
      <c r="V1085" t="s">
        <v>9177</v>
      </c>
      <c r="W1085" t="s">
        <v>9178</v>
      </c>
      <c r="X1085" t="s">
        <v>9179</v>
      </c>
    </row>
    <row r="1086" spans="1:24" x14ac:dyDescent="0.4">
      <c r="A1086" t="s">
        <v>9180</v>
      </c>
      <c r="B1086" t="s">
        <v>9181</v>
      </c>
      <c r="C1086" t="s">
        <v>8773</v>
      </c>
      <c r="D1086" s="2">
        <v>6199</v>
      </c>
      <c r="E1086" s="2">
        <v>10400</v>
      </c>
      <c r="F1086" s="5">
        <v>0.4</v>
      </c>
      <c r="G1086" s="5">
        <f t="shared" si="80"/>
        <v>40</v>
      </c>
      <c r="H1086" s="5" t="str">
        <f>IF( 'structured data'!G1086&gt;=50, "YES", "NO")</f>
        <v>NO</v>
      </c>
      <c r="I1086" s="8" t="str">
        <f t="shared" si="81"/>
        <v>&gt; ₦500</v>
      </c>
      <c r="J1086">
        <v>4.0999999999999996</v>
      </c>
      <c r="K1086" s="4">
        <v>14391</v>
      </c>
      <c r="L1086" s="4">
        <f>Table1[[#This Row],[rating]]*LOG(Table1[[#This Row],[rating_count]]+1)</f>
        <v>17.048296716383728</v>
      </c>
      <c r="M1086" s="4" t="str">
        <f>IF(Table1[[#This Row],[rating_count]]&lt;1000,"YES","NO")</f>
        <v>NO</v>
      </c>
      <c r="N1086" s="4">
        <f t="shared" si="82"/>
        <v>-0.22255082503394141</v>
      </c>
      <c r="O1086" s="4">
        <f t="shared" si="83"/>
        <v>17.048296716383728</v>
      </c>
      <c r="P1086" s="7">
        <f t="shared" si="84"/>
        <v>149666400</v>
      </c>
      <c r="Q1086" t="s">
        <v>9182</v>
      </c>
      <c r="R1086" t="s">
        <v>9183</v>
      </c>
      <c r="S1086" t="s">
        <v>9184</v>
      </c>
      <c r="T1086" t="s">
        <v>9185</v>
      </c>
      <c r="U1086" t="s">
        <v>9186</v>
      </c>
      <c r="V1086" t="s">
        <v>9187</v>
      </c>
      <c r="W1086" t="s">
        <v>9188</v>
      </c>
      <c r="X1086" t="s">
        <v>9189</v>
      </c>
    </row>
    <row r="1087" spans="1:24" x14ac:dyDescent="0.4">
      <c r="A1087" t="s">
        <v>9190</v>
      </c>
      <c r="B1087" t="s">
        <v>9191</v>
      </c>
      <c r="C1087" t="s">
        <v>9192</v>
      </c>
      <c r="D1087" s="2">
        <v>1819</v>
      </c>
      <c r="E1087" s="2">
        <v>2490</v>
      </c>
      <c r="F1087" s="5">
        <v>0.27</v>
      </c>
      <c r="G1087" s="5">
        <f t="shared" si="80"/>
        <v>27</v>
      </c>
      <c r="H1087" s="5" t="str">
        <f>IF( 'structured data'!G1087&gt;=50, "YES", "NO")</f>
        <v>NO</v>
      </c>
      <c r="I1087" s="8" t="str">
        <f t="shared" si="81"/>
        <v>&gt; ₦500</v>
      </c>
      <c r="J1087">
        <v>4.4000000000000004</v>
      </c>
      <c r="K1087" s="4">
        <v>7946</v>
      </c>
      <c r="L1087" s="4">
        <f>Table1[[#This Row],[rating]]*LOG(Table1[[#This Row],[rating_count]]+1)</f>
        <v>17.160894137274333</v>
      </c>
      <c r="M1087" s="4" t="str">
        <f>IF(Table1[[#This Row],[rating_count]]&lt;1000,"YES","NO")</f>
        <v>NO</v>
      </c>
      <c r="N1087" s="4">
        <f t="shared" si="82"/>
        <v>-0.22255050691496187</v>
      </c>
      <c r="O1087" s="4">
        <f t="shared" si="83"/>
        <v>17.160894137274333</v>
      </c>
      <c r="P1087" s="7">
        <f t="shared" si="84"/>
        <v>19785540</v>
      </c>
      <c r="Q1087" t="s">
        <v>9193</v>
      </c>
      <c r="R1087" t="s">
        <v>9194</v>
      </c>
      <c r="S1087" t="s">
        <v>9195</v>
      </c>
      <c r="T1087" t="s">
        <v>9196</v>
      </c>
      <c r="U1087" t="s">
        <v>9197</v>
      </c>
      <c r="V1087" t="s">
        <v>9198</v>
      </c>
      <c r="W1087" t="s">
        <v>9199</v>
      </c>
      <c r="X1087" t="s">
        <v>9200</v>
      </c>
    </row>
    <row r="1088" spans="1:24" x14ac:dyDescent="0.4">
      <c r="A1088" t="s">
        <v>9201</v>
      </c>
      <c r="B1088" t="s">
        <v>9202</v>
      </c>
      <c r="C1088" t="s">
        <v>8762</v>
      </c>
      <c r="D1088" s="2">
        <v>1199</v>
      </c>
      <c r="E1088" s="2">
        <v>1900</v>
      </c>
      <c r="F1088" s="5">
        <v>0.37</v>
      </c>
      <c r="G1088" s="5">
        <f t="shared" si="80"/>
        <v>37</v>
      </c>
      <c r="H1088" s="5" t="str">
        <f>IF( 'structured data'!G1088&gt;=50, "YES", "NO")</f>
        <v>NO</v>
      </c>
      <c r="I1088" s="8" t="str">
        <f t="shared" si="81"/>
        <v>&gt; ₦500</v>
      </c>
      <c r="J1088">
        <v>4</v>
      </c>
      <c r="K1088" s="4">
        <v>1765</v>
      </c>
      <c r="L1088" s="4">
        <f>Table1[[#This Row],[rating]]*LOG(Table1[[#This Row],[rating_count]]+1)</f>
        <v>12.987962796966199</v>
      </c>
      <c r="M1088" s="4" t="str">
        <f>IF(Table1[[#This Row],[rating_count]]&lt;1000,"YES","NO")</f>
        <v>NO</v>
      </c>
      <c r="N1088" s="4">
        <f t="shared" si="82"/>
        <v>-0.22099854974497704</v>
      </c>
      <c r="O1088" s="4">
        <f t="shared" si="83"/>
        <v>12.987962796966199</v>
      </c>
      <c r="P1088" s="7">
        <f t="shared" si="84"/>
        <v>3353500</v>
      </c>
      <c r="Q1088" t="s">
        <v>9203</v>
      </c>
      <c r="R1088" t="s">
        <v>9204</v>
      </c>
      <c r="S1088" t="s">
        <v>9205</v>
      </c>
      <c r="T1088" t="s">
        <v>9206</v>
      </c>
      <c r="U1088" t="s">
        <v>9207</v>
      </c>
      <c r="V1088" t="s">
        <v>9208</v>
      </c>
      <c r="W1088" t="s">
        <v>9209</v>
      </c>
      <c r="X1088" t="s">
        <v>9210</v>
      </c>
    </row>
    <row r="1089" spans="1:24" x14ac:dyDescent="0.4">
      <c r="A1089" t="s">
        <v>9211</v>
      </c>
      <c r="B1089" t="s">
        <v>9212</v>
      </c>
      <c r="C1089" t="s">
        <v>8710</v>
      </c>
      <c r="D1089" s="2">
        <v>3249</v>
      </c>
      <c r="E1089" s="2">
        <v>6295</v>
      </c>
      <c r="F1089" s="5">
        <v>0.48</v>
      </c>
      <c r="G1089" s="5">
        <f t="shared" si="80"/>
        <v>48</v>
      </c>
      <c r="H1089" s="5" t="str">
        <f>IF( 'structured data'!G1089&gt;=50, "YES", "NO")</f>
        <v>NO</v>
      </c>
      <c r="I1089" s="8" t="str">
        <f t="shared" si="81"/>
        <v>&gt; ₦500</v>
      </c>
      <c r="J1089">
        <v>3.8</v>
      </c>
      <c r="K1089" s="4">
        <v>14062</v>
      </c>
      <c r="L1089" s="4">
        <f>Table1[[#This Row],[rating]]*LOG(Table1[[#This Row],[rating_count]]+1)</f>
        <v>15.762696311697523</v>
      </c>
      <c r="M1089" s="4" t="str">
        <f>IF(Table1[[#This Row],[rating_count]]&lt;1000,"YES","NO")</f>
        <v>NO</v>
      </c>
      <c r="N1089" s="4">
        <f t="shared" si="82"/>
        <v>-0.22106344171118725</v>
      </c>
      <c r="O1089" s="4">
        <f t="shared" si="83"/>
        <v>15.762696311697523</v>
      </c>
      <c r="P1089" s="7">
        <f t="shared" si="84"/>
        <v>88520290</v>
      </c>
      <c r="Q1089" t="s">
        <v>9213</v>
      </c>
      <c r="R1089" t="s">
        <v>9214</v>
      </c>
      <c r="S1089" t="s">
        <v>9215</v>
      </c>
      <c r="T1089" t="s">
        <v>9216</v>
      </c>
      <c r="U1089" t="s">
        <v>9217</v>
      </c>
      <c r="V1089" t="s">
        <v>9218</v>
      </c>
      <c r="W1089" t="s">
        <v>9219</v>
      </c>
      <c r="X1089" t="s">
        <v>9220</v>
      </c>
    </row>
    <row r="1090" spans="1:24" x14ac:dyDescent="0.4">
      <c r="A1090" t="s">
        <v>9221</v>
      </c>
      <c r="B1090" t="s">
        <v>9222</v>
      </c>
      <c r="C1090" t="s">
        <v>9030</v>
      </c>
      <c r="D1090">
        <v>349</v>
      </c>
      <c r="E1090">
        <v>999</v>
      </c>
      <c r="F1090" s="5">
        <v>0.65</v>
      </c>
      <c r="G1090" s="5">
        <f t="shared" ref="G1090:G1153" si="85">F1090*100</f>
        <v>65</v>
      </c>
      <c r="H1090" s="5" t="str">
        <f>IF( 'structured data'!G1090&gt;=50, "YES", "NO")</f>
        <v>YES</v>
      </c>
      <c r="I1090" s="8" t="str">
        <f t="shared" ref="I1090:I1153" si="86">IF(C1089&lt;200, "&lt; ₦200", IF(C1089&lt;=500, "₦200–₦500", "&gt; ₦500"))</f>
        <v>&gt; ₦500</v>
      </c>
      <c r="J1090">
        <v>4</v>
      </c>
      <c r="K1090" s="4">
        <v>15646</v>
      </c>
      <c r="L1090" s="4">
        <f>Table1[[#This Row],[rating]]*LOG(Table1[[#This Row],[rating_count]]+1)</f>
        <v>16.777724330254809</v>
      </c>
      <c r="M1090" s="4" t="str">
        <f>IF(Table1[[#This Row],[rating_count]]&lt;1000,"YES","NO")</f>
        <v>NO</v>
      </c>
      <c r="N1090" s="4">
        <f t="shared" ref="N1090:N1153" si="87">CORREL(J1090:J2554,G1090:G2554)</f>
        <v>-0.22050056825681005</v>
      </c>
      <c r="O1090" s="4">
        <f t="shared" ref="O1090:O1153" si="88">J1090*LOG(K1090+1)</f>
        <v>16.777724330254809</v>
      </c>
      <c r="P1090" s="7">
        <f t="shared" ref="P1090:P1153" si="89">E1090*K1090</f>
        <v>15630354</v>
      </c>
      <c r="Q1090" t="s">
        <v>9223</v>
      </c>
      <c r="R1090" t="s">
        <v>9224</v>
      </c>
      <c r="S1090" t="s">
        <v>9225</v>
      </c>
      <c r="T1090" t="s">
        <v>9226</v>
      </c>
      <c r="U1090" t="s">
        <v>9227</v>
      </c>
      <c r="V1090" t="s">
        <v>9228</v>
      </c>
      <c r="W1090" t="s">
        <v>9229</v>
      </c>
      <c r="X1090" t="s">
        <v>9230</v>
      </c>
    </row>
    <row r="1091" spans="1:24" x14ac:dyDescent="0.4">
      <c r="A1091" t="s">
        <v>9231</v>
      </c>
      <c r="B1091" t="s">
        <v>9232</v>
      </c>
      <c r="C1091" t="s">
        <v>8563</v>
      </c>
      <c r="D1091" s="2">
        <v>1049</v>
      </c>
      <c r="E1091" s="2">
        <v>1699</v>
      </c>
      <c r="F1091" s="5">
        <v>0.38</v>
      </c>
      <c r="G1091" s="5">
        <f t="shared" si="85"/>
        <v>38</v>
      </c>
      <c r="H1091" s="5" t="str">
        <f>IF( 'structured data'!G1091&gt;=50, "YES", "NO")</f>
        <v>NO</v>
      </c>
      <c r="I1091" s="8" t="str">
        <f t="shared" si="86"/>
        <v>&gt; ₦500</v>
      </c>
      <c r="J1091">
        <v>3.1</v>
      </c>
      <c r="K1091" s="4">
        <v>111</v>
      </c>
      <c r="L1091" s="4">
        <f>Table1[[#This Row],[rating]]*LOG(Table1[[#This Row],[rating_count]]+1)</f>
        <v>6.3525758702775628</v>
      </c>
      <c r="M1091" s="4" t="str">
        <f>IF(Table1[[#This Row],[rating_count]]&lt;1000,"YES","NO")</f>
        <v>YES</v>
      </c>
      <c r="N1091" s="4">
        <f t="shared" si="87"/>
        <v>-0.22066231826573979</v>
      </c>
      <c r="O1091" s="4">
        <f t="shared" si="88"/>
        <v>6.3525758702775628</v>
      </c>
      <c r="P1091" s="7">
        <f t="shared" si="89"/>
        <v>188589</v>
      </c>
      <c r="Q1091" t="s">
        <v>9233</v>
      </c>
      <c r="R1091" t="s">
        <v>9234</v>
      </c>
      <c r="S1091" t="s">
        <v>9235</v>
      </c>
      <c r="T1091" t="s">
        <v>9236</v>
      </c>
      <c r="U1091" t="s">
        <v>9237</v>
      </c>
      <c r="V1091" t="s">
        <v>9238</v>
      </c>
      <c r="W1091" t="s">
        <v>9239</v>
      </c>
      <c r="X1091" t="s">
        <v>9240</v>
      </c>
    </row>
    <row r="1092" spans="1:24" x14ac:dyDescent="0.4">
      <c r="A1092" t="s">
        <v>9241</v>
      </c>
      <c r="B1092" t="s">
        <v>9242</v>
      </c>
      <c r="C1092" t="s">
        <v>9243</v>
      </c>
      <c r="D1092">
        <v>799</v>
      </c>
      <c r="E1092" s="2">
        <v>1500</v>
      </c>
      <c r="F1092" s="5">
        <v>0.47</v>
      </c>
      <c r="G1092" s="5">
        <f t="shared" si="85"/>
        <v>47</v>
      </c>
      <c r="H1092" s="5" t="str">
        <f>IF( 'structured data'!G1092&gt;=50, "YES", "NO")</f>
        <v>NO</v>
      </c>
      <c r="I1092" s="8" t="str">
        <f t="shared" si="86"/>
        <v>&gt; ₦500</v>
      </c>
      <c r="J1092">
        <v>4.3</v>
      </c>
      <c r="K1092" s="4">
        <v>9695</v>
      </c>
      <c r="L1092" s="4">
        <f>Table1[[#This Row],[rating]]*LOG(Table1[[#This Row],[rating_count]]+1)</f>
        <v>17.142348209335506</v>
      </c>
      <c r="M1092" s="4" t="str">
        <f>IF(Table1[[#This Row],[rating_count]]&lt;1000,"YES","NO")</f>
        <v>NO</v>
      </c>
      <c r="N1092" s="4">
        <f t="shared" si="87"/>
        <v>-0.22373990637096813</v>
      </c>
      <c r="O1092" s="4">
        <f t="shared" si="88"/>
        <v>17.142348209335506</v>
      </c>
      <c r="P1092" s="7">
        <f t="shared" si="89"/>
        <v>14542500</v>
      </c>
      <c r="Q1092" t="s">
        <v>9244</v>
      </c>
      <c r="R1092" t="s">
        <v>9245</v>
      </c>
      <c r="S1092" t="s">
        <v>9246</v>
      </c>
      <c r="T1092" t="s">
        <v>9247</v>
      </c>
      <c r="U1092" t="s">
        <v>9248</v>
      </c>
      <c r="V1092" t="s">
        <v>9249</v>
      </c>
      <c r="W1092" t="s">
        <v>9250</v>
      </c>
      <c r="X1092" t="s">
        <v>9251</v>
      </c>
    </row>
    <row r="1093" spans="1:24" x14ac:dyDescent="0.4">
      <c r="A1093" t="s">
        <v>9252</v>
      </c>
      <c r="B1093" t="s">
        <v>9253</v>
      </c>
      <c r="C1093" t="s">
        <v>8773</v>
      </c>
      <c r="D1093" s="2">
        <v>4999</v>
      </c>
      <c r="E1093" s="2">
        <v>9650</v>
      </c>
      <c r="F1093" s="5">
        <v>0.48</v>
      </c>
      <c r="G1093" s="5">
        <f t="shared" si="85"/>
        <v>48</v>
      </c>
      <c r="H1093" s="5" t="str">
        <f>IF( 'structured data'!G1093&gt;=50, "YES", "NO")</f>
        <v>NO</v>
      </c>
      <c r="I1093" s="8" t="str">
        <f t="shared" si="86"/>
        <v>&gt; ₦500</v>
      </c>
      <c r="J1093">
        <v>4.2</v>
      </c>
      <c r="K1093" s="4">
        <v>1772</v>
      </c>
      <c r="L1093" s="4">
        <f>Table1[[#This Row],[rating]]*LOG(Table1[[#This Row],[rating_count]]+1)</f>
        <v>13.644576689523856</v>
      </c>
      <c r="M1093" s="4" t="str">
        <f>IF(Table1[[#This Row],[rating_count]]&lt;1000,"YES","NO")</f>
        <v>NO</v>
      </c>
      <c r="N1093" s="4">
        <f t="shared" si="87"/>
        <v>-0.2246845121363657</v>
      </c>
      <c r="O1093" s="4">
        <f t="shared" si="88"/>
        <v>13.644576689523856</v>
      </c>
      <c r="P1093" s="7">
        <f t="shared" si="89"/>
        <v>17099800</v>
      </c>
      <c r="Q1093" t="s">
        <v>9254</v>
      </c>
      <c r="R1093" t="s">
        <v>9255</v>
      </c>
      <c r="S1093" t="s">
        <v>9256</v>
      </c>
      <c r="T1093" t="s">
        <v>9257</v>
      </c>
      <c r="U1093" t="s">
        <v>9258</v>
      </c>
      <c r="V1093" t="s">
        <v>9259</v>
      </c>
      <c r="W1093" t="s">
        <v>9260</v>
      </c>
      <c r="X1093" t="s">
        <v>9261</v>
      </c>
    </row>
    <row r="1094" spans="1:24" x14ac:dyDescent="0.4">
      <c r="A1094" t="s">
        <v>9262</v>
      </c>
      <c r="B1094" t="s">
        <v>9263</v>
      </c>
      <c r="C1094" t="s">
        <v>8710</v>
      </c>
      <c r="D1094" s="2">
        <v>6999</v>
      </c>
      <c r="E1094" s="2">
        <v>10590</v>
      </c>
      <c r="F1094" s="5">
        <v>0.34</v>
      </c>
      <c r="G1094" s="5">
        <f t="shared" si="85"/>
        <v>34</v>
      </c>
      <c r="H1094" s="5" t="str">
        <f>IF( 'structured data'!G1094&gt;=50, "YES", "NO")</f>
        <v>NO</v>
      </c>
      <c r="I1094" s="8" t="str">
        <f t="shared" si="86"/>
        <v>&gt; ₦500</v>
      </c>
      <c r="J1094">
        <v>4.4000000000000004</v>
      </c>
      <c r="K1094" s="4">
        <v>11499</v>
      </c>
      <c r="L1094" s="4">
        <f>Table1[[#This Row],[rating]]*LOG(Table1[[#This Row],[rating_count]]+1)</f>
        <v>17.867070497555893</v>
      </c>
      <c r="M1094" s="4" t="str">
        <f>IF(Table1[[#This Row],[rating_count]]&lt;1000,"YES","NO")</f>
        <v>NO</v>
      </c>
      <c r="N1094" s="4">
        <f t="shared" si="87"/>
        <v>-0.22532825454064381</v>
      </c>
      <c r="O1094" s="4">
        <f t="shared" si="88"/>
        <v>17.867070497555893</v>
      </c>
      <c r="P1094" s="7">
        <f t="shared" si="89"/>
        <v>121774410</v>
      </c>
      <c r="Q1094" t="s">
        <v>9264</v>
      </c>
      <c r="R1094" t="s">
        <v>9265</v>
      </c>
      <c r="S1094" t="s">
        <v>9266</v>
      </c>
      <c r="T1094" t="s">
        <v>9267</v>
      </c>
      <c r="U1094" t="s">
        <v>9268</v>
      </c>
      <c r="V1094" t="s">
        <v>9269</v>
      </c>
      <c r="W1094" t="s">
        <v>9270</v>
      </c>
      <c r="X1094" t="s">
        <v>9271</v>
      </c>
    </row>
    <row r="1095" spans="1:24" x14ac:dyDescent="0.4">
      <c r="A1095" t="s">
        <v>9272</v>
      </c>
      <c r="B1095" t="s">
        <v>9273</v>
      </c>
      <c r="C1095" t="s">
        <v>8585</v>
      </c>
      <c r="D1095">
        <v>799</v>
      </c>
      <c r="E1095" s="2">
        <v>1999</v>
      </c>
      <c r="F1095" s="5">
        <v>0.6</v>
      </c>
      <c r="G1095" s="5">
        <f t="shared" si="85"/>
        <v>60</v>
      </c>
      <c r="H1095" s="5" t="str">
        <f>IF( 'structured data'!G1095&gt;=50, "YES", "NO")</f>
        <v>YES</v>
      </c>
      <c r="I1095" s="8" t="str">
        <f t="shared" si="86"/>
        <v>&gt; ₦500</v>
      </c>
      <c r="J1095">
        <v>4.0999999999999996</v>
      </c>
      <c r="K1095" s="4">
        <v>2162</v>
      </c>
      <c r="L1095" s="4">
        <f>Table1[[#This Row],[rating]]*LOG(Table1[[#This Row],[rating_count]]+1)</f>
        <v>13.673731729700274</v>
      </c>
      <c r="M1095" s="4" t="str">
        <f>IF(Table1[[#This Row],[rating_count]]&lt;1000,"YES","NO")</f>
        <v>NO</v>
      </c>
      <c r="N1095" s="4">
        <f t="shared" si="87"/>
        <v>-0.22472406814446355</v>
      </c>
      <c r="O1095" s="4">
        <f t="shared" si="88"/>
        <v>13.673731729700274</v>
      </c>
      <c r="P1095" s="7">
        <f t="shared" si="89"/>
        <v>4321838</v>
      </c>
      <c r="Q1095" t="s">
        <v>9274</v>
      </c>
      <c r="R1095" t="s">
        <v>9275</v>
      </c>
      <c r="S1095" t="s">
        <v>9276</v>
      </c>
      <c r="T1095" t="s">
        <v>9277</v>
      </c>
      <c r="U1095" t="s">
        <v>9278</v>
      </c>
      <c r="V1095" t="s">
        <v>9279</v>
      </c>
      <c r="W1095" t="s">
        <v>9280</v>
      </c>
      <c r="X1095" t="s">
        <v>9281</v>
      </c>
    </row>
    <row r="1096" spans="1:24" x14ac:dyDescent="0.4">
      <c r="A1096" t="s">
        <v>9282</v>
      </c>
      <c r="B1096" t="s">
        <v>9283</v>
      </c>
      <c r="C1096" t="s">
        <v>9284</v>
      </c>
      <c r="D1096">
        <v>89</v>
      </c>
      <c r="E1096">
        <v>89</v>
      </c>
      <c r="F1096" s="5">
        <v>0</v>
      </c>
      <c r="G1096" s="5">
        <f t="shared" si="85"/>
        <v>0</v>
      </c>
      <c r="H1096" s="5" t="str">
        <f>IF( 'structured data'!G1096&gt;=50, "YES", "NO")</f>
        <v>NO</v>
      </c>
      <c r="I1096" s="8" t="str">
        <f t="shared" si="86"/>
        <v>&gt; ₦500</v>
      </c>
      <c r="J1096">
        <v>4.2</v>
      </c>
      <c r="K1096" s="4">
        <v>19621</v>
      </c>
      <c r="L1096" s="4">
        <f>Table1[[#This Row],[rating]]*LOG(Table1[[#This Row],[rating_count]]+1)</f>
        <v>18.029521739783696</v>
      </c>
      <c r="M1096" s="4" t="str">
        <f>IF(Table1[[#This Row],[rating_count]]&lt;1000,"YES","NO")</f>
        <v>NO</v>
      </c>
      <c r="N1096" s="4">
        <f t="shared" si="87"/>
        <v>-0.22561187926106999</v>
      </c>
      <c r="O1096" s="4">
        <f t="shared" si="88"/>
        <v>18.029521739783696</v>
      </c>
      <c r="P1096" s="7">
        <f t="shared" si="89"/>
        <v>1746269</v>
      </c>
      <c r="Q1096" t="s">
        <v>9285</v>
      </c>
      <c r="R1096" t="s">
        <v>9286</v>
      </c>
      <c r="S1096" t="s">
        <v>9287</v>
      </c>
      <c r="T1096" t="s">
        <v>9288</v>
      </c>
      <c r="U1096" t="s">
        <v>9289</v>
      </c>
      <c r="V1096" t="s">
        <v>9290</v>
      </c>
      <c r="W1096" t="s">
        <v>9291</v>
      </c>
      <c r="X1096" t="s">
        <v>9292</v>
      </c>
    </row>
    <row r="1097" spans="1:24" x14ac:dyDescent="0.4">
      <c r="A1097" t="s">
        <v>9293</v>
      </c>
      <c r="B1097" t="s">
        <v>9294</v>
      </c>
      <c r="C1097" t="s">
        <v>9295</v>
      </c>
      <c r="D1097" s="2">
        <v>1400</v>
      </c>
      <c r="E1097" s="2">
        <v>2485</v>
      </c>
      <c r="F1097" s="5">
        <v>0.44</v>
      </c>
      <c r="G1097" s="5">
        <f t="shared" si="85"/>
        <v>44</v>
      </c>
      <c r="H1097" s="5" t="str">
        <f>IF( 'structured data'!G1097&gt;=50, "YES", "NO")</f>
        <v>NO</v>
      </c>
      <c r="I1097" s="8" t="str">
        <f t="shared" si="86"/>
        <v>&gt; ₦500</v>
      </c>
      <c r="J1097">
        <v>4.0999999999999996</v>
      </c>
      <c r="K1097" s="4">
        <v>19998</v>
      </c>
      <c r="L1097" s="4">
        <f>Table1[[#This Row],[rating]]*LOG(Table1[[#This Row],[rating_count]]+1)</f>
        <v>17.634133949627699</v>
      </c>
      <c r="M1097" s="4" t="str">
        <f>IF(Table1[[#This Row],[rating_count]]&lt;1000,"YES","NO")</f>
        <v>NO</v>
      </c>
      <c r="N1097" s="4">
        <f t="shared" si="87"/>
        <v>-0.22436346738357058</v>
      </c>
      <c r="O1097" s="4">
        <f t="shared" si="88"/>
        <v>17.634133949627699</v>
      </c>
      <c r="P1097" s="7">
        <f t="shared" si="89"/>
        <v>49695030</v>
      </c>
      <c r="Q1097" t="s">
        <v>9296</v>
      </c>
      <c r="R1097" t="s">
        <v>9297</v>
      </c>
      <c r="S1097" t="s">
        <v>9298</v>
      </c>
      <c r="T1097" t="s">
        <v>9299</v>
      </c>
      <c r="U1097" t="s">
        <v>9300</v>
      </c>
      <c r="V1097" t="s">
        <v>9301</v>
      </c>
      <c r="W1097" t="s">
        <v>9302</v>
      </c>
      <c r="X1097" t="s">
        <v>9303</v>
      </c>
    </row>
    <row r="1098" spans="1:24" x14ac:dyDescent="0.4">
      <c r="A1098" t="s">
        <v>9304</v>
      </c>
      <c r="B1098" t="s">
        <v>9305</v>
      </c>
      <c r="C1098" t="s">
        <v>8886</v>
      </c>
      <c r="D1098">
        <v>355</v>
      </c>
      <c r="E1098">
        <v>899</v>
      </c>
      <c r="F1098" s="5">
        <v>0.61</v>
      </c>
      <c r="G1098" s="5">
        <f t="shared" si="85"/>
        <v>61</v>
      </c>
      <c r="H1098" s="5" t="str">
        <f>IF( 'structured data'!G1098&gt;=50, "YES", "NO")</f>
        <v>YES</v>
      </c>
      <c r="I1098" s="8" t="str">
        <f t="shared" si="86"/>
        <v>&gt; ₦500</v>
      </c>
      <c r="J1098">
        <v>4.0999999999999996</v>
      </c>
      <c r="K1098" s="4">
        <v>1051</v>
      </c>
      <c r="L1098" s="4">
        <f>Table1[[#This Row],[rating]]*LOG(Table1[[#This Row],[rating_count]]+1)</f>
        <v>12.390264533252651</v>
      </c>
      <c r="M1098" s="4" t="str">
        <f>IF(Table1[[#This Row],[rating_count]]&lt;1000,"YES","NO")</f>
        <v>NO</v>
      </c>
      <c r="N1098" s="4">
        <f t="shared" si="87"/>
        <v>-0.22448394783413619</v>
      </c>
      <c r="O1098" s="4">
        <f t="shared" si="88"/>
        <v>12.390264533252651</v>
      </c>
      <c r="P1098" s="7">
        <f t="shared" si="89"/>
        <v>944849</v>
      </c>
      <c r="Q1098" t="s">
        <v>9306</v>
      </c>
      <c r="R1098" t="s">
        <v>9307</v>
      </c>
      <c r="S1098" t="s">
        <v>9308</v>
      </c>
      <c r="T1098" t="s">
        <v>9309</v>
      </c>
      <c r="U1098" t="s">
        <v>9310</v>
      </c>
      <c r="V1098" t="s">
        <v>9311</v>
      </c>
      <c r="W1098" t="s">
        <v>9312</v>
      </c>
      <c r="X1098" t="s">
        <v>9313</v>
      </c>
    </row>
    <row r="1099" spans="1:24" x14ac:dyDescent="0.4">
      <c r="A1099" t="s">
        <v>9314</v>
      </c>
      <c r="B1099" t="s">
        <v>9315</v>
      </c>
      <c r="C1099" t="s">
        <v>8552</v>
      </c>
      <c r="D1099" s="2">
        <v>2169</v>
      </c>
      <c r="E1099" s="2">
        <v>3279</v>
      </c>
      <c r="F1099" s="5">
        <v>0.34</v>
      </c>
      <c r="G1099" s="5">
        <f t="shared" si="85"/>
        <v>34</v>
      </c>
      <c r="H1099" s="5" t="str">
        <f>IF( 'structured data'!G1099&gt;=50, "YES", "NO")</f>
        <v>NO</v>
      </c>
      <c r="I1099" s="8" t="str">
        <f t="shared" si="86"/>
        <v>&gt; ₦500</v>
      </c>
      <c r="J1099">
        <v>4.0999999999999996</v>
      </c>
      <c r="K1099" s="4">
        <v>1716</v>
      </c>
      <c r="L1099" s="4">
        <f>Table1[[#This Row],[rating]]*LOG(Table1[[#This Row],[rating_count]]+1)</f>
        <v>13.262558210159757</v>
      </c>
      <c r="M1099" s="4" t="str">
        <f>IF(Table1[[#This Row],[rating_count]]&lt;1000,"YES","NO")</f>
        <v>NO</v>
      </c>
      <c r="N1099" s="4">
        <f t="shared" si="87"/>
        <v>-0.22545041541173585</v>
      </c>
      <c r="O1099" s="4">
        <f t="shared" si="88"/>
        <v>13.262558210159757</v>
      </c>
      <c r="P1099" s="7">
        <f t="shared" si="89"/>
        <v>5626764</v>
      </c>
      <c r="Q1099" t="s">
        <v>9316</v>
      </c>
      <c r="R1099" t="s">
        <v>9317</v>
      </c>
      <c r="S1099" t="s">
        <v>9318</v>
      </c>
      <c r="T1099" t="s">
        <v>9319</v>
      </c>
      <c r="U1099" t="s">
        <v>9320</v>
      </c>
      <c r="V1099" t="s">
        <v>9321</v>
      </c>
      <c r="W1099" t="s">
        <v>9322</v>
      </c>
      <c r="X1099" t="s">
        <v>9323</v>
      </c>
    </row>
    <row r="1100" spans="1:24" x14ac:dyDescent="0.4">
      <c r="A1100" t="s">
        <v>9324</v>
      </c>
      <c r="B1100" t="s">
        <v>9325</v>
      </c>
      <c r="C1100" t="s">
        <v>9326</v>
      </c>
      <c r="D1100" s="2">
        <v>2799</v>
      </c>
      <c r="E1100" s="2">
        <v>3799</v>
      </c>
      <c r="F1100" s="5">
        <v>0.26</v>
      </c>
      <c r="G1100" s="5">
        <f t="shared" si="85"/>
        <v>26</v>
      </c>
      <c r="H1100" s="5" t="str">
        <f>IF( 'structured data'!G1100&gt;=50, "YES", "NO")</f>
        <v>NO</v>
      </c>
      <c r="I1100" s="8" t="str">
        <f t="shared" si="86"/>
        <v>&gt; ₦500</v>
      </c>
      <c r="J1100">
        <v>3.9</v>
      </c>
      <c r="K1100" s="4">
        <v>32931</v>
      </c>
      <c r="L1100" s="4">
        <f>Table1[[#This Row],[rating]]*LOG(Table1[[#This Row],[rating_count]]+1)</f>
        <v>17.618710616283984</v>
      </c>
      <c r="M1100" s="4" t="str">
        <f>IF(Table1[[#This Row],[rating_count]]&lt;1000,"YES","NO")</f>
        <v>NO</v>
      </c>
      <c r="N1100" s="4">
        <f t="shared" si="87"/>
        <v>-0.22532477858874472</v>
      </c>
      <c r="O1100" s="4">
        <f t="shared" si="88"/>
        <v>17.618710616283984</v>
      </c>
      <c r="P1100" s="7">
        <f t="shared" si="89"/>
        <v>125104869</v>
      </c>
      <c r="Q1100" t="s">
        <v>9327</v>
      </c>
      <c r="R1100" t="s">
        <v>9328</v>
      </c>
      <c r="S1100" t="s">
        <v>9329</v>
      </c>
      <c r="T1100" t="s">
        <v>9330</v>
      </c>
      <c r="U1100" t="s">
        <v>9331</v>
      </c>
      <c r="V1100" t="s">
        <v>9332</v>
      </c>
      <c r="W1100" t="s">
        <v>9333</v>
      </c>
      <c r="X1100" t="s">
        <v>9334</v>
      </c>
    </row>
    <row r="1101" spans="1:24" x14ac:dyDescent="0.4">
      <c r="A1101" t="s">
        <v>9335</v>
      </c>
      <c r="B1101" t="s">
        <v>9336</v>
      </c>
      <c r="C1101" t="s">
        <v>8541</v>
      </c>
      <c r="D1101">
        <v>899</v>
      </c>
      <c r="E1101" s="2">
        <v>1249</v>
      </c>
      <c r="F1101" s="5">
        <v>0.28000000000000003</v>
      </c>
      <c r="G1101" s="5">
        <f t="shared" si="85"/>
        <v>28.000000000000004</v>
      </c>
      <c r="H1101" s="5" t="str">
        <f>IF( 'structured data'!G1101&gt;=50, "YES", "NO")</f>
        <v>NO</v>
      </c>
      <c r="I1101" s="8" t="str">
        <f t="shared" si="86"/>
        <v>&gt; ₦500</v>
      </c>
      <c r="J1101">
        <v>3.9</v>
      </c>
      <c r="K1101" s="4">
        <v>17424</v>
      </c>
      <c r="L1101" s="4">
        <f>Table1[[#This Row],[rating]]*LOG(Table1[[#This Row],[rating_count]]+1)</f>
        <v>16.540573868403182</v>
      </c>
      <c r="M1101" s="4" t="str">
        <f>IF(Table1[[#This Row],[rating_count]]&lt;1000,"YES","NO")</f>
        <v>NO</v>
      </c>
      <c r="N1101" s="4">
        <f t="shared" si="87"/>
        <v>-0.22640096449016087</v>
      </c>
      <c r="O1101" s="4">
        <f t="shared" si="88"/>
        <v>16.540573868403182</v>
      </c>
      <c r="P1101" s="7">
        <f t="shared" si="89"/>
        <v>21762576</v>
      </c>
      <c r="Q1101" t="s">
        <v>9337</v>
      </c>
      <c r="R1101" t="s">
        <v>9338</v>
      </c>
      <c r="S1101" t="s">
        <v>9339</v>
      </c>
      <c r="T1101" t="s">
        <v>9340</v>
      </c>
      <c r="U1101" t="s">
        <v>9341</v>
      </c>
      <c r="V1101" t="s">
        <v>9342</v>
      </c>
      <c r="W1101" t="s">
        <v>9343</v>
      </c>
      <c r="X1101" t="s">
        <v>9344</v>
      </c>
    </row>
    <row r="1102" spans="1:24" x14ac:dyDescent="0.4">
      <c r="A1102" t="s">
        <v>9345</v>
      </c>
      <c r="B1102" t="s">
        <v>9346</v>
      </c>
      <c r="C1102" t="s">
        <v>8732</v>
      </c>
      <c r="D1102" s="2">
        <v>2499</v>
      </c>
      <c r="E1102" s="2">
        <v>5000</v>
      </c>
      <c r="F1102" s="5">
        <v>0.5</v>
      </c>
      <c r="G1102" s="5">
        <f t="shared" si="85"/>
        <v>50</v>
      </c>
      <c r="H1102" s="5" t="str">
        <f>IF( 'structured data'!G1102&gt;=50, "YES", "NO")</f>
        <v>YES</v>
      </c>
      <c r="I1102" s="8" t="str">
        <f t="shared" si="86"/>
        <v>&gt; ₦500</v>
      </c>
      <c r="J1102">
        <v>3.8</v>
      </c>
      <c r="K1102" s="4">
        <v>1889</v>
      </c>
      <c r="L1102" s="4">
        <f>Table1[[#This Row],[rating]]*LOG(Table1[[#This Row],[rating_count]]+1)</f>
        <v>12.450554855858329</v>
      </c>
      <c r="M1102" s="4" t="str">
        <f>IF(Table1[[#This Row],[rating_count]]&lt;1000,"YES","NO")</f>
        <v>NO</v>
      </c>
      <c r="N1102" s="4">
        <f t="shared" si="87"/>
        <v>-0.22731774066234814</v>
      </c>
      <c r="O1102" s="4">
        <f t="shared" si="88"/>
        <v>12.450554855858329</v>
      </c>
      <c r="P1102" s="7">
        <f t="shared" si="89"/>
        <v>9445000</v>
      </c>
      <c r="Q1102" t="s">
        <v>9347</v>
      </c>
      <c r="R1102" t="s">
        <v>9348</v>
      </c>
      <c r="S1102" t="s">
        <v>9349</v>
      </c>
      <c r="T1102" t="s">
        <v>9350</v>
      </c>
      <c r="U1102" t="s">
        <v>9351</v>
      </c>
      <c r="V1102" t="s">
        <v>9352</v>
      </c>
      <c r="W1102" t="s">
        <v>9353</v>
      </c>
      <c r="X1102" t="s">
        <v>9354</v>
      </c>
    </row>
    <row r="1103" spans="1:24" x14ac:dyDescent="0.4">
      <c r="A1103" t="s">
        <v>9355</v>
      </c>
      <c r="B1103" t="s">
        <v>9356</v>
      </c>
      <c r="C1103" t="s">
        <v>8721</v>
      </c>
      <c r="D1103" s="2">
        <v>3599</v>
      </c>
      <c r="E1103" s="2">
        <v>7299</v>
      </c>
      <c r="F1103" s="5">
        <v>0.51</v>
      </c>
      <c r="G1103" s="5">
        <f t="shared" si="85"/>
        <v>51</v>
      </c>
      <c r="H1103" s="5" t="str">
        <f>IF( 'structured data'!G1103&gt;=50, "YES", "NO")</f>
        <v>YES</v>
      </c>
      <c r="I1103" s="8" t="str">
        <f t="shared" si="86"/>
        <v>&gt; ₦500</v>
      </c>
      <c r="J1103">
        <v>4</v>
      </c>
      <c r="K1103" s="4">
        <v>10324</v>
      </c>
      <c r="L1103" s="4">
        <f>Table1[[#This Row],[rating]]*LOG(Table1[[#This Row],[rating_count]]+1)</f>
        <v>16.055560241313753</v>
      </c>
      <c r="M1103" s="4" t="str">
        <f>IF(Table1[[#This Row],[rating_count]]&lt;1000,"YES","NO")</f>
        <v>NO</v>
      </c>
      <c r="N1103" s="4">
        <f t="shared" si="87"/>
        <v>-0.22656868428307297</v>
      </c>
      <c r="O1103" s="4">
        <f t="shared" si="88"/>
        <v>16.055560241313753</v>
      </c>
      <c r="P1103" s="7">
        <f t="shared" si="89"/>
        <v>75354876</v>
      </c>
      <c r="Q1103" t="s">
        <v>9357</v>
      </c>
      <c r="R1103" t="s">
        <v>9358</v>
      </c>
      <c r="S1103" t="s">
        <v>9359</v>
      </c>
      <c r="T1103" t="s">
        <v>9360</v>
      </c>
      <c r="U1103" t="s">
        <v>9361</v>
      </c>
      <c r="V1103" t="s">
        <v>9362</v>
      </c>
      <c r="W1103" t="s">
        <v>9363</v>
      </c>
      <c r="X1103" t="s">
        <v>9364</v>
      </c>
    </row>
    <row r="1104" spans="1:24" x14ac:dyDescent="0.4">
      <c r="A1104" t="s">
        <v>9365</v>
      </c>
      <c r="B1104" t="s">
        <v>9366</v>
      </c>
      <c r="C1104" t="s">
        <v>8699</v>
      </c>
      <c r="D1104">
        <v>499</v>
      </c>
      <c r="E1104">
        <v>625</v>
      </c>
      <c r="F1104" s="5">
        <v>0.2</v>
      </c>
      <c r="G1104" s="5">
        <f t="shared" si="85"/>
        <v>20</v>
      </c>
      <c r="H1104" s="5" t="str">
        <f>IF( 'structured data'!G1104&gt;=50, "YES", "NO")</f>
        <v>NO</v>
      </c>
      <c r="I1104" s="8" t="str">
        <f t="shared" si="86"/>
        <v>&gt; ₦500</v>
      </c>
      <c r="J1104">
        <v>4.2</v>
      </c>
      <c r="K1104" s="4">
        <v>5355</v>
      </c>
      <c r="L1104" s="4">
        <f>Table1[[#This Row],[rating]]*LOG(Table1[[#This Row],[rating_count]]+1)</f>
        <v>15.66113038702788</v>
      </c>
      <c r="M1104" s="4" t="str">
        <f>IF(Table1[[#This Row],[rating_count]]&lt;1000,"YES","NO")</f>
        <v>NO</v>
      </c>
      <c r="N1104" s="4">
        <f t="shared" si="87"/>
        <v>-0.22650655345045301</v>
      </c>
      <c r="O1104" s="4">
        <f t="shared" si="88"/>
        <v>15.66113038702788</v>
      </c>
      <c r="P1104" s="7">
        <f t="shared" si="89"/>
        <v>3346875</v>
      </c>
      <c r="Q1104" t="s">
        <v>9367</v>
      </c>
      <c r="R1104" t="s">
        <v>9368</v>
      </c>
      <c r="S1104" t="s">
        <v>9369</v>
      </c>
      <c r="T1104" t="s">
        <v>9370</v>
      </c>
      <c r="U1104" t="s">
        <v>9371</v>
      </c>
      <c r="V1104" t="s">
        <v>9372</v>
      </c>
      <c r="W1104" t="s">
        <v>9373</v>
      </c>
      <c r="X1104" t="s">
        <v>9374</v>
      </c>
    </row>
    <row r="1105" spans="1:24" x14ac:dyDescent="0.4">
      <c r="A1105" t="s">
        <v>9375</v>
      </c>
      <c r="B1105" t="s">
        <v>9376</v>
      </c>
      <c r="C1105" t="s">
        <v>8844</v>
      </c>
      <c r="D1105">
        <v>653</v>
      </c>
      <c r="E1105" s="2">
        <v>1020</v>
      </c>
      <c r="F1105" s="5">
        <v>0.36</v>
      </c>
      <c r="G1105" s="5">
        <f t="shared" si="85"/>
        <v>36</v>
      </c>
      <c r="H1105" s="5" t="str">
        <f>IF( 'structured data'!G1105&gt;=50, "YES", "NO")</f>
        <v>NO</v>
      </c>
      <c r="I1105" s="8" t="str">
        <f t="shared" si="86"/>
        <v>&gt; ₦500</v>
      </c>
      <c r="J1105">
        <v>4.0999999999999996</v>
      </c>
      <c r="K1105" s="4">
        <v>3366</v>
      </c>
      <c r="L1105" s="4">
        <f>Table1[[#This Row],[rating]]*LOG(Table1[[#This Row],[rating_count]]+1)</f>
        <v>14.461696777191161</v>
      </c>
      <c r="M1105" s="4" t="str">
        <f>IF(Table1[[#This Row],[rating_count]]&lt;1000,"YES","NO")</f>
        <v>NO</v>
      </c>
      <c r="N1105" s="4">
        <f t="shared" si="87"/>
        <v>-0.22553570374093854</v>
      </c>
      <c r="O1105" s="4">
        <f t="shared" si="88"/>
        <v>14.461696777191161</v>
      </c>
      <c r="P1105" s="7">
        <f t="shared" si="89"/>
        <v>3433320</v>
      </c>
      <c r="Q1105" t="s">
        <v>9377</v>
      </c>
      <c r="R1105" t="s">
        <v>9378</v>
      </c>
      <c r="S1105" t="s">
        <v>9379</v>
      </c>
      <c r="T1105" t="s">
        <v>9380</v>
      </c>
      <c r="U1105" t="s">
        <v>9381</v>
      </c>
      <c r="V1105" t="s">
        <v>13065</v>
      </c>
      <c r="W1105" t="s">
        <v>9382</v>
      </c>
      <c r="X1105" t="s">
        <v>9383</v>
      </c>
    </row>
    <row r="1106" spans="1:24" x14ac:dyDescent="0.4">
      <c r="A1106" t="s">
        <v>9384</v>
      </c>
      <c r="B1106" t="s">
        <v>9385</v>
      </c>
      <c r="C1106" t="s">
        <v>9386</v>
      </c>
      <c r="D1106" s="2">
        <v>4789</v>
      </c>
      <c r="E1106" s="2">
        <v>8990</v>
      </c>
      <c r="F1106" s="5">
        <v>0.47</v>
      </c>
      <c r="G1106" s="5">
        <f t="shared" si="85"/>
        <v>47</v>
      </c>
      <c r="H1106" s="5" t="str">
        <f>IF( 'structured data'!G1106&gt;=50, "YES", "NO")</f>
        <v>NO</v>
      </c>
      <c r="I1106" s="8" t="str">
        <f t="shared" si="86"/>
        <v>&gt; ₦500</v>
      </c>
      <c r="J1106">
        <v>4.3</v>
      </c>
      <c r="K1106" s="4">
        <v>1017</v>
      </c>
      <c r="L1106" s="4">
        <f>Table1[[#This Row],[rating]]*LOG(Table1[[#This Row],[rating_count]]+1)</f>
        <v>12.933315445403181</v>
      </c>
      <c r="M1106" s="4" t="str">
        <f>IF(Table1[[#This Row],[rating_count]]&lt;1000,"YES","NO")</f>
        <v>NO</v>
      </c>
      <c r="N1106" s="4">
        <f t="shared" si="87"/>
        <v>-0.22544423081509299</v>
      </c>
      <c r="O1106" s="4">
        <f t="shared" si="88"/>
        <v>12.933315445403181</v>
      </c>
      <c r="P1106" s="7">
        <f t="shared" si="89"/>
        <v>9142830</v>
      </c>
      <c r="Q1106" t="s">
        <v>9387</v>
      </c>
      <c r="R1106" t="s">
        <v>9388</v>
      </c>
      <c r="S1106" t="s">
        <v>9389</v>
      </c>
      <c r="T1106" t="s">
        <v>9390</v>
      </c>
      <c r="U1106" t="s">
        <v>9391</v>
      </c>
      <c r="V1106" t="s">
        <v>9392</v>
      </c>
      <c r="W1106" t="s">
        <v>9393</v>
      </c>
      <c r="X1106" t="s">
        <v>9394</v>
      </c>
    </row>
    <row r="1107" spans="1:24" x14ac:dyDescent="0.4">
      <c r="A1107" t="s">
        <v>9395</v>
      </c>
      <c r="B1107" t="s">
        <v>9396</v>
      </c>
      <c r="C1107" t="s">
        <v>9397</v>
      </c>
      <c r="D1107" s="2">
        <v>1409</v>
      </c>
      <c r="E1107" s="2">
        <v>1639</v>
      </c>
      <c r="F1107" s="5">
        <v>0.14000000000000001</v>
      </c>
      <c r="G1107" s="5">
        <f t="shared" si="85"/>
        <v>14.000000000000002</v>
      </c>
      <c r="H1107" s="5" t="str">
        <f>IF( 'structured data'!G1107&gt;=50, "YES", "NO")</f>
        <v>NO</v>
      </c>
      <c r="I1107" s="8" t="str">
        <f t="shared" si="86"/>
        <v>&gt; ₦500</v>
      </c>
      <c r="J1107">
        <v>3.7</v>
      </c>
      <c r="K1107" s="4">
        <v>787</v>
      </c>
      <c r="L1107" s="4">
        <f>Table1[[#This Row],[rating]]*LOG(Table1[[#This Row],[rating_count]]+1)</f>
        <v>10.717147004711356</v>
      </c>
      <c r="M1107" s="4" t="str">
        <f>IF(Table1[[#This Row],[rating_count]]&lt;1000,"YES","NO")</f>
        <v>YES</v>
      </c>
      <c r="N1107" s="4">
        <f t="shared" si="87"/>
        <v>-0.22640840689274266</v>
      </c>
      <c r="O1107" s="4">
        <f t="shared" si="88"/>
        <v>10.717147004711356</v>
      </c>
      <c r="P1107" s="7">
        <f t="shared" si="89"/>
        <v>1289893</v>
      </c>
      <c r="Q1107" t="s">
        <v>9398</v>
      </c>
      <c r="R1107" t="s">
        <v>9399</v>
      </c>
      <c r="S1107" t="s">
        <v>9400</v>
      </c>
      <c r="T1107" t="s">
        <v>9401</v>
      </c>
      <c r="U1107" t="s">
        <v>9402</v>
      </c>
      <c r="V1107" t="s">
        <v>9403</v>
      </c>
      <c r="W1107" t="s">
        <v>9404</v>
      </c>
      <c r="X1107" t="s">
        <v>9405</v>
      </c>
    </row>
    <row r="1108" spans="1:24" x14ac:dyDescent="0.4">
      <c r="A1108" t="s">
        <v>9406</v>
      </c>
      <c r="B1108" t="s">
        <v>9407</v>
      </c>
      <c r="C1108" t="s">
        <v>8688</v>
      </c>
      <c r="D1108">
        <v>753</v>
      </c>
      <c r="E1108">
        <v>899</v>
      </c>
      <c r="F1108" s="5">
        <v>0.16</v>
      </c>
      <c r="G1108" s="5">
        <f t="shared" si="85"/>
        <v>16</v>
      </c>
      <c r="H1108" s="5" t="str">
        <f>IF( 'structured data'!G1108&gt;=50, "YES", "NO")</f>
        <v>NO</v>
      </c>
      <c r="I1108" s="8" t="str">
        <f t="shared" si="86"/>
        <v>&gt; ₦500</v>
      </c>
      <c r="J1108">
        <v>4.2</v>
      </c>
      <c r="K1108" s="4">
        <v>18462</v>
      </c>
      <c r="L1108" s="4">
        <f>Table1[[#This Row],[rating]]*LOG(Table1[[#This Row],[rating_count]]+1)</f>
        <v>17.918469532699618</v>
      </c>
      <c r="M1108" s="4" t="str">
        <f>IF(Table1[[#This Row],[rating_count]]&lt;1000,"YES","NO")</f>
        <v>NO</v>
      </c>
      <c r="N1108" s="4">
        <f t="shared" si="87"/>
        <v>-0.2312093991949058</v>
      </c>
      <c r="O1108" s="4">
        <f t="shared" si="88"/>
        <v>17.918469532699618</v>
      </c>
      <c r="P1108" s="7">
        <f t="shared" si="89"/>
        <v>16597338</v>
      </c>
      <c r="Q1108" t="s">
        <v>9408</v>
      </c>
      <c r="R1108" t="s">
        <v>9409</v>
      </c>
      <c r="S1108" t="s">
        <v>9410</v>
      </c>
      <c r="T1108" t="s">
        <v>9411</v>
      </c>
      <c r="U1108" t="s">
        <v>9412</v>
      </c>
      <c r="V1108" t="s">
        <v>9413</v>
      </c>
      <c r="W1108" t="s">
        <v>9414</v>
      </c>
      <c r="X1108" t="s">
        <v>9415</v>
      </c>
    </row>
    <row r="1109" spans="1:24" x14ac:dyDescent="0.4">
      <c r="A1109" t="s">
        <v>9416</v>
      </c>
      <c r="B1109" t="s">
        <v>9417</v>
      </c>
      <c r="C1109" t="s">
        <v>9030</v>
      </c>
      <c r="D1109">
        <v>353</v>
      </c>
      <c r="E1109" s="2">
        <v>1199</v>
      </c>
      <c r="F1109" s="5">
        <v>0.71</v>
      </c>
      <c r="G1109" s="5">
        <f t="shared" si="85"/>
        <v>71</v>
      </c>
      <c r="H1109" s="5" t="str">
        <f>IF( 'structured data'!G1109&gt;=50, "YES", "NO")</f>
        <v>YES</v>
      </c>
      <c r="I1109" s="8" t="str">
        <f t="shared" si="86"/>
        <v>&gt; ₦500</v>
      </c>
      <c r="J1109">
        <v>4.3</v>
      </c>
      <c r="K1109" s="4">
        <v>629</v>
      </c>
      <c r="L1109" s="4">
        <f>Table1[[#This Row],[rating]]*LOG(Table1[[#This Row],[rating_count]]+1)</f>
        <v>12.037164362650401</v>
      </c>
      <c r="M1109" s="4" t="str">
        <f>IF(Table1[[#This Row],[rating_count]]&lt;1000,"YES","NO")</f>
        <v>YES</v>
      </c>
      <c r="N1109" s="4">
        <f t="shared" si="87"/>
        <v>-0.23012485328366752</v>
      </c>
      <c r="O1109" s="4">
        <f t="shared" si="88"/>
        <v>12.037164362650401</v>
      </c>
      <c r="P1109" s="7">
        <f t="shared" si="89"/>
        <v>754171</v>
      </c>
      <c r="Q1109" t="s">
        <v>9418</v>
      </c>
      <c r="R1109" t="s">
        <v>9419</v>
      </c>
      <c r="S1109" t="s">
        <v>9420</v>
      </c>
      <c r="T1109" t="s">
        <v>9421</v>
      </c>
      <c r="U1109" t="s">
        <v>9422</v>
      </c>
      <c r="V1109" t="s">
        <v>9423</v>
      </c>
      <c r="W1109" t="s">
        <v>9424</v>
      </c>
      <c r="X1109" t="s">
        <v>9425</v>
      </c>
    </row>
    <row r="1110" spans="1:24" x14ac:dyDescent="0.4">
      <c r="A1110" t="s">
        <v>9426</v>
      </c>
      <c r="B1110" t="s">
        <v>9427</v>
      </c>
      <c r="C1110" t="s">
        <v>8585</v>
      </c>
      <c r="D1110" s="2">
        <v>1099</v>
      </c>
      <c r="E1110" s="2">
        <v>1899</v>
      </c>
      <c r="F1110" s="5">
        <v>0.42</v>
      </c>
      <c r="G1110" s="5">
        <f t="shared" si="85"/>
        <v>42</v>
      </c>
      <c r="H1110" s="5" t="str">
        <f>IF( 'structured data'!G1110&gt;=50, "YES", "NO")</f>
        <v>NO</v>
      </c>
      <c r="I1110" s="8" t="str">
        <f t="shared" si="86"/>
        <v>&gt; ₦500</v>
      </c>
      <c r="J1110">
        <v>4.3</v>
      </c>
      <c r="K1110" s="4">
        <v>15276</v>
      </c>
      <c r="L1110" s="4">
        <f>Table1[[#This Row],[rating]]*LOG(Table1[[#This Row],[rating_count]]+1)</f>
        <v>17.991363738095622</v>
      </c>
      <c r="M1110" s="4" t="str">
        <f>IF(Table1[[#This Row],[rating_count]]&lt;1000,"YES","NO")</f>
        <v>NO</v>
      </c>
      <c r="N1110" s="4">
        <f t="shared" si="87"/>
        <v>-0.23471528837158417</v>
      </c>
      <c r="O1110" s="4">
        <f t="shared" si="88"/>
        <v>17.991363738095622</v>
      </c>
      <c r="P1110" s="7">
        <f t="shared" si="89"/>
        <v>29009124</v>
      </c>
      <c r="Q1110" t="s">
        <v>9428</v>
      </c>
      <c r="R1110" t="s">
        <v>9429</v>
      </c>
      <c r="S1110" t="s">
        <v>9430</v>
      </c>
      <c r="T1110" t="s">
        <v>9431</v>
      </c>
      <c r="U1110" t="s">
        <v>9432</v>
      </c>
      <c r="V1110" t="s">
        <v>9433</v>
      </c>
      <c r="W1110" t="s">
        <v>9434</v>
      </c>
      <c r="X1110" t="s">
        <v>9435</v>
      </c>
    </row>
    <row r="1111" spans="1:24" x14ac:dyDescent="0.4">
      <c r="A1111" t="s">
        <v>9436</v>
      </c>
      <c r="B1111" t="s">
        <v>9437</v>
      </c>
      <c r="C1111" t="s">
        <v>8875</v>
      </c>
      <c r="D1111" s="2">
        <v>8799</v>
      </c>
      <c r="E1111" s="2">
        <v>11595</v>
      </c>
      <c r="F1111" s="5">
        <v>0.24</v>
      </c>
      <c r="G1111" s="5">
        <f t="shared" si="85"/>
        <v>24</v>
      </c>
      <c r="H1111" s="5" t="str">
        <f>IF( 'structured data'!G1111&gt;=50, "YES", "NO")</f>
        <v>NO</v>
      </c>
      <c r="I1111" s="8" t="str">
        <f t="shared" si="86"/>
        <v>&gt; ₦500</v>
      </c>
      <c r="J1111">
        <v>4.4000000000000004</v>
      </c>
      <c r="K1111" s="4">
        <v>2981</v>
      </c>
      <c r="L1111" s="4">
        <f>Table1[[#This Row],[rating]]*LOG(Table1[[#This Row],[rating_count]]+1)</f>
        <v>15.287833612114694</v>
      </c>
      <c r="M1111" s="4" t="str">
        <f>IF(Table1[[#This Row],[rating_count]]&lt;1000,"YES","NO")</f>
        <v>NO</v>
      </c>
      <c r="N1111" s="4">
        <f t="shared" si="87"/>
        <v>-0.23508091219728391</v>
      </c>
      <c r="O1111" s="4">
        <f t="shared" si="88"/>
        <v>15.287833612114694</v>
      </c>
      <c r="P1111" s="7">
        <f t="shared" si="89"/>
        <v>34564695</v>
      </c>
      <c r="Q1111" t="s">
        <v>9438</v>
      </c>
      <c r="R1111" t="s">
        <v>9439</v>
      </c>
      <c r="S1111" t="s">
        <v>9440</v>
      </c>
      <c r="T1111" t="s">
        <v>9441</v>
      </c>
      <c r="U1111" t="s">
        <v>9442</v>
      </c>
      <c r="V1111" t="s">
        <v>9443</v>
      </c>
      <c r="W1111" t="s">
        <v>9444</v>
      </c>
      <c r="X1111" t="s">
        <v>9445</v>
      </c>
    </row>
    <row r="1112" spans="1:24" x14ac:dyDescent="0.4">
      <c r="A1112" t="s">
        <v>9446</v>
      </c>
      <c r="B1112" t="s">
        <v>9447</v>
      </c>
      <c r="C1112" t="s">
        <v>8541</v>
      </c>
      <c r="D1112" s="2">
        <v>1345</v>
      </c>
      <c r="E1112" s="2">
        <v>1750</v>
      </c>
      <c r="F1112" s="5">
        <v>0.23</v>
      </c>
      <c r="G1112" s="5">
        <f t="shared" si="85"/>
        <v>23</v>
      </c>
      <c r="H1112" s="5" t="str">
        <f>IF( 'structured data'!G1112&gt;=50, "YES", "NO")</f>
        <v>NO</v>
      </c>
      <c r="I1112" s="8" t="str">
        <f t="shared" si="86"/>
        <v>&gt; ₦500</v>
      </c>
      <c r="J1112">
        <v>3.8</v>
      </c>
      <c r="K1112" s="4">
        <v>2466</v>
      </c>
      <c r="L1112" s="4">
        <f>Table1[[#This Row],[rating]]*LOG(Table1[[#This Row],[rating_count]]+1)</f>
        <v>12.890242768060997</v>
      </c>
      <c r="M1112" s="4" t="str">
        <f>IF(Table1[[#This Row],[rating_count]]&lt;1000,"YES","NO")</f>
        <v>NO</v>
      </c>
      <c r="N1112" s="4">
        <f t="shared" si="87"/>
        <v>-0.23307169552768722</v>
      </c>
      <c r="O1112" s="4">
        <f t="shared" si="88"/>
        <v>12.890242768060997</v>
      </c>
      <c r="P1112" s="7">
        <f t="shared" si="89"/>
        <v>4315500</v>
      </c>
      <c r="Q1112" t="s">
        <v>9448</v>
      </c>
      <c r="R1112" t="s">
        <v>9449</v>
      </c>
      <c r="S1112" t="s">
        <v>9450</v>
      </c>
      <c r="T1112" t="s">
        <v>9451</v>
      </c>
      <c r="U1112" t="s">
        <v>9452</v>
      </c>
      <c r="V1112" t="s">
        <v>9453</v>
      </c>
      <c r="W1112" t="s">
        <v>9454</v>
      </c>
      <c r="X1112" t="s">
        <v>9455</v>
      </c>
    </row>
    <row r="1113" spans="1:24" x14ac:dyDescent="0.4">
      <c r="A1113" t="s">
        <v>9456</v>
      </c>
      <c r="B1113" t="s">
        <v>9457</v>
      </c>
      <c r="C1113" t="s">
        <v>9458</v>
      </c>
      <c r="D1113" s="2">
        <v>2095</v>
      </c>
      <c r="E1113" s="2">
        <v>2095</v>
      </c>
      <c r="F1113" s="5">
        <v>0</v>
      </c>
      <c r="G1113" s="5">
        <f t="shared" si="85"/>
        <v>0</v>
      </c>
      <c r="H1113" s="5" t="str">
        <f>IF( 'structured data'!G1113&gt;=50, "YES", "NO")</f>
        <v>NO</v>
      </c>
      <c r="I1113" s="8" t="str">
        <f t="shared" si="86"/>
        <v>&gt; ₦500</v>
      </c>
      <c r="J1113">
        <v>4.5</v>
      </c>
      <c r="K1113" s="4">
        <v>7949</v>
      </c>
      <c r="L1113" s="4">
        <f>Table1[[#This Row],[rating]]*LOG(Table1[[#This Row],[rating_count]]+1)</f>
        <v>17.551652078954117</v>
      </c>
      <c r="M1113" s="4" t="str">
        <f>IF(Table1[[#This Row],[rating_count]]&lt;1000,"YES","NO")</f>
        <v>NO</v>
      </c>
      <c r="N1113" s="4">
        <f t="shared" si="87"/>
        <v>-0.23532271664921536</v>
      </c>
      <c r="O1113" s="4">
        <f t="shared" si="88"/>
        <v>17.551652078954117</v>
      </c>
      <c r="P1113" s="7">
        <f t="shared" si="89"/>
        <v>16653155</v>
      </c>
      <c r="Q1113" t="s">
        <v>9459</v>
      </c>
      <c r="R1113" t="s">
        <v>9460</v>
      </c>
      <c r="S1113" t="s">
        <v>9461</v>
      </c>
      <c r="T1113" t="s">
        <v>9462</v>
      </c>
      <c r="U1113" t="s">
        <v>9463</v>
      </c>
      <c r="V1113" t="s">
        <v>9464</v>
      </c>
      <c r="W1113" t="s">
        <v>9465</v>
      </c>
      <c r="X1113" t="s">
        <v>9466</v>
      </c>
    </row>
    <row r="1114" spans="1:24" x14ac:dyDescent="0.4">
      <c r="A1114" t="s">
        <v>9467</v>
      </c>
      <c r="B1114" t="s">
        <v>9468</v>
      </c>
      <c r="C1114" t="s">
        <v>8552</v>
      </c>
      <c r="D1114" s="2">
        <v>1498</v>
      </c>
      <c r="E1114" s="2">
        <v>2300</v>
      </c>
      <c r="F1114" s="5">
        <v>0.35</v>
      </c>
      <c r="G1114" s="5">
        <f t="shared" si="85"/>
        <v>35</v>
      </c>
      <c r="H1114" s="5" t="str">
        <f>IF( 'structured data'!G1114&gt;=50, "YES", "NO")</f>
        <v>NO</v>
      </c>
      <c r="I1114" s="8" t="str">
        <f t="shared" si="86"/>
        <v>&gt; ₦500</v>
      </c>
      <c r="J1114">
        <v>3.8</v>
      </c>
      <c r="K1114" s="4">
        <v>95</v>
      </c>
      <c r="L1114" s="4">
        <f>Table1[[#This Row],[rating]]*LOG(Table1[[#This Row],[rating_count]]+1)</f>
        <v>7.5326306855503598</v>
      </c>
      <c r="M1114" s="4" t="str">
        <f>IF(Table1[[#This Row],[rating_count]]&lt;1000,"YES","NO")</f>
        <v>YES</v>
      </c>
      <c r="N1114" s="4">
        <f t="shared" si="87"/>
        <v>-0.22919793680871714</v>
      </c>
      <c r="O1114" s="4">
        <f t="shared" si="88"/>
        <v>7.5326306855503598</v>
      </c>
      <c r="P1114" s="7">
        <f t="shared" si="89"/>
        <v>218500</v>
      </c>
      <c r="Q1114" t="s">
        <v>9469</v>
      </c>
      <c r="R1114" t="s">
        <v>9470</v>
      </c>
      <c r="S1114" t="s">
        <v>9471</v>
      </c>
      <c r="T1114" t="s">
        <v>9472</v>
      </c>
      <c r="U1114" t="s">
        <v>9473</v>
      </c>
      <c r="V1114" t="s">
        <v>9474</v>
      </c>
      <c r="W1114" t="s">
        <v>9475</v>
      </c>
      <c r="X1114" t="s">
        <v>9476</v>
      </c>
    </row>
    <row r="1115" spans="1:24" x14ac:dyDescent="0.4">
      <c r="A1115" t="s">
        <v>9477</v>
      </c>
      <c r="B1115" t="s">
        <v>9478</v>
      </c>
      <c r="C1115" t="s">
        <v>9479</v>
      </c>
      <c r="D1115" s="2">
        <v>2199</v>
      </c>
      <c r="E1115" s="2">
        <v>2990</v>
      </c>
      <c r="F1115" s="5">
        <v>0.26</v>
      </c>
      <c r="G1115" s="5">
        <f t="shared" si="85"/>
        <v>26</v>
      </c>
      <c r="H1115" s="5" t="str">
        <f>IF( 'structured data'!G1115&gt;=50, "YES", "NO")</f>
        <v>NO</v>
      </c>
      <c r="I1115" s="8" t="str">
        <f t="shared" si="86"/>
        <v>&gt; ₦500</v>
      </c>
      <c r="J1115">
        <v>3.8</v>
      </c>
      <c r="K1115" s="4">
        <v>1558</v>
      </c>
      <c r="L1115" s="4">
        <f>Table1[[#This Row],[rating]]*LOG(Table1[[#This Row],[rating_count]]+1)</f>
        <v>12.132815237717599</v>
      </c>
      <c r="M1115" s="4" t="str">
        <f>IF(Table1[[#This Row],[rating_count]]&lt;1000,"YES","NO")</f>
        <v>NO</v>
      </c>
      <c r="N1115" s="4">
        <f t="shared" si="87"/>
        <v>-0.22996024726368738</v>
      </c>
      <c r="O1115" s="4">
        <f t="shared" si="88"/>
        <v>12.132815237717599</v>
      </c>
      <c r="P1115" s="7">
        <f t="shared" si="89"/>
        <v>4658420</v>
      </c>
      <c r="Q1115" t="s">
        <v>9480</v>
      </c>
      <c r="R1115" t="s">
        <v>9481</v>
      </c>
      <c r="S1115" t="s">
        <v>9482</v>
      </c>
      <c r="T1115" t="s">
        <v>9483</v>
      </c>
      <c r="U1115" t="s">
        <v>9484</v>
      </c>
      <c r="V1115" t="s">
        <v>9485</v>
      </c>
      <c r="W1115" t="s">
        <v>9486</v>
      </c>
      <c r="X1115" t="s">
        <v>9487</v>
      </c>
    </row>
    <row r="1116" spans="1:24" x14ac:dyDescent="0.4">
      <c r="A1116" t="s">
        <v>9488</v>
      </c>
      <c r="B1116" t="s">
        <v>9489</v>
      </c>
      <c r="C1116" t="s">
        <v>8710</v>
      </c>
      <c r="D1116" s="2">
        <v>3699</v>
      </c>
      <c r="E1116" s="2">
        <v>4295</v>
      </c>
      <c r="F1116" s="5">
        <v>0.14000000000000001</v>
      </c>
      <c r="G1116" s="5">
        <f t="shared" si="85"/>
        <v>14.000000000000002</v>
      </c>
      <c r="H1116" s="5" t="str">
        <f>IF( 'structured data'!G1116&gt;=50, "YES", "NO")</f>
        <v>NO</v>
      </c>
      <c r="I1116" s="8" t="str">
        <f t="shared" si="86"/>
        <v>&gt; ₦500</v>
      </c>
      <c r="J1116">
        <v>4.0999999999999996</v>
      </c>
      <c r="K1116" s="4">
        <v>26543</v>
      </c>
      <c r="L1116" s="4">
        <f>Table1[[#This Row],[rating]]*LOG(Table1[[#This Row],[rating_count]]+1)</f>
        <v>18.138262111589167</v>
      </c>
      <c r="M1116" s="4" t="str">
        <f>IF(Table1[[#This Row],[rating_count]]&lt;1000,"YES","NO")</f>
        <v>NO</v>
      </c>
      <c r="N1116" s="4">
        <f t="shared" si="87"/>
        <v>-0.23184884469290318</v>
      </c>
      <c r="O1116" s="4">
        <f t="shared" si="88"/>
        <v>18.138262111589167</v>
      </c>
      <c r="P1116" s="7">
        <f t="shared" si="89"/>
        <v>114002185</v>
      </c>
      <c r="Q1116" t="s">
        <v>9490</v>
      </c>
      <c r="R1116" t="s">
        <v>9491</v>
      </c>
      <c r="S1116" t="s">
        <v>9492</v>
      </c>
      <c r="T1116" t="s">
        <v>9493</v>
      </c>
      <c r="U1116" t="s">
        <v>9494</v>
      </c>
      <c r="V1116" t="s">
        <v>9495</v>
      </c>
      <c r="W1116" t="s">
        <v>9496</v>
      </c>
      <c r="X1116" t="s">
        <v>9497</v>
      </c>
    </row>
    <row r="1117" spans="1:24" x14ac:dyDescent="0.4">
      <c r="A1117" t="s">
        <v>9498</v>
      </c>
      <c r="B1117" t="s">
        <v>9499</v>
      </c>
      <c r="C1117" t="s">
        <v>8886</v>
      </c>
      <c r="D1117">
        <v>177</v>
      </c>
      <c r="E1117">
        <v>199</v>
      </c>
      <c r="F1117" s="5">
        <v>0.11</v>
      </c>
      <c r="G1117" s="5">
        <f t="shared" si="85"/>
        <v>11</v>
      </c>
      <c r="H1117" s="5" t="str">
        <f>IF( 'structured data'!G1117&gt;=50, "YES", "NO")</f>
        <v>NO</v>
      </c>
      <c r="I1117" s="8" t="str">
        <f t="shared" si="86"/>
        <v>&gt; ₦500</v>
      </c>
      <c r="J1117">
        <v>4.0999999999999996</v>
      </c>
      <c r="K1117" s="4">
        <v>3688</v>
      </c>
      <c r="L1117" s="4">
        <f>Table1[[#This Row],[rating]]*LOG(Table1[[#This Row],[rating_count]]+1)</f>
        <v>14.624325486429893</v>
      </c>
      <c r="M1117" s="4" t="str">
        <f>IF(Table1[[#This Row],[rating_count]]&lt;1000,"YES","NO")</f>
        <v>NO</v>
      </c>
      <c r="N1117" s="4">
        <f t="shared" si="87"/>
        <v>-0.23180256143445666</v>
      </c>
      <c r="O1117" s="4">
        <f t="shared" si="88"/>
        <v>14.624325486429893</v>
      </c>
      <c r="P1117" s="7">
        <f t="shared" si="89"/>
        <v>733912</v>
      </c>
      <c r="Q1117" t="s">
        <v>9500</v>
      </c>
      <c r="R1117" t="s">
        <v>9501</v>
      </c>
      <c r="S1117" t="s">
        <v>9502</v>
      </c>
      <c r="T1117" t="s">
        <v>9503</v>
      </c>
      <c r="U1117" t="s">
        <v>9504</v>
      </c>
      <c r="V1117" t="s">
        <v>9505</v>
      </c>
      <c r="W1117" t="s">
        <v>9506</v>
      </c>
      <c r="X1117" t="s">
        <v>9507</v>
      </c>
    </row>
    <row r="1118" spans="1:24" x14ac:dyDescent="0.4">
      <c r="A1118" t="s">
        <v>9508</v>
      </c>
      <c r="B1118" t="s">
        <v>9509</v>
      </c>
      <c r="C1118" t="s">
        <v>8710</v>
      </c>
      <c r="D1118" s="2">
        <v>1149</v>
      </c>
      <c r="E1118" s="2">
        <v>2499</v>
      </c>
      <c r="F1118" s="5">
        <v>0.54</v>
      </c>
      <c r="G1118" s="5">
        <f t="shared" si="85"/>
        <v>54</v>
      </c>
      <c r="H1118" s="5" t="str">
        <f>IF( 'structured data'!G1118&gt;=50, "YES", "NO")</f>
        <v>YES</v>
      </c>
      <c r="I1118" s="8" t="str">
        <f t="shared" si="86"/>
        <v>&gt; ₦500</v>
      </c>
      <c r="J1118">
        <v>3.8</v>
      </c>
      <c r="K1118" s="4">
        <v>4383</v>
      </c>
      <c r="L1118" s="4">
        <f>Table1[[#This Row],[rating]]*LOG(Table1[[#This Row],[rating_count]]+1)</f>
        <v>13.839108072809989</v>
      </c>
      <c r="M1118" s="4" t="str">
        <f>IF(Table1[[#This Row],[rating_count]]&lt;1000,"YES","NO")</f>
        <v>NO</v>
      </c>
      <c r="N1118" s="4">
        <f t="shared" si="87"/>
        <v>-0.23184262643569778</v>
      </c>
      <c r="O1118" s="4">
        <f t="shared" si="88"/>
        <v>13.839108072809989</v>
      </c>
      <c r="P1118" s="7">
        <f t="shared" si="89"/>
        <v>10953117</v>
      </c>
      <c r="Q1118" t="s">
        <v>9510</v>
      </c>
      <c r="R1118" t="s">
        <v>9511</v>
      </c>
      <c r="S1118" t="s">
        <v>9512</v>
      </c>
      <c r="T1118" t="s">
        <v>9513</v>
      </c>
      <c r="U1118" t="s">
        <v>9514</v>
      </c>
      <c r="V1118" t="s">
        <v>9515</v>
      </c>
      <c r="W1118" t="s">
        <v>9516</v>
      </c>
      <c r="X1118" t="s">
        <v>9517</v>
      </c>
    </row>
    <row r="1119" spans="1:24" x14ac:dyDescent="0.4">
      <c r="A1119" t="s">
        <v>9518</v>
      </c>
      <c r="B1119" t="s">
        <v>9519</v>
      </c>
      <c r="C1119" t="s">
        <v>9520</v>
      </c>
      <c r="D1119">
        <v>244</v>
      </c>
      <c r="E1119">
        <v>499</v>
      </c>
      <c r="F1119" s="5">
        <v>0.51</v>
      </c>
      <c r="G1119" s="5">
        <f t="shared" si="85"/>
        <v>51</v>
      </c>
      <c r="H1119" s="5" t="str">
        <f>IF( 'structured data'!G1119&gt;=50, "YES", "NO")</f>
        <v>YES</v>
      </c>
      <c r="I1119" s="8" t="str">
        <f t="shared" si="86"/>
        <v>&gt; ₦500</v>
      </c>
      <c r="J1119">
        <v>3.3</v>
      </c>
      <c r="K1119" s="4">
        <v>478</v>
      </c>
      <c r="L1119" s="4">
        <f>Table1[[#This Row],[rating]]*LOG(Table1[[#This Row],[rating_count]]+1)</f>
        <v>8.8451071942680581</v>
      </c>
      <c r="M1119" s="4" t="str">
        <f>IF(Table1[[#This Row],[rating_count]]&lt;1000,"YES","NO")</f>
        <v>YES</v>
      </c>
      <c r="N1119" s="4">
        <f t="shared" si="87"/>
        <v>-0.23078382449039878</v>
      </c>
      <c r="O1119" s="4">
        <f t="shared" si="88"/>
        <v>8.8451071942680581</v>
      </c>
      <c r="P1119" s="7">
        <f t="shared" si="89"/>
        <v>238522</v>
      </c>
      <c r="Q1119" t="s">
        <v>9521</v>
      </c>
      <c r="R1119" t="s">
        <v>9522</v>
      </c>
      <c r="S1119" t="s">
        <v>9523</v>
      </c>
      <c r="T1119" t="s">
        <v>9524</v>
      </c>
      <c r="U1119" t="s">
        <v>9525</v>
      </c>
      <c r="V1119" t="s">
        <v>9526</v>
      </c>
      <c r="W1119" t="s">
        <v>9527</v>
      </c>
      <c r="X1119" t="s">
        <v>9528</v>
      </c>
    </row>
    <row r="1120" spans="1:24" x14ac:dyDescent="0.4">
      <c r="A1120" t="s">
        <v>9529</v>
      </c>
      <c r="B1120" t="s">
        <v>9530</v>
      </c>
      <c r="C1120" t="s">
        <v>8552</v>
      </c>
      <c r="D1120" s="2">
        <v>1959</v>
      </c>
      <c r="E1120" s="2">
        <v>2400</v>
      </c>
      <c r="F1120" s="5">
        <v>0.18</v>
      </c>
      <c r="G1120" s="5">
        <f t="shared" si="85"/>
        <v>18</v>
      </c>
      <c r="H1120" s="5" t="str">
        <f>IF( 'structured data'!G1120&gt;=50, "YES", "NO")</f>
        <v>NO</v>
      </c>
      <c r="I1120" s="8" t="str">
        <f t="shared" si="86"/>
        <v>&gt; ₦500</v>
      </c>
      <c r="J1120">
        <v>4</v>
      </c>
      <c r="K1120" s="4">
        <v>237</v>
      </c>
      <c r="L1120" s="4">
        <f>Table1[[#This Row],[rating]]*LOG(Table1[[#This Row],[rating_count]]+1)</f>
        <v>9.5063078282260474</v>
      </c>
      <c r="M1120" s="4" t="str">
        <f>IF(Table1[[#This Row],[rating_count]]&lt;1000,"YES","NO")</f>
        <v>YES</v>
      </c>
      <c r="N1120" s="4">
        <f t="shared" si="87"/>
        <v>-0.22895994892220101</v>
      </c>
      <c r="O1120" s="4">
        <f t="shared" si="88"/>
        <v>9.5063078282260474</v>
      </c>
      <c r="P1120" s="7">
        <f t="shared" si="89"/>
        <v>568800</v>
      </c>
      <c r="Q1120" t="s">
        <v>9531</v>
      </c>
      <c r="R1120" t="s">
        <v>9532</v>
      </c>
      <c r="S1120" t="s">
        <v>9533</v>
      </c>
      <c r="T1120" t="s">
        <v>9534</v>
      </c>
      <c r="U1120" t="s">
        <v>9535</v>
      </c>
      <c r="V1120" t="s">
        <v>9536</v>
      </c>
      <c r="W1120" t="s">
        <v>9537</v>
      </c>
      <c r="X1120" t="s">
        <v>9538</v>
      </c>
    </row>
    <row r="1121" spans="1:24" x14ac:dyDescent="0.4">
      <c r="A1121" t="s">
        <v>9539</v>
      </c>
      <c r="B1121" t="s">
        <v>9540</v>
      </c>
      <c r="C1121" t="s">
        <v>8574</v>
      </c>
      <c r="D1121">
        <v>319</v>
      </c>
      <c r="E1121">
        <v>749</v>
      </c>
      <c r="F1121" s="5">
        <v>0.56999999999999995</v>
      </c>
      <c r="G1121" s="5">
        <f t="shared" si="85"/>
        <v>56.999999999999993</v>
      </c>
      <c r="H1121" s="5" t="str">
        <f>IF( 'structured data'!G1121&gt;=50, "YES", "NO")</f>
        <v>YES</v>
      </c>
      <c r="I1121" s="8" t="str">
        <f t="shared" si="86"/>
        <v>&gt; ₦500</v>
      </c>
      <c r="J1121">
        <v>4.5999999999999996</v>
      </c>
      <c r="K1121" s="4">
        <v>124</v>
      </c>
      <c r="L1121" s="4">
        <f>Table1[[#This Row],[rating]]*LOG(Table1[[#This Row],[rating_count]]+1)</f>
        <v>9.6457860598370573</v>
      </c>
      <c r="M1121" s="4" t="str">
        <f>IF(Table1[[#This Row],[rating_count]]&lt;1000,"YES","NO")</f>
        <v>YES</v>
      </c>
      <c r="N1121" s="4">
        <f t="shared" si="87"/>
        <v>-0.22987487202958345</v>
      </c>
      <c r="O1121" s="4">
        <f t="shared" si="88"/>
        <v>9.6457860598370573</v>
      </c>
      <c r="P1121" s="7">
        <f t="shared" si="89"/>
        <v>92876</v>
      </c>
      <c r="Q1121" t="s">
        <v>9541</v>
      </c>
      <c r="R1121" t="s">
        <v>9542</v>
      </c>
      <c r="S1121" t="s">
        <v>9543</v>
      </c>
      <c r="T1121" t="s">
        <v>9544</v>
      </c>
      <c r="U1121" t="s">
        <v>9545</v>
      </c>
      <c r="V1121" t="s">
        <v>9546</v>
      </c>
      <c r="W1121" t="s">
        <v>9547</v>
      </c>
      <c r="X1121" t="s">
        <v>9548</v>
      </c>
    </row>
    <row r="1122" spans="1:24" x14ac:dyDescent="0.4">
      <c r="A1122" t="s">
        <v>9549</v>
      </c>
      <c r="B1122" t="s">
        <v>9550</v>
      </c>
      <c r="C1122" t="s">
        <v>8541</v>
      </c>
      <c r="D1122" s="2">
        <v>1499</v>
      </c>
      <c r="E1122" s="2">
        <v>1775</v>
      </c>
      <c r="F1122" s="5">
        <v>0.16</v>
      </c>
      <c r="G1122" s="5">
        <f t="shared" si="85"/>
        <v>16</v>
      </c>
      <c r="H1122" s="5" t="str">
        <f>IF( 'structured data'!G1122&gt;=50, "YES", "NO")</f>
        <v>NO</v>
      </c>
      <c r="I1122" s="8" t="str">
        <f t="shared" si="86"/>
        <v>&gt; ₦500</v>
      </c>
      <c r="J1122">
        <v>3.9</v>
      </c>
      <c r="K1122" s="4">
        <v>14667</v>
      </c>
      <c r="L1122" s="4">
        <f>Table1[[#This Row],[rating]]*LOG(Table1[[#This Row],[rating_count]]+1)</f>
        <v>16.248846515025406</v>
      </c>
      <c r="M1122" s="4" t="str">
        <f>IF(Table1[[#This Row],[rating_count]]&lt;1000,"YES","NO")</f>
        <v>NO</v>
      </c>
      <c r="N1122" s="4">
        <f t="shared" si="87"/>
        <v>-0.23511496233790266</v>
      </c>
      <c r="O1122" s="4">
        <f t="shared" si="88"/>
        <v>16.248846515025406</v>
      </c>
      <c r="P1122" s="7">
        <f t="shared" si="89"/>
        <v>26033925</v>
      </c>
      <c r="Q1122" t="s">
        <v>9551</v>
      </c>
      <c r="R1122" t="s">
        <v>9552</v>
      </c>
      <c r="S1122" t="s">
        <v>9553</v>
      </c>
      <c r="T1122" t="s">
        <v>9554</v>
      </c>
      <c r="U1122" t="s">
        <v>9555</v>
      </c>
      <c r="V1122" t="s">
        <v>9556</v>
      </c>
      <c r="W1122" t="s">
        <v>9557</v>
      </c>
      <c r="X1122" t="s">
        <v>9558</v>
      </c>
    </row>
    <row r="1123" spans="1:24" x14ac:dyDescent="0.4">
      <c r="A1123" t="s">
        <v>9559</v>
      </c>
      <c r="B1123" t="s">
        <v>9560</v>
      </c>
      <c r="C1123" t="s">
        <v>8574</v>
      </c>
      <c r="D1123">
        <v>469</v>
      </c>
      <c r="E1123" s="2">
        <v>1599</v>
      </c>
      <c r="F1123" s="5">
        <v>0.71</v>
      </c>
      <c r="G1123" s="5">
        <f t="shared" si="85"/>
        <v>71</v>
      </c>
      <c r="H1123" s="5" t="str">
        <f>IF( 'structured data'!G1123&gt;=50, "YES", "NO")</f>
        <v>YES</v>
      </c>
      <c r="I1123" s="8" t="str">
        <f t="shared" si="86"/>
        <v>&gt; ₦500</v>
      </c>
      <c r="J1123">
        <v>3.7</v>
      </c>
      <c r="K1123" s="4">
        <v>6</v>
      </c>
      <c r="L1123" s="4">
        <f>Table1[[#This Row],[rating]]*LOG(Table1[[#This Row],[rating_count]]+1)</f>
        <v>3.1268627480527504</v>
      </c>
      <c r="M1123" s="4" t="str">
        <f>IF(Table1[[#This Row],[rating_count]]&lt;1000,"YES","NO")</f>
        <v>YES</v>
      </c>
      <c r="N1123" s="4">
        <f t="shared" si="87"/>
        <v>-0.23734942826262129</v>
      </c>
      <c r="O1123" s="4">
        <f t="shared" si="88"/>
        <v>3.1268627480527504</v>
      </c>
      <c r="P1123" s="7">
        <f t="shared" si="89"/>
        <v>9594</v>
      </c>
      <c r="Q1123" t="s">
        <v>9561</v>
      </c>
      <c r="R1123" t="s">
        <v>9562</v>
      </c>
      <c r="S1123" t="s">
        <v>9563</v>
      </c>
      <c r="T1123" t="s">
        <v>9564</v>
      </c>
      <c r="U1123" t="s">
        <v>9565</v>
      </c>
      <c r="V1123" t="s">
        <v>9566</v>
      </c>
      <c r="W1123" t="s">
        <v>9567</v>
      </c>
      <c r="X1123" t="s">
        <v>9568</v>
      </c>
    </row>
    <row r="1124" spans="1:24" x14ac:dyDescent="0.4">
      <c r="A1124" t="s">
        <v>9569</v>
      </c>
      <c r="B1124" t="s">
        <v>9570</v>
      </c>
      <c r="C1124" t="s">
        <v>9458</v>
      </c>
      <c r="D1124" s="2">
        <v>1099</v>
      </c>
      <c r="E1124" s="2">
        <v>1795</v>
      </c>
      <c r="F1124" s="5">
        <v>0.39</v>
      </c>
      <c r="G1124" s="5">
        <f t="shared" si="85"/>
        <v>39</v>
      </c>
      <c r="H1124" s="5" t="str">
        <f>IF( 'structured data'!G1124&gt;=50, "YES", "NO")</f>
        <v>NO</v>
      </c>
      <c r="I1124" s="8" t="str">
        <f t="shared" si="86"/>
        <v>&gt; ₦500</v>
      </c>
      <c r="J1124">
        <v>4.2</v>
      </c>
      <c r="K1124" s="4">
        <v>4244</v>
      </c>
      <c r="L1124" s="4">
        <f>Table1[[#This Row],[rating]]*LOG(Table1[[#This Row],[rating_count]]+1)</f>
        <v>15.237086317235882</v>
      </c>
      <c r="M1124" s="4" t="str">
        <f>IF(Table1[[#This Row],[rating_count]]&lt;1000,"YES","NO")</f>
        <v>NO</v>
      </c>
      <c r="N1124" s="4">
        <f t="shared" si="87"/>
        <v>-0.23398637604660372</v>
      </c>
      <c r="O1124" s="4">
        <f t="shared" si="88"/>
        <v>15.237086317235882</v>
      </c>
      <c r="P1124" s="7">
        <f t="shared" si="89"/>
        <v>7617980</v>
      </c>
      <c r="Q1124" t="s">
        <v>9571</v>
      </c>
      <c r="R1124" t="s">
        <v>9572</v>
      </c>
      <c r="S1124" t="s">
        <v>9573</v>
      </c>
      <c r="T1124" t="s">
        <v>9574</v>
      </c>
      <c r="U1124" t="s">
        <v>9575</v>
      </c>
      <c r="V1124" t="s">
        <v>9576</v>
      </c>
      <c r="W1124" t="s">
        <v>9577</v>
      </c>
      <c r="X1124" t="s">
        <v>9578</v>
      </c>
    </row>
    <row r="1125" spans="1:24" x14ac:dyDescent="0.4">
      <c r="A1125" t="s">
        <v>9579</v>
      </c>
      <c r="B1125" t="s">
        <v>9580</v>
      </c>
      <c r="C1125" t="s">
        <v>8563</v>
      </c>
      <c r="D1125" s="2">
        <v>9590</v>
      </c>
      <c r="E1125" s="2">
        <v>15999</v>
      </c>
      <c r="F1125" s="5">
        <v>0.4</v>
      </c>
      <c r="G1125" s="5">
        <f t="shared" si="85"/>
        <v>40</v>
      </c>
      <c r="H1125" s="5" t="str">
        <f>IF( 'structured data'!G1125&gt;=50, "YES", "NO")</f>
        <v>NO</v>
      </c>
      <c r="I1125" s="8" t="str">
        <f t="shared" si="86"/>
        <v>&gt; ₦500</v>
      </c>
      <c r="J1125">
        <v>4.0999999999999996</v>
      </c>
      <c r="K1125" s="4">
        <v>1017</v>
      </c>
      <c r="L1125" s="4">
        <f>Table1[[#This Row],[rating]]*LOG(Table1[[#This Row],[rating_count]]+1)</f>
        <v>12.331765889803034</v>
      </c>
      <c r="M1125" s="4" t="str">
        <f>IF(Table1[[#This Row],[rating_count]]&lt;1000,"YES","NO")</f>
        <v>NO</v>
      </c>
      <c r="N1125" s="4">
        <f t="shared" si="87"/>
        <v>-0.23392650827440725</v>
      </c>
      <c r="O1125" s="4">
        <f t="shared" si="88"/>
        <v>12.331765889803034</v>
      </c>
      <c r="P1125" s="7">
        <f t="shared" si="89"/>
        <v>16270983</v>
      </c>
      <c r="Q1125" t="s">
        <v>9581</v>
      </c>
      <c r="R1125" t="s">
        <v>9582</v>
      </c>
      <c r="S1125" t="s">
        <v>9583</v>
      </c>
      <c r="T1125" t="s">
        <v>9584</v>
      </c>
      <c r="U1125" t="s">
        <v>9585</v>
      </c>
      <c r="V1125" t="s">
        <v>9586</v>
      </c>
      <c r="W1125" t="s">
        <v>9587</v>
      </c>
      <c r="X1125" t="s">
        <v>9588</v>
      </c>
    </row>
    <row r="1126" spans="1:24" x14ac:dyDescent="0.4">
      <c r="A1126" t="s">
        <v>9589</v>
      </c>
      <c r="B1126" t="s">
        <v>9590</v>
      </c>
      <c r="C1126" t="s">
        <v>9591</v>
      </c>
      <c r="D1126">
        <v>999</v>
      </c>
      <c r="E1126" s="2">
        <v>1490</v>
      </c>
      <c r="F1126" s="5">
        <v>0.33</v>
      </c>
      <c r="G1126" s="5">
        <f t="shared" si="85"/>
        <v>33</v>
      </c>
      <c r="H1126" s="5" t="str">
        <f>IF( 'structured data'!G1126&gt;=50, "YES", "NO")</f>
        <v>NO</v>
      </c>
      <c r="I1126" s="8" t="str">
        <f t="shared" si="86"/>
        <v>&gt; ₦500</v>
      </c>
      <c r="J1126">
        <v>4.0999999999999996</v>
      </c>
      <c r="K1126" s="4">
        <v>12999</v>
      </c>
      <c r="L1126" s="4">
        <f>Table1[[#This Row],[rating]]*LOG(Table1[[#This Row],[rating_count]]+1)</f>
        <v>16.86716774445803</v>
      </c>
      <c r="M1126" s="4" t="str">
        <f>IF(Table1[[#This Row],[rating_count]]&lt;1000,"YES","NO")</f>
        <v>NO</v>
      </c>
      <c r="N1126" s="4">
        <f t="shared" si="87"/>
        <v>-0.23391419635874147</v>
      </c>
      <c r="O1126" s="4">
        <f t="shared" si="88"/>
        <v>16.86716774445803</v>
      </c>
      <c r="P1126" s="7">
        <f t="shared" si="89"/>
        <v>19368510</v>
      </c>
      <c r="Q1126" t="s">
        <v>9592</v>
      </c>
      <c r="R1126" t="s">
        <v>9593</v>
      </c>
      <c r="S1126" t="s">
        <v>9594</v>
      </c>
      <c r="T1126" t="s">
        <v>9595</v>
      </c>
      <c r="U1126" t="s">
        <v>9596</v>
      </c>
      <c r="V1126" t="s">
        <v>9597</v>
      </c>
      <c r="W1126" t="s">
        <v>9598</v>
      </c>
      <c r="X1126" t="s">
        <v>9599</v>
      </c>
    </row>
    <row r="1127" spans="1:24" x14ac:dyDescent="0.4">
      <c r="A1127" t="s">
        <v>9600</v>
      </c>
      <c r="B1127" t="s">
        <v>9601</v>
      </c>
      <c r="C1127" t="s">
        <v>8762</v>
      </c>
      <c r="D1127" s="2">
        <v>1299</v>
      </c>
      <c r="E1127" s="2">
        <v>1999</v>
      </c>
      <c r="F1127" s="5">
        <v>0.35</v>
      </c>
      <c r="G1127" s="5">
        <f t="shared" si="85"/>
        <v>35</v>
      </c>
      <c r="H1127" s="5" t="str">
        <f>IF( 'structured data'!G1127&gt;=50, "YES", "NO")</f>
        <v>NO</v>
      </c>
      <c r="I1127" s="8" t="str">
        <f t="shared" si="86"/>
        <v>&gt; ₦500</v>
      </c>
      <c r="J1127">
        <v>3.8</v>
      </c>
      <c r="K1127" s="4">
        <v>311</v>
      </c>
      <c r="L1127" s="4">
        <f>Table1[[#This Row],[rating]]*LOG(Table1[[#This Row],[rating_count]]+1)</f>
        <v>9.4777874572700824</v>
      </c>
      <c r="M1127" s="4" t="str">
        <f>IF(Table1[[#This Row],[rating_count]]&lt;1000,"YES","NO")</f>
        <v>YES</v>
      </c>
      <c r="N1127" s="4">
        <f t="shared" si="87"/>
        <v>-0.23376126957360541</v>
      </c>
      <c r="O1127" s="4">
        <f t="shared" si="88"/>
        <v>9.4777874572700824</v>
      </c>
      <c r="P1127" s="7">
        <f t="shared" si="89"/>
        <v>621689</v>
      </c>
      <c r="Q1127" t="s">
        <v>9602</v>
      </c>
      <c r="R1127" t="s">
        <v>9603</v>
      </c>
      <c r="S1127" t="s">
        <v>9604</v>
      </c>
      <c r="T1127" t="s">
        <v>9605</v>
      </c>
      <c r="U1127" t="s">
        <v>9606</v>
      </c>
      <c r="V1127" t="s">
        <v>9607</v>
      </c>
      <c r="W1127" t="s">
        <v>9608</v>
      </c>
      <c r="X1127" t="s">
        <v>9609</v>
      </c>
    </row>
    <row r="1128" spans="1:24" x14ac:dyDescent="0.4">
      <c r="A1128" t="s">
        <v>9610</v>
      </c>
      <c r="B1128" t="s">
        <v>9611</v>
      </c>
      <c r="C1128" t="s">
        <v>9612</v>
      </c>
      <c r="D1128">
        <v>292</v>
      </c>
      <c r="E1128">
        <v>499</v>
      </c>
      <c r="F1128" s="5">
        <v>0.41</v>
      </c>
      <c r="G1128" s="5">
        <f t="shared" si="85"/>
        <v>41</v>
      </c>
      <c r="H1128" s="5" t="str">
        <f>IF( 'structured data'!G1128&gt;=50, "YES", "NO")</f>
        <v>NO</v>
      </c>
      <c r="I1128" s="8" t="str">
        <f t="shared" si="86"/>
        <v>&gt; ₦500</v>
      </c>
      <c r="J1128">
        <v>4.0999999999999996</v>
      </c>
      <c r="K1128" s="4">
        <v>4238</v>
      </c>
      <c r="L1128" s="4">
        <f>Table1[[#This Row],[rating]]*LOG(Table1[[#This Row],[rating_count]]+1)</f>
        <v>14.871780007929704</v>
      </c>
      <c r="M1128" s="4" t="str">
        <f>IF(Table1[[#This Row],[rating_count]]&lt;1000,"YES","NO")</f>
        <v>NO</v>
      </c>
      <c r="N1128" s="4">
        <f t="shared" si="87"/>
        <v>-0.23458609303563421</v>
      </c>
      <c r="O1128" s="4">
        <f t="shared" si="88"/>
        <v>14.871780007929704</v>
      </c>
      <c r="P1128" s="7">
        <f t="shared" si="89"/>
        <v>2114762</v>
      </c>
      <c r="Q1128" t="s">
        <v>9613</v>
      </c>
      <c r="R1128" t="s">
        <v>9614</v>
      </c>
      <c r="S1128" t="s">
        <v>9615</v>
      </c>
      <c r="T1128" t="s">
        <v>9616</v>
      </c>
      <c r="U1128" t="s">
        <v>9617</v>
      </c>
      <c r="V1128" t="s">
        <v>9618</v>
      </c>
      <c r="W1128" t="s">
        <v>9619</v>
      </c>
      <c r="X1128" t="s">
        <v>9620</v>
      </c>
    </row>
    <row r="1129" spans="1:24" x14ac:dyDescent="0.4">
      <c r="A1129" t="s">
        <v>9621</v>
      </c>
      <c r="B1129" t="s">
        <v>9622</v>
      </c>
      <c r="C1129" t="s">
        <v>9284</v>
      </c>
      <c r="D1129">
        <v>160</v>
      </c>
      <c r="E1129">
        <v>299</v>
      </c>
      <c r="F1129" s="5">
        <v>0.46</v>
      </c>
      <c r="G1129" s="5">
        <f t="shared" si="85"/>
        <v>46</v>
      </c>
      <c r="H1129" s="5" t="str">
        <f>IF( 'structured data'!G1129&gt;=50, "YES", "NO")</f>
        <v>NO</v>
      </c>
      <c r="I1129" s="8" t="str">
        <f t="shared" si="86"/>
        <v>&gt; ₦500</v>
      </c>
      <c r="J1129">
        <v>4.5999999999999996</v>
      </c>
      <c r="K1129" s="4">
        <v>2781</v>
      </c>
      <c r="L1129" s="4">
        <f>Table1[[#This Row],[rating]]*LOG(Table1[[#This Row],[rating_count]]+1)</f>
        <v>15.844042778017725</v>
      </c>
      <c r="M1129" s="4" t="str">
        <f>IF(Table1[[#This Row],[rating_count]]&lt;1000,"YES","NO")</f>
        <v>NO</v>
      </c>
      <c r="N1129" s="4">
        <f t="shared" si="87"/>
        <v>-0.23460083111161728</v>
      </c>
      <c r="O1129" s="4">
        <f t="shared" si="88"/>
        <v>15.844042778017725</v>
      </c>
      <c r="P1129" s="7">
        <f t="shared" si="89"/>
        <v>831519</v>
      </c>
      <c r="Q1129" t="s">
        <v>9623</v>
      </c>
      <c r="R1129" t="s">
        <v>9624</v>
      </c>
      <c r="S1129" t="s">
        <v>9625</v>
      </c>
      <c r="T1129" t="s">
        <v>9626</v>
      </c>
      <c r="U1129" t="s">
        <v>9627</v>
      </c>
      <c r="V1129" t="s">
        <v>9628</v>
      </c>
      <c r="W1129" t="s">
        <v>9629</v>
      </c>
      <c r="X1129" t="s">
        <v>9630</v>
      </c>
    </row>
    <row r="1130" spans="1:24" x14ac:dyDescent="0.4">
      <c r="A1130" t="s">
        <v>9631</v>
      </c>
      <c r="B1130" t="s">
        <v>9632</v>
      </c>
      <c r="C1130" t="s">
        <v>9633</v>
      </c>
      <c r="D1130">
        <v>600</v>
      </c>
      <c r="E1130">
        <v>600</v>
      </c>
      <c r="F1130" s="5">
        <v>0</v>
      </c>
      <c r="G1130" s="5">
        <f t="shared" si="85"/>
        <v>0</v>
      </c>
      <c r="H1130" s="5" t="str">
        <f>IF( 'structured data'!G1130&gt;=50, "YES", "NO")</f>
        <v>NO</v>
      </c>
      <c r="I1130" s="8" t="str">
        <f t="shared" si="86"/>
        <v>&gt; ₦500</v>
      </c>
      <c r="J1130">
        <v>4.0999999999999996</v>
      </c>
      <c r="K1130" s="4">
        <v>10907</v>
      </c>
      <c r="L1130" s="4">
        <f>Table1[[#This Row],[rating]]*LOG(Table1[[#This Row],[rating_count]]+1)</f>
        <v>16.554755030005328</v>
      </c>
      <c r="M1130" s="4" t="str">
        <f>IF(Table1[[#This Row],[rating_count]]&lt;1000,"YES","NO")</f>
        <v>NO</v>
      </c>
      <c r="N1130" s="4">
        <f t="shared" si="87"/>
        <v>-0.23684144968490553</v>
      </c>
      <c r="O1130" s="4">
        <f t="shared" si="88"/>
        <v>16.554755030005328</v>
      </c>
      <c r="P1130" s="7">
        <f t="shared" si="89"/>
        <v>6544200</v>
      </c>
      <c r="Q1130" t="s">
        <v>9634</v>
      </c>
      <c r="R1130" t="s">
        <v>9635</v>
      </c>
      <c r="S1130" t="s">
        <v>9636</v>
      </c>
      <c r="T1130" t="s">
        <v>9637</v>
      </c>
      <c r="U1130" t="s">
        <v>9638</v>
      </c>
      <c r="V1130" t="s">
        <v>9639</v>
      </c>
      <c r="W1130" t="s">
        <v>9640</v>
      </c>
      <c r="X1130" t="s">
        <v>9641</v>
      </c>
    </row>
    <row r="1131" spans="1:24" x14ac:dyDescent="0.4">
      <c r="A1131" t="s">
        <v>9642</v>
      </c>
      <c r="B1131" t="s">
        <v>9643</v>
      </c>
      <c r="C1131" t="s">
        <v>9644</v>
      </c>
      <c r="D1131" s="2">
        <v>1130</v>
      </c>
      <c r="E1131" s="2">
        <v>1130</v>
      </c>
      <c r="F1131" s="5">
        <v>0</v>
      </c>
      <c r="G1131" s="5">
        <f t="shared" si="85"/>
        <v>0</v>
      </c>
      <c r="H1131" s="5" t="str">
        <f>IF( 'structured data'!G1131&gt;=50, "YES", "NO")</f>
        <v>NO</v>
      </c>
      <c r="I1131" s="8" t="str">
        <f t="shared" si="86"/>
        <v>&gt; ₦500</v>
      </c>
      <c r="J1131">
        <v>4.2</v>
      </c>
      <c r="K1131" s="4">
        <v>13250</v>
      </c>
      <c r="L1131" s="4">
        <f>Table1[[#This Row],[rating]]*LOG(Table1[[#This Row],[rating_count]]+1)</f>
        <v>17.313444346707826</v>
      </c>
      <c r="M1131" s="4" t="str">
        <f>IF(Table1[[#This Row],[rating_count]]&lt;1000,"YES","NO")</f>
        <v>NO</v>
      </c>
      <c r="N1131" s="4">
        <f t="shared" si="87"/>
        <v>-0.23741758426691684</v>
      </c>
      <c r="O1131" s="4">
        <f t="shared" si="88"/>
        <v>17.313444346707826</v>
      </c>
      <c r="P1131" s="7">
        <f t="shared" si="89"/>
        <v>14972500</v>
      </c>
      <c r="Q1131" t="s">
        <v>9645</v>
      </c>
      <c r="R1131" t="s">
        <v>9646</v>
      </c>
      <c r="S1131" t="s">
        <v>9647</v>
      </c>
      <c r="T1131" t="s">
        <v>9648</v>
      </c>
      <c r="U1131" t="s">
        <v>9649</v>
      </c>
      <c r="V1131" t="s">
        <v>9650</v>
      </c>
      <c r="W1131" t="s">
        <v>9651</v>
      </c>
      <c r="X1131" t="s">
        <v>9652</v>
      </c>
    </row>
    <row r="1132" spans="1:24" x14ac:dyDescent="0.4">
      <c r="A1132" t="s">
        <v>9653</v>
      </c>
      <c r="B1132" t="s">
        <v>9654</v>
      </c>
      <c r="C1132" t="s">
        <v>8710</v>
      </c>
      <c r="D1132" s="2">
        <v>3249</v>
      </c>
      <c r="E1132" s="2">
        <v>6295</v>
      </c>
      <c r="F1132" s="5">
        <v>0.48</v>
      </c>
      <c r="G1132" s="5">
        <f t="shared" si="85"/>
        <v>48</v>
      </c>
      <c r="H1132" s="5" t="str">
        <f>IF( 'structured data'!G1132&gt;=50, "YES", "NO")</f>
        <v>NO</v>
      </c>
      <c r="I1132" s="8" t="str">
        <f t="shared" si="86"/>
        <v>&gt; ₦500</v>
      </c>
      <c r="J1132">
        <v>3.9</v>
      </c>
      <c r="K1132" s="4">
        <v>43070</v>
      </c>
      <c r="L1132" s="4">
        <f>Table1[[#This Row],[rating]]*LOG(Table1[[#This Row],[rating_count]]+1)</f>
        <v>18.073321324898913</v>
      </c>
      <c r="M1132" s="4" t="str">
        <f>IF(Table1[[#This Row],[rating_count]]&lt;1000,"YES","NO")</f>
        <v>NO</v>
      </c>
      <c r="N1132" s="4">
        <f t="shared" si="87"/>
        <v>-0.23616454222701957</v>
      </c>
      <c r="O1132" s="4">
        <f t="shared" si="88"/>
        <v>18.073321324898913</v>
      </c>
      <c r="P1132" s="7">
        <f t="shared" si="89"/>
        <v>271125650</v>
      </c>
      <c r="Q1132" t="s">
        <v>9655</v>
      </c>
      <c r="R1132" t="s">
        <v>9656</v>
      </c>
      <c r="S1132" t="s">
        <v>9657</v>
      </c>
      <c r="T1132" t="s">
        <v>9658</v>
      </c>
      <c r="U1132" t="s">
        <v>9659</v>
      </c>
      <c r="V1132" t="s">
        <v>9660</v>
      </c>
      <c r="W1132" t="s">
        <v>9661</v>
      </c>
      <c r="X1132" t="s">
        <v>9662</v>
      </c>
    </row>
    <row r="1133" spans="1:24" x14ac:dyDescent="0.4">
      <c r="A1133" t="s">
        <v>9663</v>
      </c>
      <c r="B1133" t="s">
        <v>9664</v>
      </c>
      <c r="C1133" t="s">
        <v>8710</v>
      </c>
      <c r="D1133" s="2">
        <v>3599</v>
      </c>
      <c r="E1133" s="2">
        <v>9455</v>
      </c>
      <c r="F1133" s="5">
        <v>0.62</v>
      </c>
      <c r="G1133" s="5">
        <f t="shared" si="85"/>
        <v>62</v>
      </c>
      <c r="H1133" s="5" t="str">
        <f>IF( 'structured data'!G1133&gt;=50, "YES", "NO")</f>
        <v>YES</v>
      </c>
      <c r="I1133" s="8" t="str">
        <f t="shared" si="86"/>
        <v>&gt; ₦500</v>
      </c>
      <c r="J1133">
        <v>4.0999999999999996</v>
      </c>
      <c r="K1133" s="4">
        <v>11828</v>
      </c>
      <c r="L1133" s="4">
        <f>Table1[[#This Row],[rating]]*LOG(Table1[[#This Row],[rating_count]]+1)</f>
        <v>16.69908693035083</v>
      </c>
      <c r="M1133" s="4" t="str">
        <f>IF(Table1[[#This Row],[rating_count]]&lt;1000,"YES","NO")</f>
        <v>NO</v>
      </c>
      <c r="N1133" s="4">
        <f t="shared" si="87"/>
        <v>-0.23583230465207519</v>
      </c>
      <c r="O1133" s="4">
        <f t="shared" si="88"/>
        <v>16.69908693035083</v>
      </c>
      <c r="P1133" s="7">
        <f t="shared" si="89"/>
        <v>111833740</v>
      </c>
      <c r="Q1133" t="s">
        <v>9665</v>
      </c>
      <c r="R1133" t="s">
        <v>9666</v>
      </c>
      <c r="S1133" t="s">
        <v>9667</v>
      </c>
      <c r="T1133" t="s">
        <v>9668</v>
      </c>
      <c r="U1133" t="s">
        <v>9669</v>
      </c>
      <c r="V1133" t="s">
        <v>9670</v>
      </c>
      <c r="W1133" t="s">
        <v>9671</v>
      </c>
      <c r="X1133" t="s">
        <v>9672</v>
      </c>
    </row>
    <row r="1134" spans="1:24" x14ac:dyDescent="0.4">
      <c r="A1134" t="s">
        <v>9673</v>
      </c>
      <c r="B1134" t="s">
        <v>9674</v>
      </c>
      <c r="C1134" t="s">
        <v>9030</v>
      </c>
      <c r="D1134">
        <v>368</v>
      </c>
      <c r="E1134">
        <v>699</v>
      </c>
      <c r="F1134" s="5">
        <v>0.47</v>
      </c>
      <c r="G1134" s="5">
        <f t="shared" si="85"/>
        <v>47</v>
      </c>
      <c r="H1134" s="5" t="str">
        <f>IF( 'structured data'!G1134&gt;=50, "YES", "NO")</f>
        <v>NO</v>
      </c>
      <c r="I1134" s="8" t="str">
        <f t="shared" si="86"/>
        <v>&gt; ₦500</v>
      </c>
      <c r="J1134">
        <v>4.0999999999999996</v>
      </c>
      <c r="K1134" s="4">
        <v>1240</v>
      </c>
      <c r="L1134" s="4">
        <f>Table1[[#This Row],[rating]]*LOG(Table1[[#This Row],[rating_count]]+1)</f>
        <v>12.684464304144791</v>
      </c>
      <c r="M1134" s="4" t="str">
        <f>IF(Table1[[#This Row],[rating_count]]&lt;1000,"YES","NO")</f>
        <v>NO</v>
      </c>
      <c r="N1134" s="4">
        <f t="shared" si="87"/>
        <v>-0.23696470399589586</v>
      </c>
      <c r="O1134" s="4">
        <f t="shared" si="88"/>
        <v>12.684464304144791</v>
      </c>
      <c r="P1134" s="7">
        <f t="shared" si="89"/>
        <v>866760</v>
      </c>
      <c r="Q1134" t="s">
        <v>9675</v>
      </c>
      <c r="R1134" t="s">
        <v>9676</v>
      </c>
      <c r="S1134" t="s">
        <v>9677</v>
      </c>
      <c r="T1134" t="s">
        <v>9678</v>
      </c>
      <c r="U1134" t="s">
        <v>9679</v>
      </c>
      <c r="V1134" t="s">
        <v>9680</v>
      </c>
      <c r="W1134" t="s">
        <v>9681</v>
      </c>
      <c r="X1134" t="s">
        <v>9682</v>
      </c>
    </row>
    <row r="1135" spans="1:24" x14ac:dyDescent="0.4">
      <c r="A1135" t="s">
        <v>9683</v>
      </c>
      <c r="B1135" t="s">
        <v>9684</v>
      </c>
      <c r="C1135" t="s">
        <v>8710</v>
      </c>
      <c r="D1135" s="2">
        <v>3199</v>
      </c>
      <c r="E1135" s="2">
        <v>4999</v>
      </c>
      <c r="F1135" s="5">
        <v>0.36</v>
      </c>
      <c r="G1135" s="5">
        <f t="shared" si="85"/>
        <v>36</v>
      </c>
      <c r="H1135" s="5" t="str">
        <f>IF( 'structured data'!G1135&gt;=50, "YES", "NO")</f>
        <v>NO</v>
      </c>
      <c r="I1135" s="8" t="str">
        <f t="shared" si="86"/>
        <v>&gt; ₦500</v>
      </c>
      <c r="J1135">
        <v>4</v>
      </c>
      <c r="K1135" s="4">
        <v>20869</v>
      </c>
      <c r="L1135" s="4">
        <f>Table1[[#This Row],[rating]]*LOG(Table1[[#This Row],[rating_count]]+1)</f>
        <v>17.278089796261817</v>
      </c>
      <c r="M1135" s="4" t="str">
        <f>IF(Table1[[#This Row],[rating_count]]&lt;1000,"YES","NO")</f>
        <v>NO</v>
      </c>
      <c r="N1135" s="4">
        <f t="shared" si="87"/>
        <v>-0.23720005867269853</v>
      </c>
      <c r="O1135" s="4">
        <f t="shared" si="88"/>
        <v>17.278089796261817</v>
      </c>
      <c r="P1135" s="7">
        <f t="shared" si="89"/>
        <v>104324131</v>
      </c>
      <c r="Q1135" t="s">
        <v>9685</v>
      </c>
      <c r="R1135" t="s">
        <v>9686</v>
      </c>
      <c r="S1135" t="s">
        <v>9687</v>
      </c>
      <c r="T1135" t="s">
        <v>9688</v>
      </c>
      <c r="U1135" t="s">
        <v>9689</v>
      </c>
      <c r="V1135" t="s">
        <v>9690</v>
      </c>
      <c r="W1135" t="s">
        <v>9691</v>
      </c>
      <c r="X1135" t="s">
        <v>9692</v>
      </c>
    </row>
    <row r="1136" spans="1:24" x14ac:dyDescent="0.4">
      <c r="A1136" t="s">
        <v>9693</v>
      </c>
      <c r="B1136" t="s">
        <v>9694</v>
      </c>
      <c r="C1136" t="s">
        <v>9695</v>
      </c>
      <c r="D1136" s="2">
        <v>1599</v>
      </c>
      <c r="E1136" s="2">
        <v>2900</v>
      </c>
      <c r="F1136" s="5">
        <v>0.45</v>
      </c>
      <c r="G1136" s="5">
        <f t="shared" si="85"/>
        <v>45</v>
      </c>
      <c r="H1136" s="5" t="str">
        <f>IF( 'structured data'!G1136&gt;=50, "YES", "NO")</f>
        <v>NO</v>
      </c>
      <c r="I1136" s="8" t="str">
        <f t="shared" si="86"/>
        <v>&gt; ₦500</v>
      </c>
      <c r="J1136">
        <v>3.7</v>
      </c>
      <c r="K1136" s="4">
        <v>441</v>
      </c>
      <c r="L1136" s="4">
        <f>Table1[[#This Row],[rating]]*LOG(Table1[[#This Row],[rating_count]]+1)</f>
        <v>9.7880623965916396</v>
      </c>
      <c r="M1136" s="4" t="str">
        <f>IF(Table1[[#This Row],[rating_count]]&lt;1000,"YES","NO")</f>
        <v>YES</v>
      </c>
      <c r="N1136" s="4">
        <f t="shared" si="87"/>
        <v>-0.23731186404452251</v>
      </c>
      <c r="O1136" s="4">
        <f t="shared" si="88"/>
        <v>9.7880623965916396</v>
      </c>
      <c r="P1136" s="7">
        <f t="shared" si="89"/>
        <v>1278900</v>
      </c>
      <c r="Q1136" t="s">
        <v>9696</v>
      </c>
      <c r="R1136" t="s">
        <v>9697</v>
      </c>
      <c r="S1136" t="s">
        <v>9698</v>
      </c>
      <c r="T1136" t="s">
        <v>9699</v>
      </c>
      <c r="U1136" t="s">
        <v>9700</v>
      </c>
      <c r="V1136" t="s">
        <v>9701</v>
      </c>
      <c r="W1136" t="s">
        <v>9702</v>
      </c>
      <c r="X1136" t="s">
        <v>9703</v>
      </c>
    </row>
    <row r="1137" spans="1:24" x14ac:dyDescent="0.4">
      <c r="A1137" t="s">
        <v>9704</v>
      </c>
      <c r="B1137" t="s">
        <v>9705</v>
      </c>
      <c r="C1137" t="s">
        <v>8688</v>
      </c>
      <c r="D1137" s="2">
        <v>1999</v>
      </c>
      <c r="E1137" s="2">
        <v>2499</v>
      </c>
      <c r="F1137" s="5">
        <v>0.2</v>
      </c>
      <c r="G1137" s="5">
        <f t="shared" si="85"/>
        <v>20</v>
      </c>
      <c r="H1137" s="5" t="str">
        <f>IF( 'structured data'!G1137&gt;=50, "YES", "NO")</f>
        <v>NO</v>
      </c>
      <c r="I1137" s="8" t="str">
        <f t="shared" si="86"/>
        <v>&gt; ₦500</v>
      </c>
      <c r="J1137">
        <v>4.0999999999999996</v>
      </c>
      <c r="K1137" s="4">
        <v>1034</v>
      </c>
      <c r="L1137" s="4">
        <f>Table1[[#This Row],[rating]]*LOG(Table1[[#This Row],[rating_count]]+1)</f>
        <v>12.361255434151039</v>
      </c>
      <c r="M1137" s="4" t="str">
        <f>IF(Table1[[#This Row],[rating_count]]&lt;1000,"YES","NO")</f>
        <v>NO</v>
      </c>
      <c r="N1137" s="4">
        <f t="shared" si="87"/>
        <v>-0.23701715939407997</v>
      </c>
      <c r="O1137" s="4">
        <f t="shared" si="88"/>
        <v>12.361255434151039</v>
      </c>
      <c r="P1137" s="7">
        <f t="shared" si="89"/>
        <v>2583966</v>
      </c>
      <c r="Q1137" t="s">
        <v>9706</v>
      </c>
      <c r="R1137" t="s">
        <v>9707</v>
      </c>
      <c r="S1137" t="s">
        <v>9708</v>
      </c>
      <c r="T1137" t="s">
        <v>9709</v>
      </c>
      <c r="U1137" t="s">
        <v>9710</v>
      </c>
      <c r="V1137" t="s">
        <v>9711</v>
      </c>
      <c r="W1137" t="s">
        <v>9712</v>
      </c>
      <c r="X1137" t="s">
        <v>9713</v>
      </c>
    </row>
    <row r="1138" spans="1:24" x14ac:dyDescent="0.4">
      <c r="A1138" t="s">
        <v>9714</v>
      </c>
      <c r="B1138" t="s">
        <v>9715</v>
      </c>
      <c r="C1138" t="s">
        <v>8699</v>
      </c>
      <c r="D1138">
        <v>616</v>
      </c>
      <c r="E1138" s="2">
        <v>1190</v>
      </c>
      <c r="F1138" s="5">
        <v>0.48</v>
      </c>
      <c r="G1138" s="5">
        <f t="shared" si="85"/>
        <v>48</v>
      </c>
      <c r="H1138" s="5" t="str">
        <f>IF( 'structured data'!G1138&gt;=50, "YES", "NO")</f>
        <v>NO</v>
      </c>
      <c r="I1138" s="8" t="str">
        <f t="shared" si="86"/>
        <v>&gt; ₦500</v>
      </c>
      <c r="J1138">
        <v>4.0999999999999996</v>
      </c>
      <c r="K1138" s="4">
        <v>37126</v>
      </c>
      <c r="L1138" s="4">
        <f>Table1[[#This Row],[rating]]*LOG(Table1[[#This Row],[rating_count]]+1)</f>
        <v>18.735728417926328</v>
      </c>
      <c r="M1138" s="4" t="str">
        <f>IF(Table1[[#This Row],[rating_count]]&lt;1000,"YES","NO")</f>
        <v>NO</v>
      </c>
      <c r="N1138" s="4">
        <f t="shared" si="87"/>
        <v>-0.23687894030412701</v>
      </c>
      <c r="O1138" s="4">
        <f t="shared" si="88"/>
        <v>18.735728417926328</v>
      </c>
      <c r="P1138" s="7">
        <f t="shared" si="89"/>
        <v>44179940</v>
      </c>
      <c r="Q1138" t="s">
        <v>9716</v>
      </c>
      <c r="R1138" t="s">
        <v>9717</v>
      </c>
      <c r="S1138" t="s">
        <v>9718</v>
      </c>
      <c r="T1138" t="s">
        <v>9719</v>
      </c>
      <c r="U1138" t="s">
        <v>9720</v>
      </c>
      <c r="V1138" t="s">
        <v>9721</v>
      </c>
      <c r="W1138" t="s">
        <v>9722</v>
      </c>
      <c r="X1138" t="s">
        <v>9723</v>
      </c>
    </row>
    <row r="1139" spans="1:24" x14ac:dyDescent="0.4">
      <c r="A1139" t="s">
        <v>9724</v>
      </c>
      <c r="B1139" t="s">
        <v>9725</v>
      </c>
      <c r="C1139" t="s">
        <v>8688</v>
      </c>
      <c r="D1139" s="2">
        <v>1499</v>
      </c>
      <c r="E1139" s="2">
        <v>2100</v>
      </c>
      <c r="F1139" s="5">
        <v>0.28999999999999998</v>
      </c>
      <c r="G1139" s="5">
        <f t="shared" si="85"/>
        <v>28.999999999999996</v>
      </c>
      <c r="H1139" s="5" t="str">
        <f>IF( 'structured data'!G1139&gt;=50, "YES", "NO")</f>
        <v>NO</v>
      </c>
      <c r="I1139" s="8" t="str">
        <f t="shared" si="86"/>
        <v>&gt; ₦500</v>
      </c>
      <c r="J1139">
        <v>4.0999999999999996</v>
      </c>
      <c r="K1139" s="4">
        <v>6355</v>
      </c>
      <c r="L1139" s="4">
        <f>Table1[[#This Row],[rating]]*LOG(Table1[[#This Row],[rating_count]]+1)</f>
        <v>15.593053942994901</v>
      </c>
      <c r="M1139" s="4" t="str">
        <f>IF(Table1[[#This Row],[rating_count]]&lt;1000,"YES","NO")</f>
        <v>NO</v>
      </c>
      <c r="N1139" s="4">
        <f t="shared" si="87"/>
        <v>-0.23715553533366271</v>
      </c>
      <c r="O1139" s="4">
        <f t="shared" si="88"/>
        <v>15.593053942994901</v>
      </c>
      <c r="P1139" s="7">
        <f t="shared" si="89"/>
        <v>13345500</v>
      </c>
      <c r="Q1139" t="s">
        <v>9726</v>
      </c>
      <c r="R1139" t="s">
        <v>9727</v>
      </c>
      <c r="S1139" t="s">
        <v>9728</v>
      </c>
      <c r="T1139" t="s">
        <v>9729</v>
      </c>
      <c r="U1139" t="s">
        <v>9730</v>
      </c>
      <c r="V1139" t="s">
        <v>9731</v>
      </c>
      <c r="W1139" t="s">
        <v>9732</v>
      </c>
      <c r="X1139" t="s">
        <v>9733</v>
      </c>
    </row>
    <row r="1140" spans="1:24" x14ac:dyDescent="0.4">
      <c r="A1140" t="s">
        <v>9734</v>
      </c>
      <c r="B1140" t="s">
        <v>9735</v>
      </c>
      <c r="C1140" t="s">
        <v>9284</v>
      </c>
      <c r="D1140">
        <v>199</v>
      </c>
      <c r="E1140">
        <v>499</v>
      </c>
      <c r="F1140" s="5">
        <v>0.6</v>
      </c>
      <c r="G1140" s="5">
        <f t="shared" si="85"/>
        <v>60</v>
      </c>
      <c r="H1140" s="5" t="str">
        <f>IF( 'structured data'!G1140&gt;=50, "YES", "NO")</f>
        <v>YES</v>
      </c>
      <c r="I1140" s="8" t="str">
        <f t="shared" si="86"/>
        <v>&gt; ₦500</v>
      </c>
      <c r="J1140">
        <v>3.3</v>
      </c>
      <c r="K1140" s="4">
        <v>12</v>
      </c>
      <c r="L1140" s="4">
        <f>Table1[[#This Row],[rating]]*LOG(Table1[[#This Row],[rating_count]]+1)</f>
        <v>3.6760130626125611</v>
      </c>
      <c r="M1140" s="4" t="str">
        <f>IF(Table1[[#This Row],[rating_count]]&lt;1000,"YES","NO")</f>
        <v>YES</v>
      </c>
      <c r="N1140" s="4">
        <f t="shared" si="87"/>
        <v>-0.23695985102524461</v>
      </c>
      <c r="O1140" s="4">
        <f t="shared" si="88"/>
        <v>3.6760130626125611</v>
      </c>
      <c r="P1140" s="7">
        <f t="shared" si="89"/>
        <v>5988</v>
      </c>
      <c r="Q1140" t="s">
        <v>9736</v>
      </c>
      <c r="R1140" t="s">
        <v>9737</v>
      </c>
      <c r="S1140" t="s">
        <v>9738</v>
      </c>
      <c r="T1140" t="s">
        <v>9739</v>
      </c>
      <c r="U1140" t="s">
        <v>9740</v>
      </c>
      <c r="V1140" t="s">
        <v>9741</v>
      </c>
      <c r="W1140" t="s">
        <v>9742</v>
      </c>
      <c r="X1140" t="s">
        <v>9743</v>
      </c>
    </row>
    <row r="1141" spans="1:24" x14ac:dyDescent="0.4">
      <c r="A1141" t="s">
        <v>9744</v>
      </c>
      <c r="B1141" t="s">
        <v>9745</v>
      </c>
      <c r="C1141" t="s">
        <v>8844</v>
      </c>
      <c r="D1141">
        <v>610</v>
      </c>
      <c r="E1141">
        <v>825</v>
      </c>
      <c r="F1141" s="5">
        <v>0.26</v>
      </c>
      <c r="G1141" s="5">
        <f t="shared" si="85"/>
        <v>26</v>
      </c>
      <c r="H1141" s="5" t="str">
        <f>IF( 'structured data'!G1141&gt;=50, "YES", "NO")</f>
        <v>NO</v>
      </c>
      <c r="I1141" s="8" t="str">
        <f t="shared" si="86"/>
        <v>&gt; ₦500</v>
      </c>
      <c r="J1141">
        <v>4.0999999999999996</v>
      </c>
      <c r="K1141" s="4">
        <v>13165</v>
      </c>
      <c r="L1141" s="4">
        <f>Table1[[#This Row],[rating]]*LOG(Table1[[#This Row],[rating_count]]+1)</f>
        <v>16.889760788099846</v>
      </c>
      <c r="M1141" s="4" t="str">
        <f>IF(Table1[[#This Row],[rating_count]]&lt;1000,"YES","NO")</f>
        <v>NO</v>
      </c>
      <c r="N1141" s="4">
        <f t="shared" si="87"/>
        <v>-0.23227890345535915</v>
      </c>
      <c r="O1141" s="4">
        <f t="shared" si="88"/>
        <v>16.889760788099846</v>
      </c>
      <c r="P1141" s="7">
        <f t="shared" si="89"/>
        <v>10861125</v>
      </c>
      <c r="Q1141" t="s">
        <v>9746</v>
      </c>
      <c r="R1141" t="s">
        <v>9747</v>
      </c>
      <c r="S1141" t="s">
        <v>9748</v>
      </c>
      <c r="T1141" t="s">
        <v>9749</v>
      </c>
      <c r="U1141" t="s">
        <v>9750</v>
      </c>
      <c r="V1141" t="s">
        <v>9751</v>
      </c>
      <c r="W1141" t="s">
        <v>9752</v>
      </c>
      <c r="X1141" t="s">
        <v>9753</v>
      </c>
    </row>
    <row r="1142" spans="1:24" x14ac:dyDescent="0.4">
      <c r="A1142" t="s">
        <v>9754</v>
      </c>
      <c r="B1142" t="s">
        <v>9755</v>
      </c>
      <c r="C1142" t="s">
        <v>9192</v>
      </c>
      <c r="D1142">
        <v>999</v>
      </c>
      <c r="E1142" s="2">
        <v>1499</v>
      </c>
      <c r="F1142" s="5">
        <v>0.33</v>
      </c>
      <c r="G1142" s="5">
        <f t="shared" si="85"/>
        <v>33</v>
      </c>
      <c r="H1142" s="5" t="str">
        <f>IF( 'structured data'!G1142&gt;=50, "YES", "NO")</f>
        <v>NO</v>
      </c>
      <c r="I1142" s="8" t="str">
        <f t="shared" si="86"/>
        <v>&gt; ₦500</v>
      </c>
      <c r="J1142">
        <v>4.0999999999999996</v>
      </c>
      <c r="K1142" s="4">
        <v>1646</v>
      </c>
      <c r="L1142" s="4">
        <f>Table1[[#This Row],[rating]]*LOG(Table1[[#This Row],[rating_count]]+1)</f>
        <v>13.188443756595992</v>
      </c>
      <c r="M1142" s="4" t="str">
        <f>IF(Table1[[#This Row],[rating_count]]&lt;1000,"YES","NO")</f>
        <v>NO</v>
      </c>
      <c r="N1142" s="4">
        <f t="shared" si="87"/>
        <v>-0.23208739166443215</v>
      </c>
      <c r="O1142" s="4">
        <f t="shared" si="88"/>
        <v>13.188443756595992</v>
      </c>
      <c r="P1142" s="7">
        <f t="shared" si="89"/>
        <v>2467354</v>
      </c>
      <c r="Q1142" t="s">
        <v>9756</v>
      </c>
      <c r="R1142" t="s">
        <v>9757</v>
      </c>
      <c r="S1142" t="s">
        <v>9758</v>
      </c>
      <c r="T1142" t="s">
        <v>9759</v>
      </c>
      <c r="U1142" t="s">
        <v>9760</v>
      </c>
      <c r="V1142" t="s">
        <v>9761</v>
      </c>
      <c r="W1142" t="s">
        <v>9762</v>
      </c>
      <c r="X1142" t="s">
        <v>9763</v>
      </c>
    </row>
    <row r="1143" spans="1:24" x14ac:dyDescent="0.4">
      <c r="A1143" t="s">
        <v>9764</v>
      </c>
      <c r="B1143" t="s">
        <v>9765</v>
      </c>
      <c r="C1143" t="s">
        <v>9326</v>
      </c>
      <c r="D1143" s="2">
        <v>8999</v>
      </c>
      <c r="E1143" s="2">
        <v>9995</v>
      </c>
      <c r="F1143" s="5">
        <v>0.1</v>
      </c>
      <c r="G1143" s="5">
        <f t="shared" si="85"/>
        <v>10</v>
      </c>
      <c r="H1143" s="5" t="str">
        <f>IF( 'structured data'!G1143&gt;=50, "YES", "NO")</f>
        <v>NO</v>
      </c>
      <c r="I1143" s="8" t="str">
        <f t="shared" si="86"/>
        <v>&gt; ₦500</v>
      </c>
      <c r="J1143">
        <v>4.4000000000000004</v>
      </c>
      <c r="K1143" s="4">
        <v>17994</v>
      </c>
      <c r="L1143" s="4">
        <f>Table1[[#This Row],[rating]]*LOG(Table1[[#This Row],[rating_count]]+1)</f>
        <v>18.722668144351292</v>
      </c>
      <c r="M1143" s="4" t="str">
        <f>IF(Table1[[#This Row],[rating_count]]&lt;1000,"YES","NO")</f>
        <v>NO</v>
      </c>
      <c r="N1143" s="4">
        <f t="shared" si="87"/>
        <v>-0.23192751830051142</v>
      </c>
      <c r="O1143" s="4">
        <f t="shared" si="88"/>
        <v>18.722668144351292</v>
      </c>
      <c r="P1143" s="7">
        <f t="shared" si="89"/>
        <v>179850030</v>
      </c>
      <c r="Q1143" t="s">
        <v>9766</v>
      </c>
      <c r="R1143" t="s">
        <v>9767</v>
      </c>
      <c r="S1143" t="s">
        <v>9768</v>
      </c>
      <c r="T1143" t="s">
        <v>9769</v>
      </c>
      <c r="U1143" t="s">
        <v>9770</v>
      </c>
      <c r="V1143" t="s">
        <v>9771</v>
      </c>
      <c r="W1143" t="s">
        <v>9772</v>
      </c>
      <c r="X1143" t="s">
        <v>9773</v>
      </c>
    </row>
    <row r="1144" spans="1:24" x14ac:dyDescent="0.4">
      <c r="A1144" t="s">
        <v>9774</v>
      </c>
      <c r="B1144" t="s">
        <v>9775</v>
      </c>
      <c r="C1144" t="s">
        <v>8574</v>
      </c>
      <c r="D1144">
        <v>453</v>
      </c>
      <c r="E1144">
        <v>999</v>
      </c>
      <c r="F1144" s="5">
        <v>0.55000000000000004</v>
      </c>
      <c r="G1144" s="5">
        <f t="shared" si="85"/>
        <v>55.000000000000007</v>
      </c>
      <c r="H1144" s="5" t="str">
        <f>IF( 'structured data'!G1144&gt;=50, "YES", "NO")</f>
        <v>YES</v>
      </c>
      <c r="I1144" s="8" t="str">
        <f t="shared" si="86"/>
        <v>&gt; ₦500</v>
      </c>
      <c r="J1144">
        <v>4.3</v>
      </c>
      <c r="K1144" s="4">
        <v>610</v>
      </c>
      <c r="L1144" s="4">
        <f>Table1[[#This Row],[rating]]*LOG(Table1[[#This Row],[rating_count]]+1)</f>
        <v>11.979977204042981</v>
      </c>
      <c r="M1144" s="4" t="str">
        <f>IF(Table1[[#This Row],[rating_count]]&lt;1000,"YES","NO")</f>
        <v>YES</v>
      </c>
      <c r="N1144" s="4">
        <f t="shared" si="87"/>
        <v>-0.22794661934274493</v>
      </c>
      <c r="O1144" s="4">
        <f t="shared" si="88"/>
        <v>11.979977204042981</v>
      </c>
      <c r="P1144" s="7">
        <f t="shared" si="89"/>
        <v>609390</v>
      </c>
      <c r="Q1144" t="s">
        <v>9776</v>
      </c>
      <c r="R1144" t="s">
        <v>9777</v>
      </c>
      <c r="S1144" t="s">
        <v>9778</v>
      </c>
      <c r="T1144" t="s">
        <v>9779</v>
      </c>
      <c r="U1144" t="s">
        <v>9780</v>
      </c>
      <c r="V1144" t="s">
        <v>9781</v>
      </c>
      <c r="W1144" t="s">
        <v>9782</v>
      </c>
      <c r="X1144" t="s">
        <v>9783</v>
      </c>
    </row>
    <row r="1145" spans="1:24" x14ac:dyDescent="0.4">
      <c r="A1145" t="s">
        <v>9784</v>
      </c>
      <c r="B1145" t="s">
        <v>9785</v>
      </c>
      <c r="C1145" t="s">
        <v>8710</v>
      </c>
      <c r="D1145" s="2">
        <v>2464</v>
      </c>
      <c r="E1145" s="2">
        <v>6000</v>
      </c>
      <c r="F1145" s="5">
        <v>0.59</v>
      </c>
      <c r="G1145" s="5">
        <f t="shared" si="85"/>
        <v>59</v>
      </c>
      <c r="H1145" s="5" t="str">
        <f>IF( 'structured data'!G1145&gt;=50, "YES", "NO")</f>
        <v>YES</v>
      </c>
      <c r="I1145" s="8" t="str">
        <f t="shared" si="86"/>
        <v>&gt; ₦500</v>
      </c>
      <c r="J1145">
        <v>4.0999999999999996</v>
      </c>
      <c r="K1145" s="4">
        <v>8866</v>
      </c>
      <c r="L1145" s="4">
        <f>Table1[[#This Row],[rating]]*LOG(Table1[[#This Row],[rating_count]]+1)</f>
        <v>16.185884504705424</v>
      </c>
      <c r="M1145" s="4" t="str">
        <f>IF(Table1[[#This Row],[rating_count]]&lt;1000,"YES","NO")</f>
        <v>NO</v>
      </c>
      <c r="N1145" s="4">
        <f t="shared" si="87"/>
        <v>-0.23010057261621655</v>
      </c>
      <c r="O1145" s="4">
        <f t="shared" si="88"/>
        <v>16.185884504705424</v>
      </c>
      <c r="P1145" s="7">
        <f t="shared" si="89"/>
        <v>53196000</v>
      </c>
      <c r="Q1145" t="s">
        <v>9786</v>
      </c>
      <c r="R1145" t="s">
        <v>9787</v>
      </c>
      <c r="S1145" t="s">
        <v>9788</v>
      </c>
      <c r="T1145" t="s">
        <v>9789</v>
      </c>
      <c r="U1145" t="s">
        <v>9790</v>
      </c>
      <c r="V1145" t="s">
        <v>9791</v>
      </c>
      <c r="W1145" t="s">
        <v>9792</v>
      </c>
      <c r="X1145" t="s">
        <v>9793</v>
      </c>
    </row>
    <row r="1146" spans="1:24" x14ac:dyDescent="0.4">
      <c r="A1146" t="s">
        <v>9794</v>
      </c>
      <c r="B1146" t="s">
        <v>9795</v>
      </c>
      <c r="C1146" t="s">
        <v>9695</v>
      </c>
      <c r="D1146" s="2">
        <v>2719</v>
      </c>
      <c r="E1146" s="2">
        <v>3945</v>
      </c>
      <c r="F1146" s="5">
        <v>0.31</v>
      </c>
      <c r="G1146" s="5">
        <f t="shared" si="85"/>
        <v>31</v>
      </c>
      <c r="H1146" s="5" t="str">
        <f>IF( 'structured data'!G1146&gt;=50, "YES", "NO")</f>
        <v>NO</v>
      </c>
      <c r="I1146" s="8" t="str">
        <f t="shared" si="86"/>
        <v>&gt; ₦500</v>
      </c>
      <c r="J1146">
        <v>3.7</v>
      </c>
      <c r="K1146" s="4">
        <v>13406</v>
      </c>
      <c r="L1146" s="4">
        <f>Table1[[#This Row],[rating]]*LOG(Table1[[#This Row],[rating_count]]+1)</f>
        <v>15.271126954706082</v>
      </c>
      <c r="M1146" s="4" t="str">
        <f>IF(Table1[[#This Row],[rating_count]]&lt;1000,"YES","NO")</f>
        <v>NO</v>
      </c>
      <c r="N1146" s="4">
        <f t="shared" si="87"/>
        <v>-0.23102223673145156</v>
      </c>
      <c r="O1146" s="4">
        <f t="shared" si="88"/>
        <v>15.271126954706082</v>
      </c>
      <c r="P1146" s="7">
        <f t="shared" si="89"/>
        <v>52886670</v>
      </c>
      <c r="Q1146" t="s">
        <v>9796</v>
      </c>
      <c r="R1146" t="s">
        <v>9797</v>
      </c>
      <c r="S1146" t="s">
        <v>9798</v>
      </c>
      <c r="T1146" t="s">
        <v>9799</v>
      </c>
      <c r="U1146" t="s">
        <v>9800</v>
      </c>
      <c r="V1146" t="s">
        <v>9801</v>
      </c>
      <c r="W1146" t="s">
        <v>9802</v>
      </c>
      <c r="X1146" t="s">
        <v>9803</v>
      </c>
    </row>
    <row r="1147" spans="1:24" x14ac:dyDescent="0.4">
      <c r="A1147" t="s">
        <v>9804</v>
      </c>
      <c r="B1147" t="s">
        <v>9805</v>
      </c>
      <c r="C1147" t="s">
        <v>8721</v>
      </c>
      <c r="D1147" s="2">
        <v>1439</v>
      </c>
      <c r="E1147" s="2">
        <v>1999</v>
      </c>
      <c r="F1147" s="5">
        <v>0.28000000000000003</v>
      </c>
      <c r="G1147" s="5">
        <f t="shared" si="85"/>
        <v>28.000000000000004</v>
      </c>
      <c r="H1147" s="5" t="str">
        <f>IF( 'structured data'!G1147&gt;=50, "YES", "NO")</f>
        <v>NO</v>
      </c>
      <c r="I1147" s="8" t="str">
        <f t="shared" si="86"/>
        <v>&gt; ₦500</v>
      </c>
      <c r="J1147">
        <v>4.8</v>
      </c>
      <c r="K1147" s="4">
        <v>53803</v>
      </c>
      <c r="L1147" s="4">
        <f>Table1[[#This Row],[rating]]*LOG(Table1[[#This Row],[rating_count]]+1)</f>
        <v>22.70790990728953</v>
      </c>
      <c r="M1147" s="4" t="str">
        <f>IF(Table1[[#This Row],[rating_count]]&lt;1000,"YES","NO")</f>
        <v>NO</v>
      </c>
      <c r="N1147" s="4">
        <f t="shared" si="87"/>
        <v>-0.23307748117687374</v>
      </c>
      <c r="O1147" s="4">
        <f t="shared" si="88"/>
        <v>22.70790990728953</v>
      </c>
      <c r="P1147" s="7">
        <f t="shared" si="89"/>
        <v>107552197</v>
      </c>
      <c r="Q1147" t="s">
        <v>9806</v>
      </c>
      <c r="R1147" t="s">
        <v>9807</v>
      </c>
      <c r="S1147" t="s">
        <v>9808</v>
      </c>
      <c r="T1147" t="s">
        <v>9809</v>
      </c>
      <c r="U1147" t="s">
        <v>9810</v>
      </c>
      <c r="V1147" t="s">
        <v>9811</v>
      </c>
      <c r="W1147" t="s">
        <v>9812</v>
      </c>
      <c r="X1147" t="s">
        <v>9813</v>
      </c>
    </row>
    <row r="1148" spans="1:24" x14ac:dyDescent="0.4">
      <c r="A1148" t="s">
        <v>9814</v>
      </c>
      <c r="B1148" t="s">
        <v>9815</v>
      </c>
      <c r="C1148" t="s">
        <v>8688</v>
      </c>
      <c r="D1148" s="2">
        <v>2799</v>
      </c>
      <c r="E1148" s="2">
        <v>3499</v>
      </c>
      <c r="F1148" s="5">
        <v>0.2</v>
      </c>
      <c r="G1148" s="5">
        <f t="shared" si="85"/>
        <v>20</v>
      </c>
      <c r="H1148" s="5" t="str">
        <f>IF( 'structured data'!G1148&gt;=50, "YES", "NO")</f>
        <v>NO</v>
      </c>
      <c r="I1148" s="8" t="str">
        <f t="shared" si="86"/>
        <v>&gt; ₦500</v>
      </c>
      <c r="J1148">
        <v>4.5</v>
      </c>
      <c r="K1148" s="4">
        <v>546</v>
      </c>
      <c r="L1148" s="4">
        <f>Table1[[#This Row],[rating]]*LOG(Table1[[#This Row],[rating_count]]+1)</f>
        <v>12.320942968500439</v>
      </c>
      <c r="M1148" s="4" t="str">
        <f>IF(Table1[[#This Row],[rating_count]]&lt;1000,"YES","NO")</f>
        <v>YES</v>
      </c>
      <c r="N1148" s="4">
        <f t="shared" si="87"/>
        <v>-0.23006812689463893</v>
      </c>
      <c r="O1148" s="4">
        <f t="shared" si="88"/>
        <v>12.320942968500439</v>
      </c>
      <c r="P1148" s="7">
        <f t="shared" si="89"/>
        <v>1910454</v>
      </c>
      <c r="Q1148" t="s">
        <v>9816</v>
      </c>
      <c r="R1148" t="s">
        <v>9817</v>
      </c>
      <c r="S1148" t="s">
        <v>9818</v>
      </c>
      <c r="T1148" t="s">
        <v>9819</v>
      </c>
      <c r="U1148" t="s">
        <v>9820</v>
      </c>
      <c r="V1148" t="s">
        <v>9821</v>
      </c>
      <c r="W1148" t="s">
        <v>9822</v>
      </c>
      <c r="X1148" t="s">
        <v>9823</v>
      </c>
    </row>
    <row r="1149" spans="1:24" x14ac:dyDescent="0.4">
      <c r="A1149" t="s">
        <v>9824</v>
      </c>
      <c r="B1149" t="s">
        <v>9825</v>
      </c>
      <c r="C1149" t="s">
        <v>8721</v>
      </c>
      <c r="D1149" s="2">
        <v>2088</v>
      </c>
      <c r="E1149" s="2">
        <v>5550</v>
      </c>
      <c r="F1149" s="5">
        <v>0.62</v>
      </c>
      <c r="G1149" s="5">
        <f t="shared" si="85"/>
        <v>62</v>
      </c>
      <c r="H1149" s="5" t="str">
        <f>IF( 'structured data'!G1149&gt;=50, "YES", "NO")</f>
        <v>YES</v>
      </c>
      <c r="I1149" s="8" t="str">
        <f t="shared" si="86"/>
        <v>&gt; ₦500</v>
      </c>
      <c r="J1149">
        <v>4</v>
      </c>
      <c r="K1149" s="4">
        <v>5292</v>
      </c>
      <c r="L1149" s="4">
        <f>Table1[[#This Row],[rating]]*LOG(Table1[[#This Row],[rating_count]]+1)</f>
        <v>14.894807575965071</v>
      </c>
      <c r="M1149" s="4" t="str">
        <f>IF(Table1[[#This Row],[rating_count]]&lt;1000,"YES","NO")</f>
        <v>NO</v>
      </c>
      <c r="N1149" s="4">
        <f t="shared" si="87"/>
        <v>-0.22636114570668694</v>
      </c>
      <c r="O1149" s="4">
        <f t="shared" si="88"/>
        <v>14.894807575965071</v>
      </c>
      <c r="P1149" s="7">
        <f t="shared" si="89"/>
        <v>29370600</v>
      </c>
      <c r="Q1149" t="s">
        <v>9826</v>
      </c>
      <c r="R1149" t="s">
        <v>9827</v>
      </c>
      <c r="S1149" t="s">
        <v>9828</v>
      </c>
      <c r="T1149" t="s">
        <v>9829</v>
      </c>
      <c r="U1149" t="s">
        <v>9830</v>
      </c>
      <c r="V1149" t="s">
        <v>13066</v>
      </c>
      <c r="W1149" t="s">
        <v>9831</v>
      </c>
      <c r="X1149" t="s">
        <v>9832</v>
      </c>
    </row>
    <row r="1150" spans="1:24" x14ac:dyDescent="0.4">
      <c r="A1150" t="s">
        <v>9833</v>
      </c>
      <c r="B1150" t="s">
        <v>9834</v>
      </c>
      <c r="C1150" t="s">
        <v>8721</v>
      </c>
      <c r="D1150" s="2">
        <v>2399</v>
      </c>
      <c r="E1150" s="2">
        <v>4590</v>
      </c>
      <c r="F1150" s="5">
        <v>0.48</v>
      </c>
      <c r="G1150" s="5">
        <f t="shared" si="85"/>
        <v>48</v>
      </c>
      <c r="H1150" s="5" t="str">
        <f>IF( 'structured data'!G1150&gt;=50, "YES", "NO")</f>
        <v>NO</v>
      </c>
      <c r="I1150" s="8" t="str">
        <f t="shared" si="86"/>
        <v>&gt; ₦500</v>
      </c>
      <c r="J1150">
        <v>4.0999999999999996</v>
      </c>
      <c r="K1150" s="4">
        <v>444</v>
      </c>
      <c r="L1150" s="4">
        <f>Table1[[#This Row],[rating]]*LOG(Table1[[#This Row],[rating_count]]+1)</f>
        <v>10.858276045021819</v>
      </c>
      <c r="M1150" s="4" t="str">
        <f>IF(Table1[[#This Row],[rating_count]]&lt;1000,"YES","NO")</f>
        <v>YES</v>
      </c>
      <c r="N1150" s="4">
        <f t="shared" si="87"/>
        <v>-0.22651165981147156</v>
      </c>
      <c r="O1150" s="4">
        <f t="shared" si="88"/>
        <v>10.858276045021819</v>
      </c>
      <c r="P1150" s="7">
        <f t="shared" si="89"/>
        <v>2037960</v>
      </c>
      <c r="Q1150" t="s">
        <v>9835</v>
      </c>
      <c r="R1150" t="s">
        <v>9836</v>
      </c>
      <c r="S1150" t="s">
        <v>9837</v>
      </c>
      <c r="T1150" t="s">
        <v>9838</v>
      </c>
      <c r="U1150" t="s">
        <v>9839</v>
      </c>
      <c r="V1150" t="s">
        <v>9840</v>
      </c>
      <c r="W1150" t="s">
        <v>9841</v>
      </c>
      <c r="X1150" t="s">
        <v>9842</v>
      </c>
    </row>
    <row r="1151" spans="1:24" x14ac:dyDescent="0.4">
      <c r="A1151" t="s">
        <v>9843</v>
      </c>
      <c r="B1151" t="s">
        <v>9844</v>
      </c>
      <c r="C1151" t="s">
        <v>8585</v>
      </c>
      <c r="D1151">
        <v>308</v>
      </c>
      <c r="E1151">
        <v>499</v>
      </c>
      <c r="F1151" s="5">
        <v>0.38</v>
      </c>
      <c r="G1151" s="5">
        <f t="shared" si="85"/>
        <v>38</v>
      </c>
      <c r="H1151" s="5" t="str">
        <f>IF( 'structured data'!G1151&gt;=50, "YES", "NO")</f>
        <v>NO</v>
      </c>
      <c r="I1151" s="8" t="str">
        <f t="shared" si="86"/>
        <v>&gt; ₦500</v>
      </c>
      <c r="J1151">
        <v>3.9</v>
      </c>
      <c r="K1151" s="4">
        <v>4584</v>
      </c>
      <c r="L1151" s="4">
        <f>Table1[[#This Row],[rating]]*LOG(Table1[[#This Row],[rating_count]]+1)</f>
        <v>14.279223426023556</v>
      </c>
      <c r="M1151" s="4" t="str">
        <f>IF(Table1[[#This Row],[rating_count]]&lt;1000,"YES","NO")</f>
        <v>NO</v>
      </c>
      <c r="N1151" s="4">
        <f t="shared" si="87"/>
        <v>-0.22680352358804434</v>
      </c>
      <c r="O1151" s="4">
        <f t="shared" si="88"/>
        <v>14.279223426023556</v>
      </c>
      <c r="P1151" s="7">
        <f t="shared" si="89"/>
        <v>2287416</v>
      </c>
      <c r="Q1151" t="s">
        <v>9845</v>
      </c>
      <c r="R1151" t="s">
        <v>9846</v>
      </c>
      <c r="S1151" t="s">
        <v>9847</v>
      </c>
      <c r="T1151" t="s">
        <v>9848</v>
      </c>
      <c r="U1151" t="s">
        <v>9849</v>
      </c>
      <c r="V1151" t="s">
        <v>9850</v>
      </c>
      <c r="W1151" t="s">
        <v>9851</v>
      </c>
      <c r="X1151" t="s">
        <v>9852</v>
      </c>
    </row>
    <row r="1152" spans="1:24" x14ac:dyDescent="0.4">
      <c r="A1152" t="s">
        <v>9853</v>
      </c>
      <c r="B1152" t="s">
        <v>9854</v>
      </c>
      <c r="C1152" t="s">
        <v>8721</v>
      </c>
      <c r="D1152" s="2">
        <v>2599</v>
      </c>
      <c r="E1152" s="2">
        <v>4400</v>
      </c>
      <c r="F1152" s="5">
        <v>0.41</v>
      </c>
      <c r="G1152" s="5">
        <f t="shared" si="85"/>
        <v>41</v>
      </c>
      <c r="H1152" s="5" t="str">
        <f>IF( 'structured data'!G1152&gt;=50, "YES", "NO")</f>
        <v>NO</v>
      </c>
      <c r="I1152" s="8" t="str">
        <f t="shared" si="86"/>
        <v>&gt; ₦500</v>
      </c>
      <c r="J1152">
        <v>4.0999999999999996</v>
      </c>
      <c r="K1152" s="4">
        <v>14947</v>
      </c>
      <c r="L1152" s="4">
        <f>Table1[[#This Row],[rating]]*LOG(Table1[[#This Row],[rating_count]]+1)</f>
        <v>17.115790665628158</v>
      </c>
      <c r="M1152" s="4" t="str">
        <f>IF(Table1[[#This Row],[rating_count]]&lt;1000,"YES","NO")</f>
        <v>NO</v>
      </c>
      <c r="N1152" s="4">
        <f t="shared" si="87"/>
        <v>-0.22706592524499428</v>
      </c>
      <c r="O1152" s="4">
        <f t="shared" si="88"/>
        <v>17.115790665628158</v>
      </c>
      <c r="P1152" s="7">
        <f t="shared" si="89"/>
        <v>65766800</v>
      </c>
      <c r="Q1152" t="s">
        <v>9855</v>
      </c>
      <c r="R1152" t="s">
        <v>9856</v>
      </c>
      <c r="S1152" t="s">
        <v>9857</v>
      </c>
      <c r="T1152" t="s">
        <v>9858</v>
      </c>
      <c r="U1152" t="s">
        <v>9859</v>
      </c>
      <c r="V1152" t="s">
        <v>9860</v>
      </c>
      <c r="W1152" t="s">
        <v>9861</v>
      </c>
      <c r="X1152" t="s">
        <v>9862</v>
      </c>
    </row>
    <row r="1153" spans="1:24" x14ac:dyDescent="0.4">
      <c r="A1153" t="s">
        <v>9863</v>
      </c>
      <c r="B1153" t="s">
        <v>9864</v>
      </c>
      <c r="C1153" t="s">
        <v>8699</v>
      </c>
      <c r="D1153">
        <v>479</v>
      </c>
      <c r="E1153" s="2">
        <v>1000</v>
      </c>
      <c r="F1153" s="5">
        <v>0.52</v>
      </c>
      <c r="G1153" s="5">
        <f t="shared" si="85"/>
        <v>52</v>
      </c>
      <c r="H1153" s="5" t="str">
        <f>IF( 'structured data'!G1153&gt;=50, "YES", "NO")</f>
        <v>YES</v>
      </c>
      <c r="I1153" s="8" t="str">
        <f t="shared" si="86"/>
        <v>&gt; ₦500</v>
      </c>
      <c r="J1153">
        <v>4.2</v>
      </c>
      <c r="K1153" s="4">
        <v>1559</v>
      </c>
      <c r="L1153" s="4">
        <f>Table1[[#This Row],[rating]]*LOG(Table1[[#This Row],[rating_count]]+1)</f>
        <v>13.411123313088739</v>
      </c>
      <c r="M1153" s="4" t="str">
        <f>IF(Table1[[#This Row],[rating_count]]&lt;1000,"YES","NO")</f>
        <v>NO</v>
      </c>
      <c r="N1153" s="4">
        <f t="shared" si="87"/>
        <v>-0.227073825195372</v>
      </c>
      <c r="O1153" s="4">
        <f t="shared" si="88"/>
        <v>13.411123313088739</v>
      </c>
      <c r="P1153" s="7">
        <f t="shared" si="89"/>
        <v>1559000</v>
      </c>
      <c r="Q1153" t="s">
        <v>9865</v>
      </c>
      <c r="R1153" t="s">
        <v>9866</v>
      </c>
      <c r="S1153" t="s">
        <v>9867</v>
      </c>
      <c r="T1153" t="s">
        <v>9868</v>
      </c>
      <c r="U1153" t="s">
        <v>9869</v>
      </c>
      <c r="V1153" t="s">
        <v>9870</v>
      </c>
      <c r="W1153" t="s">
        <v>9871</v>
      </c>
      <c r="X1153" t="s">
        <v>9872</v>
      </c>
    </row>
    <row r="1154" spans="1:24" x14ac:dyDescent="0.4">
      <c r="A1154" t="s">
        <v>9873</v>
      </c>
      <c r="B1154" t="s">
        <v>9874</v>
      </c>
      <c r="C1154" t="s">
        <v>8574</v>
      </c>
      <c r="D1154">
        <v>245</v>
      </c>
      <c r="E1154">
        <v>299</v>
      </c>
      <c r="F1154" s="5">
        <v>0.18</v>
      </c>
      <c r="G1154" s="5">
        <f t="shared" ref="G1154:G1217" si="90">F1154*100</f>
        <v>18</v>
      </c>
      <c r="H1154" s="5" t="str">
        <f>IF( 'structured data'!G1154&gt;=50, "YES", "NO")</f>
        <v>NO</v>
      </c>
      <c r="I1154" s="8" t="str">
        <f t="shared" ref="I1154:I1217" si="91">IF(C1153&lt;200, "&lt; ₦200", IF(C1153&lt;=500, "₦200–₦500", "&gt; ₦500"))</f>
        <v>&gt; ₦500</v>
      </c>
      <c r="J1154">
        <v>4.0999999999999996</v>
      </c>
      <c r="K1154" s="4">
        <v>1660</v>
      </c>
      <c r="L1154" s="4">
        <f>Table1[[#This Row],[rating]]*LOG(Table1[[#This Row],[rating_count]]+1)</f>
        <v>13.203515493050716</v>
      </c>
      <c r="M1154" s="4" t="str">
        <f>IF(Table1[[#This Row],[rating_count]]&lt;1000,"YES","NO")</f>
        <v>NO</v>
      </c>
      <c r="N1154" s="4">
        <f t="shared" ref="N1154:N1217" si="92">CORREL(J1154:J2618,G1154:G2618)</f>
        <v>-0.22817628704274961</v>
      </c>
      <c r="O1154" s="4">
        <f t="shared" ref="O1154:O1217" si="93">J1154*LOG(K1154+1)</f>
        <v>13.203515493050716</v>
      </c>
      <c r="P1154" s="7">
        <f t="shared" ref="P1154:P1217" si="94">E1154*K1154</f>
        <v>496340</v>
      </c>
      <c r="Q1154" t="s">
        <v>9875</v>
      </c>
      <c r="R1154" t="s">
        <v>9876</v>
      </c>
      <c r="S1154" t="s">
        <v>9877</v>
      </c>
      <c r="T1154" t="s">
        <v>9878</v>
      </c>
      <c r="U1154" t="s">
        <v>9879</v>
      </c>
      <c r="V1154" t="s">
        <v>9880</v>
      </c>
      <c r="W1154" t="s">
        <v>9881</v>
      </c>
      <c r="X1154" t="s">
        <v>9882</v>
      </c>
    </row>
    <row r="1155" spans="1:24" x14ac:dyDescent="0.4">
      <c r="A1155" t="s">
        <v>9883</v>
      </c>
      <c r="B1155" t="s">
        <v>9884</v>
      </c>
      <c r="C1155" t="s">
        <v>8574</v>
      </c>
      <c r="D1155">
        <v>179</v>
      </c>
      <c r="E1155">
        <v>799</v>
      </c>
      <c r="F1155" s="5">
        <v>0.78</v>
      </c>
      <c r="G1155" s="5">
        <f t="shared" si="90"/>
        <v>78</v>
      </c>
      <c r="H1155" s="5" t="str">
        <f>IF( 'structured data'!G1155&gt;=50, "YES", "NO")</f>
        <v>YES</v>
      </c>
      <c r="I1155" s="8" t="str">
        <f t="shared" si="91"/>
        <v>&gt; ₦500</v>
      </c>
      <c r="J1155">
        <v>3.5</v>
      </c>
      <c r="K1155" s="4">
        <v>132</v>
      </c>
      <c r="L1155" s="4">
        <f>Table1[[#This Row],[rating]]*LOG(Table1[[#This Row],[rating_count]]+1)</f>
        <v>7.4334807433848002</v>
      </c>
      <c r="M1155" s="4" t="str">
        <f>IF(Table1[[#This Row],[rating_count]]&lt;1000,"YES","NO")</f>
        <v>YES</v>
      </c>
      <c r="N1155" s="4">
        <f t="shared" si="92"/>
        <v>-0.22800310870948692</v>
      </c>
      <c r="O1155" s="4">
        <f t="shared" si="93"/>
        <v>7.4334807433848002</v>
      </c>
      <c r="P1155" s="7">
        <f t="shared" si="94"/>
        <v>105468</v>
      </c>
      <c r="Q1155" t="s">
        <v>9885</v>
      </c>
      <c r="R1155" t="s">
        <v>9886</v>
      </c>
      <c r="S1155" t="s">
        <v>9887</v>
      </c>
      <c r="T1155" t="s">
        <v>9888</v>
      </c>
      <c r="U1155" t="s">
        <v>9889</v>
      </c>
      <c r="V1155" t="s">
        <v>9890</v>
      </c>
      <c r="W1155" t="s">
        <v>9891</v>
      </c>
      <c r="X1155" t="s">
        <v>9892</v>
      </c>
    </row>
    <row r="1156" spans="1:24" x14ac:dyDescent="0.4">
      <c r="A1156" t="s">
        <v>9893</v>
      </c>
      <c r="B1156" t="s">
        <v>9894</v>
      </c>
      <c r="C1156" t="s">
        <v>9295</v>
      </c>
      <c r="D1156" s="2">
        <v>3569</v>
      </c>
      <c r="E1156" s="2">
        <v>5190</v>
      </c>
      <c r="F1156" s="5">
        <v>0.31</v>
      </c>
      <c r="G1156" s="5">
        <f t="shared" si="90"/>
        <v>31</v>
      </c>
      <c r="H1156" s="5" t="str">
        <f>IF( 'structured data'!G1156&gt;=50, "YES", "NO")</f>
        <v>NO</v>
      </c>
      <c r="I1156" s="8" t="str">
        <f t="shared" si="91"/>
        <v>&gt; ₦500</v>
      </c>
      <c r="J1156">
        <v>4.3</v>
      </c>
      <c r="K1156" s="4">
        <v>28629</v>
      </c>
      <c r="L1156" s="4">
        <f>Table1[[#This Row],[rating]]*LOG(Table1[[#This Row],[rating_count]]+1)</f>
        <v>19.164331796492874</v>
      </c>
      <c r="M1156" s="4" t="str">
        <f>IF(Table1[[#This Row],[rating_count]]&lt;1000,"YES","NO")</f>
        <v>NO</v>
      </c>
      <c r="N1156" s="4">
        <f t="shared" si="92"/>
        <v>-0.22062154465316602</v>
      </c>
      <c r="O1156" s="4">
        <f t="shared" si="93"/>
        <v>19.164331796492874</v>
      </c>
      <c r="P1156" s="7">
        <f t="shared" si="94"/>
        <v>148584510</v>
      </c>
      <c r="Q1156" t="s">
        <v>9895</v>
      </c>
      <c r="R1156" t="s">
        <v>9896</v>
      </c>
      <c r="S1156" t="s">
        <v>9897</v>
      </c>
      <c r="T1156" t="s">
        <v>9898</v>
      </c>
      <c r="U1156" t="s">
        <v>13067</v>
      </c>
      <c r="V1156" t="s">
        <v>13068</v>
      </c>
      <c r="W1156" t="s">
        <v>9899</v>
      </c>
      <c r="X1156" t="s">
        <v>9900</v>
      </c>
    </row>
    <row r="1157" spans="1:24" x14ac:dyDescent="0.4">
      <c r="A1157" t="s">
        <v>9901</v>
      </c>
      <c r="B1157" t="s">
        <v>9902</v>
      </c>
      <c r="C1157" t="s">
        <v>8541</v>
      </c>
      <c r="D1157">
        <v>699</v>
      </c>
      <c r="E1157" s="2">
        <v>1345</v>
      </c>
      <c r="F1157" s="5">
        <v>0.48</v>
      </c>
      <c r="G1157" s="5">
        <f t="shared" si="90"/>
        <v>48</v>
      </c>
      <c r="H1157" s="5" t="str">
        <f>IF( 'structured data'!G1157&gt;=50, "YES", "NO")</f>
        <v>NO</v>
      </c>
      <c r="I1157" s="8" t="str">
        <f t="shared" si="91"/>
        <v>&gt; ₦500</v>
      </c>
      <c r="J1157">
        <v>3.9</v>
      </c>
      <c r="K1157" s="4">
        <v>8446</v>
      </c>
      <c r="L1157" s="4">
        <f>Table1[[#This Row],[rating]]*LOG(Table1[[#This Row],[rating_count]]+1)</f>
        <v>15.314139727312316</v>
      </c>
      <c r="M1157" s="4" t="str">
        <f>IF(Table1[[#This Row],[rating_count]]&lt;1000,"YES","NO")</f>
        <v>NO</v>
      </c>
      <c r="N1157" s="4">
        <f t="shared" si="92"/>
        <v>-0.21959116630978515</v>
      </c>
      <c r="O1157" s="4">
        <f t="shared" si="93"/>
        <v>15.314139727312316</v>
      </c>
      <c r="P1157" s="7">
        <f t="shared" si="94"/>
        <v>11359870</v>
      </c>
      <c r="Q1157" t="s">
        <v>9903</v>
      </c>
      <c r="R1157" t="s">
        <v>9904</v>
      </c>
      <c r="S1157" t="s">
        <v>9905</v>
      </c>
      <c r="T1157" t="s">
        <v>9906</v>
      </c>
      <c r="U1157" t="s">
        <v>9907</v>
      </c>
      <c r="V1157" t="s">
        <v>9908</v>
      </c>
      <c r="W1157" t="s">
        <v>9909</v>
      </c>
      <c r="X1157" t="s">
        <v>9910</v>
      </c>
    </row>
    <row r="1158" spans="1:24" x14ac:dyDescent="0.4">
      <c r="A1158" t="s">
        <v>9911</v>
      </c>
      <c r="B1158" t="s">
        <v>9912</v>
      </c>
      <c r="C1158" t="s">
        <v>8647</v>
      </c>
      <c r="D1158" s="2">
        <v>2089</v>
      </c>
      <c r="E1158" s="2">
        <v>4000</v>
      </c>
      <c r="F1158" s="5">
        <v>0.48</v>
      </c>
      <c r="G1158" s="5">
        <f t="shared" si="90"/>
        <v>48</v>
      </c>
      <c r="H1158" s="5" t="str">
        <f>IF( 'structured data'!G1158&gt;=50, "YES", "NO")</f>
        <v>NO</v>
      </c>
      <c r="I1158" s="8" t="str">
        <f t="shared" si="91"/>
        <v>&gt; ₦500</v>
      </c>
      <c r="J1158">
        <v>4.2</v>
      </c>
      <c r="K1158" s="4">
        <v>11199</v>
      </c>
      <c r="L1158" s="4">
        <f>Table1[[#This Row],[rating]]*LOG(Table1[[#This Row],[rating_count]]+1)</f>
        <v>17.006715695214766</v>
      </c>
      <c r="M1158" s="4" t="str">
        <f>IF(Table1[[#This Row],[rating_count]]&lt;1000,"YES","NO")</f>
        <v>NO</v>
      </c>
      <c r="N1158" s="4">
        <f t="shared" si="92"/>
        <v>-0.21923788203560995</v>
      </c>
      <c r="O1158" s="4">
        <f t="shared" si="93"/>
        <v>17.006715695214766</v>
      </c>
      <c r="P1158" s="7">
        <f t="shared" si="94"/>
        <v>44796000</v>
      </c>
      <c r="Q1158" t="s">
        <v>9913</v>
      </c>
      <c r="R1158" t="s">
        <v>9914</v>
      </c>
      <c r="S1158" t="s">
        <v>9915</v>
      </c>
      <c r="T1158" t="s">
        <v>9916</v>
      </c>
      <c r="U1158" t="s">
        <v>9917</v>
      </c>
      <c r="V1158" t="s">
        <v>9918</v>
      </c>
      <c r="W1158" t="s">
        <v>9919</v>
      </c>
      <c r="X1158" t="s">
        <v>9920</v>
      </c>
    </row>
    <row r="1159" spans="1:24" x14ac:dyDescent="0.4">
      <c r="A1159" t="s">
        <v>9921</v>
      </c>
      <c r="B1159" t="s">
        <v>9922</v>
      </c>
      <c r="C1159" t="s">
        <v>9923</v>
      </c>
      <c r="D1159" s="2">
        <v>2339</v>
      </c>
      <c r="E1159" s="2">
        <v>4000</v>
      </c>
      <c r="F1159" s="5">
        <v>0.42</v>
      </c>
      <c r="G1159" s="5">
        <f t="shared" si="90"/>
        <v>42</v>
      </c>
      <c r="H1159" s="5" t="str">
        <f>IF( 'structured data'!G1159&gt;=50, "YES", "NO")</f>
        <v>NO</v>
      </c>
      <c r="I1159" s="8" t="str">
        <f t="shared" si="91"/>
        <v>&gt; ₦500</v>
      </c>
      <c r="J1159">
        <v>3.8</v>
      </c>
      <c r="K1159" s="4">
        <v>1118</v>
      </c>
      <c r="L1159" s="4">
        <f>Table1[[#This Row],[rating]]*LOG(Table1[[#This Row],[rating_count]]+1)</f>
        <v>11.58555432880773</v>
      </c>
      <c r="M1159" s="4" t="str">
        <f>IF(Table1[[#This Row],[rating_count]]&lt;1000,"YES","NO")</f>
        <v>NO</v>
      </c>
      <c r="N1159" s="4">
        <f t="shared" si="92"/>
        <v>-0.21994351565005876</v>
      </c>
      <c r="O1159" s="4">
        <f t="shared" si="93"/>
        <v>11.58555432880773</v>
      </c>
      <c r="P1159" s="7">
        <f t="shared" si="94"/>
        <v>4472000</v>
      </c>
      <c r="Q1159" t="s">
        <v>9924</v>
      </c>
      <c r="R1159" t="s">
        <v>9925</v>
      </c>
      <c r="S1159" t="s">
        <v>9926</v>
      </c>
      <c r="T1159" t="s">
        <v>9927</v>
      </c>
      <c r="U1159" t="s">
        <v>9928</v>
      </c>
      <c r="V1159" t="s">
        <v>9929</v>
      </c>
      <c r="W1159" t="s">
        <v>9930</v>
      </c>
      <c r="X1159" t="s">
        <v>9931</v>
      </c>
    </row>
    <row r="1160" spans="1:24" x14ac:dyDescent="0.4">
      <c r="A1160" t="s">
        <v>9932</v>
      </c>
      <c r="B1160" t="s">
        <v>9933</v>
      </c>
      <c r="C1160" t="s">
        <v>8563</v>
      </c>
      <c r="D1160">
        <v>784</v>
      </c>
      <c r="E1160" s="2">
        <v>1599</v>
      </c>
      <c r="F1160" s="5">
        <v>0.51</v>
      </c>
      <c r="G1160" s="5">
        <f t="shared" si="90"/>
        <v>51</v>
      </c>
      <c r="H1160" s="5" t="str">
        <f>IF( 'structured data'!G1160&gt;=50, "YES", "NO")</f>
        <v>YES</v>
      </c>
      <c r="I1160" s="8" t="str">
        <f t="shared" si="91"/>
        <v>&gt; ₦500</v>
      </c>
      <c r="J1160">
        <v>4.5</v>
      </c>
      <c r="K1160" s="4">
        <v>11</v>
      </c>
      <c r="L1160" s="4">
        <f>Table1[[#This Row],[rating]]*LOG(Table1[[#This Row],[rating_count]]+1)</f>
        <v>4.8563156072143121</v>
      </c>
      <c r="M1160" s="4" t="str">
        <f>IF(Table1[[#This Row],[rating_count]]&lt;1000,"YES","NO")</f>
        <v>YES</v>
      </c>
      <c r="N1160" s="4">
        <f t="shared" si="92"/>
        <v>-0.21998451256727297</v>
      </c>
      <c r="O1160" s="4">
        <f t="shared" si="93"/>
        <v>4.8563156072143121</v>
      </c>
      <c r="P1160" s="7">
        <f t="shared" si="94"/>
        <v>17589</v>
      </c>
      <c r="Q1160" t="s">
        <v>9934</v>
      </c>
      <c r="R1160" t="s">
        <v>9935</v>
      </c>
      <c r="S1160" t="s">
        <v>9936</v>
      </c>
      <c r="T1160" t="s">
        <v>9937</v>
      </c>
      <c r="U1160" t="s">
        <v>9938</v>
      </c>
      <c r="V1160" t="s">
        <v>9939</v>
      </c>
      <c r="W1160" t="s">
        <v>9940</v>
      </c>
      <c r="X1160" t="s">
        <v>9941</v>
      </c>
    </row>
    <row r="1161" spans="1:24" x14ac:dyDescent="0.4">
      <c r="A1161" t="s">
        <v>9942</v>
      </c>
      <c r="B1161" t="s">
        <v>9943</v>
      </c>
      <c r="C1161" t="s">
        <v>9944</v>
      </c>
      <c r="D1161" s="2">
        <v>5499</v>
      </c>
      <c r="E1161" s="2">
        <v>9999</v>
      </c>
      <c r="F1161" s="5">
        <v>0.45</v>
      </c>
      <c r="G1161" s="5">
        <f t="shared" si="90"/>
        <v>45</v>
      </c>
      <c r="H1161" s="5" t="str">
        <f>IF( 'structured data'!G1161&gt;=50, "YES", "NO")</f>
        <v>NO</v>
      </c>
      <c r="I1161" s="8" t="str">
        <f t="shared" si="91"/>
        <v>&gt; ₦500</v>
      </c>
      <c r="J1161">
        <v>3.8</v>
      </c>
      <c r="K1161" s="4">
        <v>4353</v>
      </c>
      <c r="L1161" s="4">
        <f>Table1[[#This Row],[rating]]*LOG(Table1[[#This Row],[rating_count]]+1)</f>
        <v>13.827776013879287</v>
      </c>
      <c r="M1161" s="4" t="str">
        <f>IF(Table1[[#This Row],[rating_count]]&lt;1000,"YES","NO")</f>
        <v>NO</v>
      </c>
      <c r="N1161" s="4">
        <f t="shared" si="92"/>
        <v>-0.22301930086322158</v>
      </c>
      <c r="O1161" s="4">
        <f t="shared" si="93"/>
        <v>13.827776013879287</v>
      </c>
      <c r="P1161" s="7">
        <f t="shared" si="94"/>
        <v>43525647</v>
      </c>
      <c r="Q1161" t="s">
        <v>9945</v>
      </c>
      <c r="R1161" t="s">
        <v>9946</v>
      </c>
      <c r="S1161" t="s">
        <v>9947</v>
      </c>
      <c r="T1161" t="s">
        <v>9948</v>
      </c>
      <c r="U1161" t="s">
        <v>9949</v>
      </c>
      <c r="V1161" t="s">
        <v>9950</v>
      </c>
      <c r="W1161" t="s">
        <v>9951</v>
      </c>
      <c r="X1161" t="s">
        <v>9952</v>
      </c>
    </row>
    <row r="1162" spans="1:24" x14ac:dyDescent="0.4">
      <c r="A1162" t="s">
        <v>9953</v>
      </c>
      <c r="B1162" t="s">
        <v>9954</v>
      </c>
      <c r="C1162" t="s">
        <v>8563</v>
      </c>
      <c r="D1162">
        <v>899</v>
      </c>
      <c r="E1162" s="2">
        <v>1990</v>
      </c>
      <c r="F1162" s="5">
        <v>0.55000000000000004</v>
      </c>
      <c r="G1162" s="5">
        <f t="shared" si="90"/>
        <v>55.000000000000007</v>
      </c>
      <c r="H1162" s="5" t="str">
        <f>IF( 'structured data'!G1162&gt;=50, "YES", "NO")</f>
        <v>YES</v>
      </c>
      <c r="I1162" s="8" t="str">
        <f t="shared" si="91"/>
        <v>&gt; ₦500</v>
      </c>
      <c r="J1162">
        <v>4.0999999999999996</v>
      </c>
      <c r="K1162" s="4">
        <v>185</v>
      </c>
      <c r="L1162" s="4">
        <f>Table1[[#This Row],[rating]]*LOG(Table1[[#This Row],[rating_count]]+1)</f>
        <v>9.3050030712934575</v>
      </c>
      <c r="M1162" s="4" t="str">
        <f>IF(Table1[[#This Row],[rating_count]]&lt;1000,"YES","NO")</f>
        <v>YES</v>
      </c>
      <c r="N1162" s="4">
        <f t="shared" si="92"/>
        <v>-0.22272789198744683</v>
      </c>
      <c r="O1162" s="4">
        <f t="shared" si="93"/>
        <v>9.3050030712934575</v>
      </c>
      <c r="P1162" s="7">
        <f t="shared" si="94"/>
        <v>368150</v>
      </c>
      <c r="Q1162" t="s">
        <v>9955</v>
      </c>
      <c r="R1162" t="s">
        <v>9956</v>
      </c>
      <c r="S1162" t="s">
        <v>9957</v>
      </c>
      <c r="T1162" t="s">
        <v>9958</v>
      </c>
      <c r="U1162" t="s">
        <v>9959</v>
      </c>
      <c r="V1162" t="s">
        <v>9960</v>
      </c>
      <c r="W1162" t="s">
        <v>9961</v>
      </c>
      <c r="X1162" t="s">
        <v>9962</v>
      </c>
    </row>
    <row r="1163" spans="1:24" x14ac:dyDescent="0.4">
      <c r="A1163" t="s">
        <v>9963</v>
      </c>
      <c r="B1163" t="s">
        <v>9964</v>
      </c>
      <c r="C1163" t="s">
        <v>8688</v>
      </c>
      <c r="D1163" s="2">
        <v>1695</v>
      </c>
      <c r="E1163" s="2">
        <v>1695</v>
      </c>
      <c r="F1163" s="5">
        <v>0</v>
      </c>
      <c r="G1163" s="5">
        <f t="shared" si="90"/>
        <v>0</v>
      </c>
      <c r="H1163" s="5" t="str">
        <f>IF( 'structured data'!G1163&gt;=50, "YES", "NO")</f>
        <v>NO</v>
      </c>
      <c r="I1163" s="8" t="str">
        <f t="shared" si="91"/>
        <v>&gt; ₦500</v>
      </c>
      <c r="J1163">
        <v>4.2</v>
      </c>
      <c r="K1163" s="4">
        <v>14290</v>
      </c>
      <c r="L1163" s="4">
        <f>Table1[[#This Row],[rating]]*LOG(Table1[[#This Row],[rating_count]]+1)</f>
        <v>17.451263000740468</v>
      </c>
      <c r="M1163" s="4" t="str">
        <f>IF(Table1[[#This Row],[rating_count]]&lt;1000,"YES","NO")</f>
        <v>NO</v>
      </c>
      <c r="N1163" s="4">
        <f t="shared" si="92"/>
        <v>-0.22343367499331585</v>
      </c>
      <c r="O1163" s="4">
        <f t="shared" si="93"/>
        <v>17.451263000740468</v>
      </c>
      <c r="P1163" s="7">
        <f t="shared" si="94"/>
        <v>24221550</v>
      </c>
      <c r="Q1163" t="s">
        <v>9965</v>
      </c>
      <c r="R1163" t="s">
        <v>9966</v>
      </c>
      <c r="S1163" t="s">
        <v>9967</v>
      </c>
      <c r="T1163" t="s">
        <v>9968</v>
      </c>
      <c r="U1163" t="s">
        <v>9969</v>
      </c>
      <c r="V1163" t="s">
        <v>9970</v>
      </c>
      <c r="W1163" t="s">
        <v>9971</v>
      </c>
      <c r="X1163" t="s">
        <v>9972</v>
      </c>
    </row>
    <row r="1164" spans="1:24" x14ac:dyDescent="0.4">
      <c r="A1164" t="s">
        <v>9973</v>
      </c>
      <c r="B1164" t="s">
        <v>9974</v>
      </c>
      <c r="C1164" t="s">
        <v>8699</v>
      </c>
      <c r="D1164">
        <v>499</v>
      </c>
      <c r="E1164">
        <v>940</v>
      </c>
      <c r="F1164" s="5">
        <v>0.47</v>
      </c>
      <c r="G1164" s="5">
        <f t="shared" si="90"/>
        <v>47</v>
      </c>
      <c r="H1164" s="5" t="str">
        <f>IF( 'structured data'!G1164&gt;=50, "YES", "NO")</f>
        <v>NO</v>
      </c>
      <c r="I1164" s="8" t="str">
        <f t="shared" si="91"/>
        <v>&gt; ₦500</v>
      </c>
      <c r="J1164">
        <v>4.0999999999999996</v>
      </c>
      <c r="K1164" s="4">
        <v>3036</v>
      </c>
      <c r="L1164" s="4">
        <f>Table1[[#This Row],[rating]]*LOG(Table1[[#This Row],[rating_count]]+1)</f>
        <v>14.278023646864886</v>
      </c>
      <c r="M1164" s="4" t="str">
        <f>IF(Table1[[#This Row],[rating_count]]&lt;1000,"YES","NO")</f>
        <v>NO</v>
      </c>
      <c r="N1164" s="4">
        <f t="shared" si="92"/>
        <v>-0.22191473942575105</v>
      </c>
      <c r="O1164" s="4">
        <f t="shared" si="93"/>
        <v>14.278023646864886</v>
      </c>
      <c r="P1164" s="7">
        <f t="shared" si="94"/>
        <v>2853840</v>
      </c>
      <c r="Q1164" t="s">
        <v>9367</v>
      </c>
      <c r="R1164" t="s">
        <v>9975</v>
      </c>
      <c r="S1164" t="s">
        <v>9976</v>
      </c>
      <c r="T1164" t="s">
        <v>9977</v>
      </c>
      <c r="U1164" t="s">
        <v>9978</v>
      </c>
      <c r="V1164" t="s">
        <v>9979</v>
      </c>
      <c r="W1164" t="s">
        <v>9980</v>
      </c>
      <c r="X1164" t="s">
        <v>9981</v>
      </c>
    </row>
    <row r="1165" spans="1:24" x14ac:dyDescent="0.4">
      <c r="A1165" t="s">
        <v>9982</v>
      </c>
      <c r="B1165" t="s">
        <v>9983</v>
      </c>
      <c r="C1165" t="s">
        <v>8721</v>
      </c>
      <c r="D1165" s="2">
        <v>2699</v>
      </c>
      <c r="E1165" s="2">
        <v>4700</v>
      </c>
      <c r="F1165" s="5">
        <v>0.43</v>
      </c>
      <c r="G1165" s="5">
        <f t="shared" si="90"/>
        <v>43</v>
      </c>
      <c r="H1165" s="5" t="str">
        <f>IF( 'structured data'!G1165&gt;=50, "YES", "NO")</f>
        <v>NO</v>
      </c>
      <c r="I1165" s="8" t="str">
        <f t="shared" si="91"/>
        <v>&gt; ₦500</v>
      </c>
      <c r="J1165">
        <v>4.2</v>
      </c>
      <c r="K1165" s="4">
        <v>1296</v>
      </c>
      <c r="L1165" s="4">
        <f>Table1[[#This Row],[rating]]*LOG(Table1[[#This Row],[rating_count]]+1)</f>
        <v>13.074347899553137</v>
      </c>
      <c r="M1165" s="4" t="str">
        <f>IF(Table1[[#This Row],[rating_count]]&lt;1000,"YES","NO")</f>
        <v>NO</v>
      </c>
      <c r="N1165" s="4">
        <f t="shared" si="92"/>
        <v>-0.22217216094500133</v>
      </c>
      <c r="O1165" s="4">
        <f t="shared" si="93"/>
        <v>13.074347899553137</v>
      </c>
      <c r="P1165" s="7">
        <f t="shared" si="94"/>
        <v>6091200</v>
      </c>
      <c r="Q1165" t="s">
        <v>9984</v>
      </c>
      <c r="R1165" t="s">
        <v>9985</v>
      </c>
      <c r="S1165" t="s">
        <v>9986</v>
      </c>
      <c r="T1165" t="s">
        <v>9987</v>
      </c>
      <c r="U1165" t="s">
        <v>9988</v>
      </c>
      <c r="V1165" t="s">
        <v>9989</v>
      </c>
      <c r="W1165" t="s">
        <v>9990</v>
      </c>
      <c r="X1165" t="s">
        <v>9991</v>
      </c>
    </row>
    <row r="1166" spans="1:24" x14ac:dyDescent="0.4">
      <c r="A1166" t="s">
        <v>9992</v>
      </c>
      <c r="B1166" t="s">
        <v>9993</v>
      </c>
      <c r="C1166" t="s">
        <v>8721</v>
      </c>
      <c r="D1166" s="2">
        <v>1448</v>
      </c>
      <c r="E1166" s="2">
        <v>2999</v>
      </c>
      <c r="F1166" s="5">
        <v>0.52</v>
      </c>
      <c r="G1166" s="5">
        <f t="shared" si="90"/>
        <v>52</v>
      </c>
      <c r="H1166" s="5" t="str">
        <f>IF( 'structured data'!G1166&gt;=50, "YES", "NO")</f>
        <v>YES</v>
      </c>
      <c r="I1166" s="8" t="str">
        <f t="shared" si="91"/>
        <v>&gt; ₦500</v>
      </c>
      <c r="J1166">
        <v>4.5</v>
      </c>
      <c r="K1166" s="4">
        <v>19</v>
      </c>
      <c r="L1166" s="4">
        <f>Table1[[#This Row],[rating]]*LOG(Table1[[#This Row],[rating_count]]+1)</f>
        <v>5.8546349804879156</v>
      </c>
      <c r="M1166" s="4" t="str">
        <f>IF(Table1[[#This Row],[rating_count]]&lt;1000,"YES","NO")</f>
        <v>YES</v>
      </c>
      <c r="N1166" s="4">
        <f t="shared" si="92"/>
        <v>-0.22242049646564796</v>
      </c>
      <c r="O1166" s="4">
        <f t="shared" si="93"/>
        <v>5.8546349804879156</v>
      </c>
      <c r="P1166" s="7">
        <f t="shared" si="94"/>
        <v>56981</v>
      </c>
      <c r="Q1166" t="s">
        <v>9994</v>
      </c>
      <c r="R1166" t="s">
        <v>9995</v>
      </c>
      <c r="S1166" t="s">
        <v>9996</v>
      </c>
      <c r="T1166" t="s">
        <v>9997</v>
      </c>
      <c r="U1166" t="s">
        <v>9998</v>
      </c>
      <c r="V1166" t="s">
        <v>9999</v>
      </c>
      <c r="W1166" t="s">
        <v>10000</v>
      </c>
      <c r="X1166" t="s">
        <v>10001</v>
      </c>
    </row>
    <row r="1167" spans="1:24" x14ac:dyDescent="0.4">
      <c r="A1167" t="s">
        <v>10002</v>
      </c>
      <c r="B1167" t="s">
        <v>10003</v>
      </c>
      <c r="C1167" t="s">
        <v>9284</v>
      </c>
      <c r="D1167">
        <v>79</v>
      </c>
      <c r="E1167">
        <v>79</v>
      </c>
      <c r="F1167" s="5">
        <v>0</v>
      </c>
      <c r="G1167" s="5">
        <f t="shared" si="90"/>
        <v>0</v>
      </c>
      <c r="H1167" s="5" t="str">
        <f>IF( 'structured data'!G1167&gt;=50, "YES", "NO")</f>
        <v>NO</v>
      </c>
      <c r="I1167" s="8" t="str">
        <f t="shared" si="91"/>
        <v>&gt; ₦500</v>
      </c>
      <c r="J1167">
        <v>4</v>
      </c>
      <c r="K1167" s="4">
        <v>97</v>
      </c>
      <c r="L1167" s="4">
        <f>Table1[[#This Row],[rating]]*LOG(Table1[[#This Row],[rating_count]]+1)</f>
        <v>7.9649043027699795</v>
      </c>
      <c r="M1167" s="4" t="str">
        <f>IF(Table1[[#This Row],[rating_count]]&lt;1000,"YES","NO")</f>
        <v>YES</v>
      </c>
      <c r="N1167" s="4">
        <f t="shared" si="92"/>
        <v>-0.22577997396409377</v>
      </c>
      <c r="O1167" s="4">
        <f t="shared" si="93"/>
        <v>7.9649043027699795</v>
      </c>
      <c r="P1167" s="7">
        <f t="shared" si="94"/>
        <v>7663</v>
      </c>
      <c r="Q1167" t="s">
        <v>10004</v>
      </c>
      <c r="R1167" t="s">
        <v>10005</v>
      </c>
      <c r="S1167" t="s">
        <v>10006</v>
      </c>
      <c r="T1167" t="s">
        <v>10007</v>
      </c>
      <c r="U1167" t="s">
        <v>10008</v>
      </c>
      <c r="V1167" t="s">
        <v>13069</v>
      </c>
      <c r="W1167" t="s">
        <v>10009</v>
      </c>
      <c r="X1167" t="s">
        <v>10010</v>
      </c>
    </row>
    <row r="1168" spans="1:24" x14ac:dyDescent="0.4">
      <c r="A1168" t="s">
        <v>10011</v>
      </c>
      <c r="B1168" t="s">
        <v>10012</v>
      </c>
      <c r="C1168" t="s">
        <v>8773</v>
      </c>
      <c r="D1168" s="2">
        <v>6990</v>
      </c>
      <c r="E1168" s="2">
        <v>14290</v>
      </c>
      <c r="F1168" s="5">
        <v>0.51</v>
      </c>
      <c r="G1168" s="5">
        <f t="shared" si="90"/>
        <v>51</v>
      </c>
      <c r="H1168" s="5" t="str">
        <f>IF( 'structured data'!G1168&gt;=50, "YES", "NO")</f>
        <v>YES</v>
      </c>
      <c r="I1168" s="8" t="str">
        <f t="shared" si="91"/>
        <v>&gt; ₦500</v>
      </c>
      <c r="J1168">
        <v>4.4000000000000004</v>
      </c>
      <c r="K1168" s="4">
        <v>1771</v>
      </c>
      <c r="L1168" s="4">
        <f>Table1[[#This Row],[rating]]*LOG(Table1[[#This Row],[rating_count]]+1)</f>
        <v>14.293240357224542</v>
      </c>
      <c r="M1168" s="4" t="str">
        <f>IF(Table1[[#This Row],[rating_count]]&lt;1000,"YES","NO")</f>
        <v>NO</v>
      </c>
      <c r="N1168" s="4">
        <f t="shared" si="92"/>
        <v>-0.22833146566499496</v>
      </c>
      <c r="O1168" s="4">
        <f t="shared" si="93"/>
        <v>14.293240357224542</v>
      </c>
      <c r="P1168" s="7">
        <f t="shared" si="94"/>
        <v>25307590</v>
      </c>
      <c r="Q1168" t="s">
        <v>10013</v>
      </c>
      <c r="R1168" t="s">
        <v>10014</v>
      </c>
      <c r="S1168" t="s">
        <v>10015</v>
      </c>
      <c r="T1168" t="s">
        <v>10016</v>
      </c>
      <c r="U1168" t="s">
        <v>10017</v>
      </c>
      <c r="V1168" t="s">
        <v>10018</v>
      </c>
      <c r="W1168" t="s">
        <v>10019</v>
      </c>
      <c r="X1168" t="s">
        <v>10020</v>
      </c>
    </row>
    <row r="1169" spans="1:24" x14ac:dyDescent="0.4">
      <c r="A1169" t="s">
        <v>10021</v>
      </c>
      <c r="B1169" t="s">
        <v>10022</v>
      </c>
      <c r="C1169" t="s">
        <v>8647</v>
      </c>
      <c r="D1169" s="2">
        <v>2698</v>
      </c>
      <c r="E1169" s="2">
        <v>3945</v>
      </c>
      <c r="F1169" s="5">
        <v>0.32</v>
      </c>
      <c r="G1169" s="5">
        <f t="shared" si="90"/>
        <v>32</v>
      </c>
      <c r="H1169" s="5" t="str">
        <f>IF( 'structured data'!G1169&gt;=50, "YES", "NO")</f>
        <v>NO</v>
      </c>
      <c r="I1169" s="8" t="str">
        <f t="shared" si="91"/>
        <v>&gt; ₦500</v>
      </c>
      <c r="J1169">
        <v>4</v>
      </c>
      <c r="K1169" s="4">
        <v>15034</v>
      </c>
      <c r="L1169" s="4">
        <f>Table1[[#This Row],[rating]]*LOG(Table1[[#This Row],[rating_count]]+1)</f>
        <v>16.708413729746145</v>
      </c>
      <c r="M1169" s="4" t="str">
        <f>IF(Table1[[#This Row],[rating_count]]&lt;1000,"YES","NO")</f>
        <v>NO</v>
      </c>
      <c r="N1169" s="4">
        <f t="shared" si="92"/>
        <v>-0.23071503489141171</v>
      </c>
      <c r="O1169" s="4">
        <f t="shared" si="93"/>
        <v>16.708413729746145</v>
      </c>
      <c r="P1169" s="7">
        <f t="shared" si="94"/>
        <v>59309130</v>
      </c>
      <c r="Q1169" t="s">
        <v>10023</v>
      </c>
      <c r="R1169" t="s">
        <v>10024</v>
      </c>
      <c r="S1169" t="s">
        <v>10025</v>
      </c>
      <c r="T1169" t="s">
        <v>10026</v>
      </c>
      <c r="U1169" t="s">
        <v>10027</v>
      </c>
      <c r="V1169" t="s">
        <v>10028</v>
      </c>
      <c r="W1169" t="s">
        <v>10029</v>
      </c>
      <c r="X1169" t="s">
        <v>10030</v>
      </c>
    </row>
    <row r="1170" spans="1:24" x14ac:dyDescent="0.4">
      <c r="A1170" t="s">
        <v>10031</v>
      </c>
      <c r="B1170" t="s">
        <v>10032</v>
      </c>
      <c r="C1170" t="s">
        <v>9944</v>
      </c>
      <c r="D1170" s="2">
        <v>3199</v>
      </c>
      <c r="E1170" s="2">
        <v>5999</v>
      </c>
      <c r="F1170" s="5">
        <v>0.47</v>
      </c>
      <c r="G1170" s="5">
        <f t="shared" si="90"/>
        <v>47</v>
      </c>
      <c r="H1170" s="5" t="str">
        <f>IF( 'structured data'!G1170&gt;=50, "YES", "NO")</f>
        <v>NO</v>
      </c>
      <c r="I1170" s="8" t="str">
        <f t="shared" si="91"/>
        <v>&gt; ₦500</v>
      </c>
      <c r="J1170">
        <v>4</v>
      </c>
      <c r="K1170" s="4">
        <v>3242</v>
      </c>
      <c r="L1170" s="4">
        <f>Table1[[#This Row],[rating]]*LOG(Table1[[#This Row],[rating_count]]+1)</f>
        <v>14.043787794691891</v>
      </c>
      <c r="M1170" s="4" t="str">
        <f>IF(Table1[[#This Row],[rating_count]]&lt;1000,"YES","NO")</f>
        <v>NO</v>
      </c>
      <c r="N1170" s="4">
        <f t="shared" si="92"/>
        <v>-0.23094605819250238</v>
      </c>
      <c r="O1170" s="4">
        <f t="shared" si="93"/>
        <v>14.043787794691891</v>
      </c>
      <c r="P1170" s="7">
        <f t="shared" si="94"/>
        <v>19448758</v>
      </c>
      <c r="Q1170" t="s">
        <v>10033</v>
      </c>
      <c r="R1170" t="s">
        <v>10034</v>
      </c>
      <c r="S1170" t="s">
        <v>10035</v>
      </c>
      <c r="T1170" t="s">
        <v>10036</v>
      </c>
      <c r="U1170" t="s">
        <v>10037</v>
      </c>
      <c r="V1170" t="s">
        <v>10038</v>
      </c>
      <c r="W1170" t="s">
        <v>10039</v>
      </c>
      <c r="X1170" t="s">
        <v>10040</v>
      </c>
    </row>
    <row r="1171" spans="1:24" x14ac:dyDescent="0.4">
      <c r="A1171" t="s">
        <v>10041</v>
      </c>
      <c r="B1171" t="s">
        <v>10042</v>
      </c>
      <c r="C1171" t="s">
        <v>8762</v>
      </c>
      <c r="D1171" s="2">
        <v>1199</v>
      </c>
      <c r="E1171" s="2">
        <v>1950</v>
      </c>
      <c r="F1171" s="5">
        <v>0.39</v>
      </c>
      <c r="G1171" s="5">
        <f t="shared" si="90"/>
        <v>39</v>
      </c>
      <c r="H1171" s="5" t="str">
        <f>IF( 'structured data'!G1171&gt;=50, "YES", "NO")</f>
        <v>NO</v>
      </c>
      <c r="I1171" s="8" t="str">
        <f t="shared" si="91"/>
        <v>&gt; ₦500</v>
      </c>
      <c r="J1171">
        <v>3.9</v>
      </c>
      <c r="K1171" s="4">
        <v>2832</v>
      </c>
      <c r="L1171" s="4">
        <f>Table1[[#This Row],[rating]]*LOG(Table1[[#This Row],[rating_count]]+1)</f>
        <v>13.463761640629704</v>
      </c>
      <c r="M1171" s="4" t="str">
        <f>IF(Table1[[#This Row],[rating_count]]&lt;1000,"YES","NO")</f>
        <v>NO</v>
      </c>
      <c r="N1171" s="4">
        <f t="shared" si="92"/>
        <v>-0.23090589498522121</v>
      </c>
      <c r="O1171" s="4">
        <f t="shared" si="93"/>
        <v>13.463761640629704</v>
      </c>
      <c r="P1171" s="7">
        <f t="shared" si="94"/>
        <v>5522400</v>
      </c>
      <c r="Q1171" t="s">
        <v>10043</v>
      </c>
      <c r="R1171" t="s">
        <v>10044</v>
      </c>
      <c r="S1171" t="s">
        <v>10045</v>
      </c>
      <c r="T1171" t="s">
        <v>10046</v>
      </c>
      <c r="U1171" t="s">
        <v>10047</v>
      </c>
      <c r="V1171" t="s">
        <v>10048</v>
      </c>
      <c r="W1171" t="s">
        <v>10049</v>
      </c>
      <c r="X1171" t="s">
        <v>10050</v>
      </c>
    </row>
    <row r="1172" spans="1:24" x14ac:dyDescent="0.4">
      <c r="A1172" t="s">
        <v>10051</v>
      </c>
      <c r="B1172" t="s">
        <v>10052</v>
      </c>
      <c r="C1172" t="s">
        <v>9192</v>
      </c>
      <c r="D1172" s="2">
        <v>1414</v>
      </c>
      <c r="E1172" s="2">
        <v>2799</v>
      </c>
      <c r="F1172" s="5">
        <v>0.49</v>
      </c>
      <c r="G1172" s="5">
        <f t="shared" si="90"/>
        <v>49</v>
      </c>
      <c r="H1172" s="5" t="str">
        <f>IF( 'structured data'!G1172&gt;=50, "YES", "NO")</f>
        <v>NO</v>
      </c>
      <c r="I1172" s="8" t="str">
        <f t="shared" si="91"/>
        <v>&gt; ₦500</v>
      </c>
      <c r="J1172">
        <v>4</v>
      </c>
      <c r="K1172" s="4">
        <v>1498</v>
      </c>
      <c r="L1172" s="4">
        <f>Table1[[#This Row],[rating]]*LOG(Table1[[#This Row],[rating_count]]+1)</f>
        <v>12.703206531393118</v>
      </c>
      <c r="M1172" s="4" t="str">
        <f>IF(Table1[[#This Row],[rating_count]]&lt;1000,"YES","NO")</f>
        <v>NO</v>
      </c>
      <c r="N1172" s="4">
        <f t="shared" si="92"/>
        <v>-0.23110097723106029</v>
      </c>
      <c r="O1172" s="4">
        <f t="shared" si="93"/>
        <v>12.703206531393118</v>
      </c>
      <c r="P1172" s="7">
        <f t="shared" si="94"/>
        <v>4192902</v>
      </c>
      <c r="Q1172" t="s">
        <v>10053</v>
      </c>
      <c r="R1172" t="s">
        <v>10054</v>
      </c>
      <c r="S1172" t="s">
        <v>10055</v>
      </c>
      <c r="T1172" t="s">
        <v>10056</v>
      </c>
      <c r="U1172" t="s">
        <v>10057</v>
      </c>
      <c r="V1172" t="s">
        <v>10058</v>
      </c>
      <c r="W1172" t="s">
        <v>10059</v>
      </c>
      <c r="X1172" t="s">
        <v>10060</v>
      </c>
    </row>
    <row r="1173" spans="1:24" x14ac:dyDescent="0.4">
      <c r="A1173" t="s">
        <v>10061</v>
      </c>
      <c r="B1173" t="s">
        <v>10062</v>
      </c>
      <c r="C1173" t="s">
        <v>8541</v>
      </c>
      <c r="D1173">
        <v>999</v>
      </c>
      <c r="E1173" s="2">
        <v>1950</v>
      </c>
      <c r="F1173" s="5">
        <v>0.49</v>
      </c>
      <c r="G1173" s="5">
        <f t="shared" si="90"/>
        <v>49</v>
      </c>
      <c r="H1173" s="5" t="str">
        <f>IF( 'structured data'!G1173&gt;=50, "YES", "NO")</f>
        <v>NO</v>
      </c>
      <c r="I1173" s="8" t="str">
        <f t="shared" si="91"/>
        <v>&gt; ₦500</v>
      </c>
      <c r="J1173">
        <v>3.8</v>
      </c>
      <c r="K1173" s="4">
        <v>305</v>
      </c>
      <c r="L1173" s="4">
        <f>Table1[[#This Row],[rating]]*LOG(Table1[[#This Row],[rating_count]]+1)</f>
        <v>9.4457414206300037</v>
      </c>
      <c r="M1173" s="4" t="str">
        <f>IF(Table1[[#This Row],[rating_count]]&lt;1000,"YES","NO")</f>
        <v>YES</v>
      </c>
      <c r="N1173" s="4">
        <f t="shared" si="92"/>
        <v>-0.23106290146771136</v>
      </c>
      <c r="O1173" s="4">
        <f t="shared" si="93"/>
        <v>9.4457414206300037</v>
      </c>
      <c r="P1173" s="7">
        <f t="shared" si="94"/>
        <v>594750</v>
      </c>
      <c r="Q1173" t="s">
        <v>10063</v>
      </c>
      <c r="R1173" t="s">
        <v>10064</v>
      </c>
      <c r="S1173" t="s">
        <v>10065</v>
      </c>
      <c r="T1173" t="s">
        <v>10066</v>
      </c>
      <c r="U1173" t="s">
        <v>10067</v>
      </c>
      <c r="V1173" t="s">
        <v>10068</v>
      </c>
      <c r="W1173" t="s">
        <v>10069</v>
      </c>
      <c r="X1173" t="s">
        <v>10070</v>
      </c>
    </row>
    <row r="1174" spans="1:24" x14ac:dyDescent="0.4">
      <c r="A1174" t="s">
        <v>10071</v>
      </c>
      <c r="B1174" t="s">
        <v>10072</v>
      </c>
      <c r="C1174" t="s">
        <v>9326</v>
      </c>
      <c r="D1174" s="2">
        <v>5999</v>
      </c>
      <c r="E1174" s="2">
        <v>9999</v>
      </c>
      <c r="F1174" s="5">
        <v>0.4</v>
      </c>
      <c r="G1174" s="5">
        <f t="shared" si="90"/>
        <v>40</v>
      </c>
      <c r="H1174" s="5" t="str">
        <f>IF( 'structured data'!G1174&gt;=50, "YES", "NO")</f>
        <v>NO</v>
      </c>
      <c r="I1174" s="8" t="str">
        <f t="shared" si="91"/>
        <v>&gt; ₦500</v>
      </c>
      <c r="J1174">
        <v>4.2</v>
      </c>
      <c r="K1174" s="4">
        <v>1191</v>
      </c>
      <c r="L1174" s="4">
        <f>Table1[[#This Row],[rating]]*LOG(Table1[[#This Row],[rating_count]]+1)</f>
        <v>12.920360272697716</v>
      </c>
      <c r="M1174" s="4" t="str">
        <f>IF(Table1[[#This Row],[rating_count]]&lt;1000,"YES","NO")</f>
        <v>NO</v>
      </c>
      <c r="N1174" s="4">
        <f t="shared" si="92"/>
        <v>-0.23036828944410451</v>
      </c>
      <c r="O1174" s="4">
        <f t="shared" si="93"/>
        <v>12.920360272697716</v>
      </c>
      <c r="P1174" s="7">
        <f t="shared" si="94"/>
        <v>11908809</v>
      </c>
      <c r="Q1174" t="s">
        <v>10073</v>
      </c>
      <c r="R1174" t="s">
        <v>10074</v>
      </c>
      <c r="S1174" t="s">
        <v>10075</v>
      </c>
      <c r="T1174" t="s">
        <v>10076</v>
      </c>
      <c r="U1174" t="s">
        <v>10077</v>
      </c>
      <c r="V1174" t="s">
        <v>10078</v>
      </c>
      <c r="W1174" t="s">
        <v>10079</v>
      </c>
      <c r="X1174" t="s">
        <v>10080</v>
      </c>
    </row>
    <row r="1175" spans="1:24" x14ac:dyDescent="0.4">
      <c r="A1175" t="s">
        <v>10081</v>
      </c>
      <c r="B1175" t="s">
        <v>10082</v>
      </c>
      <c r="C1175" t="s">
        <v>10083</v>
      </c>
      <c r="D1175" s="2">
        <v>9970</v>
      </c>
      <c r="E1175" s="2">
        <v>12999</v>
      </c>
      <c r="F1175" s="5">
        <v>0.23</v>
      </c>
      <c r="G1175" s="5">
        <f t="shared" si="90"/>
        <v>23</v>
      </c>
      <c r="H1175" s="5" t="str">
        <f>IF( 'structured data'!G1175&gt;=50, "YES", "NO")</f>
        <v>NO</v>
      </c>
      <c r="I1175" s="8" t="str">
        <f t="shared" si="91"/>
        <v>&gt; ₦500</v>
      </c>
      <c r="J1175">
        <v>4.3</v>
      </c>
      <c r="K1175" s="4">
        <v>4049</v>
      </c>
      <c r="L1175" s="4">
        <f>Table1[[#This Row],[rating]]*LOG(Table1[[#This Row],[rating_count]]+1)</f>
        <v>15.512056599823074</v>
      </c>
      <c r="M1175" s="4" t="str">
        <f>IF(Table1[[#This Row],[rating_count]]&lt;1000,"YES","NO")</f>
        <v>NO</v>
      </c>
      <c r="N1175" s="4">
        <f t="shared" si="92"/>
        <v>-0.23035844421198123</v>
      </c>
      <c r="O1175" s="4">
        <f t="shared" si="93"/>
        <v>15.512056599823074</v>
      </c>
      <c r="P1175" s="7">
        <f t="shared" si="94"/>
        <v>52632951</v>
      </c>
      <c r="Q1175" t="s">
        <v>10084</v>
      </c>
      <c r="R1175" t="s">
        <v>10085</v>
      </c>
      <c r="S1175" t="s">
        <v>10086</v>
      </c>
      <c r="T1175" t="s">
        <v>10087</v>
      </c>
      <c r="U1175" t="s">
        <v>10088</v>
      </c>
      <c r="V1175" t="s">
        <v>10089</v>
      </c>
      <c r="W1175" t="s">
        <v>10090</v>
      </c>
      <c r="X1175" t="s">
        <v>10091</v>
      </c>
    </row>
    <row r="1176" spans="1:24" x14ac:dyDescent="0.4">
      <c r="A1176" t="s">
        <v>10092</v>
      </c>
      <c r="B1176" t="s">
        <v>10093</v>
      </c>
      <c r="C1176" t="s">
        <v>10094</v>
      </c>
      <c r="D1176">
        <v>698</v>
      </c>
      <c r="E1176">
        <v>699</v>
      </c>
      <c r="F1176" s="5">
        <v>0</v>
      </c>
      <c r="G1176" s="5">
        <f t="shared" si="90"/>
        <v>0</v>
      </c>
      <c r="H1176" s="5" t="str">
        <f>IF( 'structured data'!G1176&gt;=50, "YES", "NO")</f>
        <v>NO</v>
      </c>
      <c r="I1176" s="8" t="str">
        <f t="shared" si="91"/>
        <v>&gt; ₦500</v>
      </c>
      <c r="J1176">
        <v>4.2</v>
      </c>
      <c r="K1176" s="4">
        <v>3160</v>
      </c>
      <c r="L1176" s="4">
        <f>Table1[[#This Row],[rating]]*LOG(Table1[[#This Row],[rating_count]]+1)</f>
        <v>14.699262882526236</v>
      </c>
      <c r="M1176" s="4" t="str">
        <f>IF(Table1[[#This Row],[rating_count]]&lt;1000,"YES","NO")</f>
        <v>NO</v>
      </c>
      <c r="N1176" s="4">
        <f t="shared" si="92"/>
        <v>-0.22843320820677757</v>
      </c>
      <c r="O1176" s="4">
        <f t="shared" si="93"/>
        <v>14.699262882526236</v>
      </c>
      <c r="P1176" s="7">
        <f t="shared" si="94"/>
        <v>2208840</v>
      </c>
      <c r="Q1176" t="s">
        <v>10095</v>
      </c>
      <c r="R1176" t="s">
        <v>10096</v>
      </c>
      <c r="S1176" t="s">
        <v>10097</v>
      </c>
      <c r="T1176" t="s">
        <v>10098</v>
      </c>
      <c r="U1176" t="s">
        <v>10099</v>
      </c>
      <c r="V1176" t="s">
        <v>10100</v>
      </c>
      <c r="W1176" t="s">
        <v>10101</v>
      </c>
      <c r="X1176" t="s">
        <v>10102</v>
      </c>
    </row>
    <row r="1177" spans="1:24" x14ac:dyDescent="0.4">
      <c r="A1177" t="s">
        <v>10103</v>
      </c>
      <c r="B1177" t="s">
        <v>10104</v>
      </c>
      <c r="C1177" t="s">
        <v>9295</v>
      </c>
      <c r="D1177" s="2">
        <v>2199</v>
      </c>
      <c r="E1177" s="2">
        <v>3190</v>
      </c>
      <c r="F1177" s="5">
        <v>0.31</v>
      </c>
      <c r="G1177" s="5">
        <f t="shared" si="90"/>
        <v>31</v>
      </c>
      <c r="H1177" s="5" t="str">
        <f>IF( 'structured data'!G1177&gt;=50, "YES", "NO")</f>
        <v>NO</v>
      </c>
      <c r="I1177" s="8" t="str">
        <f t="shared" si="91"/>
        <v>&gt; ₦500</v>
      </c>
      <c r="J1177">
        <v>4.3</v>
      </c>
      <c r="K1177" s="4">
        <v>9650</v>
      </c>
      <c r="L1177" s="4">
        <f>Table1[[#This Row],[rating]]*LOG(Table1[[#This Row],[rating_count]]+1)</f>
        <v>17.133660957173017</v>
      </c>
      <c r="M1177" s="4" t="str">
        <f>IF(Table1[[#This Row],[rating_count]]&lt;1000,"YES","NO")</f>
        <v>NO</v>
      </c>
      <c r="N1177" s="4">
        <f t="shared" si="92"/>
        <v>-0.22685932552851354</v>
      </c>
      <c r="O1177" s="4">
        <f t="shared" si="93"/>
        <v>17.133660957173017</v>
      </c>
      <c r="P1177" s="7">
        <f t="shared" si="94"/>
        <v>30783500</v>
      </c>
      <c r="Q1177" t="s">
        <v>10105</v>
      </c>
      <c r="R1177" t="s">
        <v>10106</v>
      </c>
      <c r="S1177" t="s">
        <v>10107</v>
      </c>
      <c r="T1177" t="s">
        <v>10108</v>
      </c>
      <c r="U1177" t="s">
        <v>10109</v>
      </c>
      <c r="V1177" t="s">
        <v>10110</v>
      </c>
      <c r="W1177" t="s">
        <v>10111</v>
      </c>
      <c r="X1177" t="s">
        <v>10112</v>
      </c>
    </row>
    <row r="1178" spans="1:24" x14ac:dyDescent="0.4">
      <c r="A1178" t="s">
        <v>10113</v>
      </c>
      <c r="B1178" t="s">
        <v>10114</v>
      </c>
      <c r="C1178" t="s">
        <v>10115</v>
      </c>
      <c r="D1178">
        <v>320</v>
      </c>
      <c r="E1178">
        <v>799</v>
      </c>
      <c r="F1178" s="5">
        <v>0.6</v>
      </c>
      <c r="G1178" s="5">
        <f t="shared" si="90"/>
        <v>60</v>
      </c>
      <c r="H1178" s="5" t="str">
        <f>IF( 'structured data'!G1178&gt;=50, "YES", "NO")</f>
        <v>YES</v>
      </c>
      <c r="I1178" s="8" t="str">
        <f t="shared" si="91"/>
        <v>&gt; ₦500</v>
      </c>
      <c r="J1178">
        <v>4.2</v>
      </c>
      <c r="K1178" s="4">
        <v>3846</v>
      </c>
      <c r="L1178" s="4">
        <f>Table1[[#This Row],[rating]]*LOG(Table1[[#This Row],[rating_count]]+1)</f>
        <v>15.057513182488625</v>
      </c>
      <c r="M1178" s="4" t="str">
        <f>IF(Table1[[#This Row],[rating_count]]&lt;1000,"YES","NO")</f>
        <v>NO</v>
      </c>
      <c r="N1178" s="4">
        <f t="shared" si="92"/>
        <v>-0.22573680385799055</v>
      </c>
      <c r="O1178" s="4">
        <f t="shared" si="93"/>
        <v>15.057513182488625</v>
      </c>
      <c r="P1178" s="7">
        <f t="shared" si="94"/>
        <v>3072954</v>
      </c>
      <c r="Q1178" t="s">
        <v>10116</v>
      </c>
      <c r="R1178" t="s">
        <v>10117</v>
      </c>
      <c r="S1178" t="s">
        <v>10118</v>
      </c>
      <c r="T1178" t="s">
        <v>10119</v>
      </c>
      <c r="U1178" t="s">
        <v>10120</v>
      </c>
      <c r="V1178" t="s">
        <v>10121</v>
      </c>
      <c r="W1178" t="s">
        <v>10122</v>
      </c>
      <c r="X1178" t="s">
        <v>10123</v>
      </c>
    </row>
    <row r="1179" spans="1:24" x14ac:dyDescent="0.4">
      <c r="A1179" t="s">
        <v>10124</v>
      </c>
      <c r="B1179" t="s">
        <v>10125</v>
      </c>
      <c r="C1179" t="s">
        <v>8574</v>
      </c>
      <c r="D1179">
        <v>298</v>
      </c>
      <c r="E1179">
        <v>499</v>
      </c>
      <c r="F1179" s="5">
        <v>0.4</v>
      </c>
      <c r="G1179" s="5">
        <f t="shared" si="90"/>
        <v>40</v>
      </c>
      <c r="H1179" s="5" t="str">
        <f>IF( 'structured data'!G1179&gt;=50, "YES", "NO")</f>
        <v>NO</v>
      </c>
      <c r="I1179" s="8" t="str">
        <f t="shared" si="91"/>
        <v>&gt; ₦500</v>
      </c>
      <c r="J1179">
        <v>4.4000000000000004</v>
      </c>
      <c r="K1179" s="4">
        <v>290</v>
      </c>
      <c r="L1179" s="4">
        <f>Table1[[#This Row],[rating]]*LOG(Table1[[#This Row],[rating_count]]+1)</f>
        <v>10.841129151537993</v>
      </c>
      <c r="M1179" s="4" t="str">
        <f>IF(Table1[[#This Row],[rating_count]]&lt;1000,"YES","NO")</f>
        <v>YES</v>
      </c>
      <c r="N1179" s="4">
        <f t="shared" si="92"/>
        <v>-0.22793323537929036</v>
      </c>
      <c r="O1179" s="4">
        <f t="shared" si="93"/>
        <v>10.841129151537993</v>
      </c>
      <c r="P1179" s="7">
        <f t="shared" si="94"/>
        <v>144710</v>
      </c>
      <c r="Q1179" t="s">
        <v>10126</v>
      </c>
      <c r="R1179" t="s">
        <v>10127</v>
      </c>
      <c r="S1179" t="s">
        <v>10128</v>
      </c>
      <c r="T1179" t="s">
        <v>10129</v>
      </c>
      <c r="U1179" t="s">
        <v>10130</v>
      </c>
      <c r="V1179" t="s">
        <v>10131</v>
      </c>
      <c r="W1179" t="s">
        <v>10132</v>
      </c>
      <c r="X1179" t="s">
        <v>10133</v>
      </c>
    </row>
    <row r="1180" spans="1:24" x14ac:dyDescent="0.4">
      <c r="A1180" t="s">
        <v>10134</v>
      </c>
      <c r="B1180" t="s">
        <v>10135</v>
      </c>
      <c r="C1180" t="s">
        <v>8938</v>
      </c>
      <c r="D1180" s="2">
        <v>1199</v>
      </c>
      <c r="E1180" s="2">
        <v>1499</v>
      </c>
      <c r="F1180" s="5">
        <v>0.2</v>
      </c>
      <c r="G1180" s="5">
        <f t="shared" si="90"/>
        <v>20</v>
      </c>
      <c r="H1180" s="5" t="str">
        <f>IF( 'structured data'!G1180&gt;=50, "YES", "NO")</f>
        <v>NO</v>
      </c>
      <c r="I1180" s="8" t="str">
        <f t="shared" si="91"/>
        <v>&gt; ₦500</v>
      </c>
      <c r="J1180">
        <v>3.8</v>
      </c>
      <c r="K1180" s="4">
        <v>2206</v>
      </c>
      <c r="L1180" s="4">
        <f>Table1[[#This Row],[rating]]*LOG(Table1[[#This Row],[rating_count]]+1)</f>
        <v>12.706448866014288</v>
      </c>
      <c r="M1180" s="4" t="str">
        <f>IF(Table1[[#This Row],[rating_count]]&lt;1000,"YES","NO")</f>
        <v>NO</v>
      </c>
      <c r="N1180" s="4">
        <f t="shared" si="92"/>
        <v>-0.22809559026679041</v>
      </c>
      <c r="O1180" s="4">
        <f t="shared" si="93"/>
        <v>12.706448866014288</v>
      </c>
      <c r="P1180" s="7">
        <f t="shared" si="94"/>
        <v>3306794</v>
      </c>
      <c r="Q1180" t="s">
        <v>10136</v>
      </c>
      <c r="R1180" t="s">
        <v>10137</v>
      </c>
      <c r="S1180" t="s">
        <v>10138</v>
      </c>
      <c r="T1180" t="s">
        <v>10139</v>
      </c>
      <c r="U1180" t="s">
        <v>10140</v>
      </c>
      <c r="V1180" t="s">
        <v>10141</v>
      </c>
      <c r="W1180" t="s">
        <v>10142</v>
      </c>
      <c r="X1180" t="s">
        <v>10143</v>
      </c>
    </row>
    <row r="1181" spans="1:24" x14ac:dyDescent="0.4">
      <c r="A1181" t="s">
        <v>10144</v>
      </c>
      <c r="B1181" t="s">
        <v>10145</v>
      </c>
      <c r="C1181" t="s">
        <v>9295</v>
      </c>
      <c r="D1181" s="2">
        <v>1399</v>
      </c>
      <c r="E1181" s="2">
        <v>2660</v>
      </c>
      <c r="F1181" s="5">
        <v>0.47</v>
      </c>
      <c r="G1181" s="5">
        <f t="shared" si="90"/>
        <v>47</v>
      </c>
      <c r="H1181" s="5" t="str">
        <f>IF( 'structured data'!G1181&gt;=50, "YES", "NO")</f>
        <v>NO</v>
      </c>
      <c r="I1181" s="8" t="str">
        <f t="shared" si="91"/>
        <v>&gt; ₦500</v>
      </c>
      <c r="J1181">
        <v>4.0999999999999996</v>
      </c>
      <c r="K1181" s="4">
        <v>9349</v>
      </c>
      <c r="L1181" s="4">
        <f>Table1[[#This Row],[rating]]*LOG(Table1[[#This Row],[rating_count]]+1)</f>
        <v>16.280327604577323</v>
      </c>
      <c r="M1181" s="4" t="str">
        <f>IF(Table1[[#This Row],[rating_count]]&lt;1000,"YES","NO")</f>
        <v>NO</v>
      </c>
      <c r="N1181" s="4">
        <f t="shared" si="92"/>
        <v>-0.23129728501882973</v>
      </c>
      <c r="O1181" s="4">
        <f t="shared" si="93"/>
        <v>16.280327604577323</v>
      </c>
      <c r="P1181" s="7">
        <f t="shared" si="94"/>
        <v>24868340</v>
      </c>
      <c r="Q1181" t="s">
        <v>10146</v>
      </c>
      <c r="R1181" t="s">
        <v>10147</v>
      </c>
      <c r="S1181" t="s">
        <v>10148</v>
      </c>
      <c r="T1181" t="s">
        <v>10149</v>
      </c>
      <c r="U1181" t="s">
        <v>10150</v>
      </c>
      <c r="V1181" t="s">
        <v>10151</v>
      </c>
      <c r="W1181" t="s">
        <v>10152</v>
      </c>
      <c r="X1181" t="s">
        <v>10153</v>
      </c>
    </row>
    <row r="1182" spans="1:24" x14ac:dyDescent="0.4">
      <c r="A1182" t="s">
        <v>10154</v>
      </c>
      <c r="B1182" t="s">
        <v>10155</v>
      </c>
      <c r="C1182" t="s">
        <v>8585</v>
      </c>
      <c r="D1182">
        <v>599</v>
      </c>
      <c r="E1182" s="2">
        <v>2799</v>
      </c>
      <c r="F1182" s="5">
        <v>0.79</v>
      </c>
      <c r="G1182" s="5">
        <f t="shared" si="90"/>
        <v>79</v>
      </c>
      <c r="H1182" s="5" t="str">
        <f>IF( 'structured data'!G1182&gt;=50, "YES", "NO")</f>
        <v>YES</v>
      </c>
      <c r="I1182" s="8" t="str">
        <f t="shared" si="91"/>
        <v>&gt; ₦500</v>
      </c>
      <c r="J1182">
        <v>3.9</v>
      </c>
      <c r="K1182" s="4">
        <v>578</v>
      </c>
      <c r="L1182" s="4">
        <f>Table1[[#This Row],[rating]]*LOG(Table1[[#This Row],[rating_count]]+1)</f>
        <v>10.774446398537</v>
      </c>
      <c r="M1182" s="4" t="str">
        <f>IF(Table1[[#This Row],[rating_count]]&lt;1000,"YES","NO")</f>
        <v>YES</v>
      </c>
      <c r="N1182" s="4">
        <f t="shared" si="92"/>
        <v>-0.23157508908311397</v>
      </c>
      <c r="O1182" s="4">
        <f t="shared" si="93"/>
        <v>10.774446398537</v>
      </c>
      <c r="P1182" s="7">
        <f t="shared" si="94"/>
        <v>1617822</v>
      </c>
      <c r="Q1182" t="s">
        <v>10156</v>
      </c>
      <c r="R1182" t="s">
        <v>10157</v>
      </c>
      <c r="S1182" t="s">
        <v>10158</v>
      </c>
      <c r="T1182" t="s">
        <v>10159</v>
      </c>
      <c r="U1182" t="s">
        <v>10160</v>
      </c>
      <c r="V1182" t="s">
        <v>10161</v>
      </c>
      <c r="W1182" t="s">
        <v>10162</v>
      </c>
      <c r="X1182" t="s">
        <v>10163</v>
      </c>
    </row>
    <row r="1183" spans="1:24" x14ac:dyDescent="0.4">
      <c r="A1183" t="s">
        <v>10164</v>
      </c>
      <c r="B1183" t="s">
        <v>10165</v>
      </c>
      <c r="C1183" t="s">
        <v>9458</v>
      </c>
      <c r="D1183" s="2">
        <v>1499</v>
      </c>
      <c r="E1183" s="2">
        <v>1499</v>
      </c>
      <c r="F1183" s="5">
        <v>0</v>
      </c>
      <c r="G1183" s="5">
        <f t="shared" si="90"/>
        <v>0</v>
      </c>
      <c r="H1183" s="5" t="str">
        <f>IF( 'structured data'!G1183&gt;=50, "YES", "NO")</f>
        <v>NO</v>
      </c>
      <c r="I1183" s="8" t="str">
        <f t="shared" si="91"/>
        <v>&gt; ₦500</v>
      </c>
      <c r="J1183">
        <v>4.3</v>
      </c>
      <c r="K1183" s="4">
        <v>9331</v>
      </c>
      <c r="L1183" s="4">
        <f>Table1[[#This Row],[rating]]*LOG(Table1[[#This Row],[rating_count]]+1)</f>
        <v>17.070891339523374</v>
      </c>
      <c r="M1183" s="4" t="str">
        <f>IF(Table1[[#This Row],[rating_count]]&lt;1000,"YES","NO")</f>
        <v>NO</v>
      </c>
      <c r="N1183" s="4">
        <f t="shared" si="92"/>
        <v>-0.23090614709532845</v>
      </c>
      <c r="O1183" s="4">
        <f t="shared" si="93"/>
        <v>17.070891339523374</v>
      </c>
      <c r="P1183" s="7">
        <f t="shared" si="94"/>
        <v>13987169</v>
      </c>
      <c r="Q1183" t="s">
        <v>10166</v>
      </c>
      <c r="R1183" t="s">
        <v>10167</v>
      </c>
      <c r="S1183" t="s">
        <v>10168</v>
      </c>
      <c r="T1183" t="s">
        <v>10169</v>
      </c>
      <c r="U1183" t="s">
        <v>10170</v>
      </c>
      <c r="V1183" t="s">
        <v>10171</v>
      </c>
      <c r="W1183" t="s">
        <v>10172</v>
      </c>
      <c r="X1183" t="s">
        <v>10173</v>
      </c>
    </row>
    <row r="1184" spans="1:24" x14ac:dyDescent="0.4">
      <c r="A1184" t="s">
        <v>10174</v>
      </c>
      <c r="B1184" t="s">
        <v>10175</v>
      </c>
      <c r="C1184" t="s">
        <v>10083</v>
      </c>
      <c r="D1184" s="2">
        <v>14400</v>
      </c>
      <c r="E1184" s="2">
        <v>59900</v>
      </c>
      <c r="F1184" s="5">
        <v>0.76</v>
      </c>
      <c r="G1184" s="5">
        <f t="shared" si="90"/>
        <v>76</v>
      </c>
      <c r="H1184" s="5" t="str">
        <f>IF( 'structured data'!G1184&gt;=50, "YES", "NO")</f>
        <v>YES</v>
      </c>
      <c r="I1184" s="8" t="str">
        <f t="shared" si="91"/>
        <v>&gt; ₦500</v>
      </c>
      <c r="J1184">
        <v>4.4000000000000004</v>
      </c>
      <c r="K1184" s="4">
        <v>3837</v>
      </c>
      <c r="L1184" s="4">
        <f>Table1[[#This Row],[rating]]*LOG(Table1[[#This Row],[rating_count]]+1)</f>
        <v>15.770061869757594</v>
      </c>
      <c r="M1184" s="4" t="str">
        <f>IF(Table1[[#This Row],[rating_count]]&lt;1000,"YES","NO")</f>
        <v>NO</v>
      </c>
      <c r="N1184" s="4">
        <f t="shared" si="92"/>
        <v>-0.22722822966897926</v>
      </c>
      <c r="O1184" s="4">
        <f t="shared" si="93"/>
        <v>15.770061869757594</v>
      </c>
      <c r="P1184" s="7">
        <f t="shared" si="94"/>
        <v>229836300</v>
      </c>
      <c r="Q1184" t="s">
        <v>10176</v>
      </c>
      <c r="R1184" t="s">
        <v>10177</v>
      </c>
      <c r="S1184" t="s">
        <v>10178</v>
      </c>
      <c r="T1184" t="s">
        <v>10179</v>
      </c>
      <c r="U1184" t="s">
        <v>10180</v>
      </c>
      <c r="V1184" t="s">
        <v>10181</v>
      </c>
      <c r="W1184" t="s">
        <v>10182</v>
      </c>
      <c r="X1184" t="s">
        <v>10183</v>
      </c>
    </row>
    <row r="1185" spans="1:24" x14ac:dyDescent="0.4">
      <c r="A1185" t="s">
        <v>10184</v>
      </c>
      <c r="B1185" t="s">
        <v>10185</v>
      </c>
      <c r="C1185" t="s">
        <v>10094</v>
      </c>
      <c r="D1185" s="2">
        <v>1699</v>
      </c>
      <c r="E1185" s="2">
        <v>1900</v>
      </c>
      <c r="F1185" s="5">
        <v>0.11</v>
      </c>
      <c r="G1185" s="5">
        <f t="shared" si="90"/>
        <v>11</v>
      </c>
      <c r="H1185" s="5" t="str">
        <f>IF( 'structured data'!G1185&gt;=50, "YES", "NO")</f>
        <v>NO</v>
      </c>
      <c r="I1185" s="8" t="str">
        <f t="shared" si="91"/>
        <v>&gt; ₦500</v>
      </c>
      <c r="J1185">
        <v>3.6</v>
      </c>
      <c r="K1185" s="4">
        <v>11456</v>
      </c>
      <c r="L1185" s="4">
        <f>Table1[[#This Row],[rating]]*LOG(Table1[[#This Row],[rating_count]]+1)</f>
        <v>14.612655287134729</v>
      </c>
      <c r="M1185" s="4" t="str">
        <f>IF(Table1[[#This Row],[rating_count]]&lt;1000,"YES","NO")</f>
        <v>NO</v>
      </c>
      <c r="N1185" s="4">
        <f t="shared" si="92"/>
        <v>-0.23618017015497555</v>
      </c>
      <c r="O1185" s="4">
        <f t="shared" si="93"/>
        <v>14.612655287134729</v>
      </c>
      <c r="P1185" s="7">
        <f t="shared" si="94"/>
        <v>21766400</v>
      </c>
      <c r="Q1185" t="s">
        <v>10186</v>
      </c>
      <c r="R1185" t="s">
        <v>10187</v>
      </c>
      <c r="S1185" t="s">
        <v>10188</v>
      </c>
      <c r="T1185" t="s">
        <v>10189</v>
      </c>
      <c r="U1185" t="s">
        <v>10190</v>
      </c>
      <c r="V1185" t="s">
        <v>10191</v>
      </c>
      <c r="W1185" t="s">
        <v>10192</v>
      </c>
      <c r="X1185" t="s">
        <v>10193</v>
      </c>
    </row>
    <row r="1186" spans="1:24" x14ac:dyDescent="0.4">
      <c r="A1186" t="s">
        <v>10194</v>
      </c>
      <c r="B1186" t="s">
        <v>10195</v>
      </c>
      <c r="C1186" t="s">
        <v>8552</v>
      </c>
      <c r="D1186">
        <v>649</v>
      </c>
      <c r="E1186">
        <v>999</v>
      </c>
      <c r="F1186" s="5">
        <v>0.35</v>
      </c>
      <c r="G1186" s="5">
        <f t="shared" si="90"/>
        <v>35</v>
      </c>
      <c r="H1186" s="5" t="str">
        <f>IF( 'structured data'!G1186&gt;=50, "YES", "NO")</f>
        <v>NO</v>
      </c>
      <c r="I1186" s="8" t="str">
        <f t="shared" si="91"/>
        <v>&gt; ₦500</v>
      </c>
      <c r="J1186">
        <v>3.8</v>
      </c>
      <c r="K1186" s="4">
        <v>49</v>
      </c>
      <c r="L1186" s="4">
        <f>Table1[[#This Row],[rating]]*LOG(Table1[[#This Row],[rating_count]]+1)</f>
        <v>6.4560860164768705</v>
      </c>
      <c r="M1186" s="4" t="str">
        <f>IF(Table1[[#This Row],[rating_count]]&lt;1000,"YES","NO")</f>
        <v>YES</v>
      </c>
      <c r="N1186" s="4">
        <f t="shared" si="92"/>
        <v>-0.24488895027981386</v>
      </c>
      <c r="O1186" s="4">
        <f t="shared" si="93"/>
        <v>6.4560860164768705</v>
      </c>
      <c r="P1186" s="7">
        <f t="shared" si="94"/>
        <v>48951</v>
      </c>
      <c r="Q1186" t="s">
        <v>10196</v>
      </c>
      <c r="R1186" t="s">
        <v>10197</v>
      </c>
      <c r="S1186" t="s">
        <v>10198</v>
      </c>
      <c r="T1186" t="s">
        <v>10199</v>
      </c>
      <c r="U1186" t="s">
        <v>10200</v>
      </c>
      <c r="V1186" t="s">
        <v>10201</v>
      </c>
      <c r="W1186" t="s">
        <v>10202</v>
      </c>
      <c r="X1186" t="s">
        <v>10203</v>
      </c>
    </row>
    <row r="1187" spans="1:24" x14ac:dyDescent="0.4">
      <c r="A1187" t="s">
        <v>10204</v>
      </c>
      <c r="B1187" t="s">
        <v>10205</v>
      </c>
      <c r="C1187" t="s">
        <v>8710</v>
      </c>
      <c r="D1187" s="2">
        <v>3249</v>
      </c>
      <c r="E1187" s="2">
        <v>6375</v>
      </c>
      <c r="F1187" s="5">
        <v>0.49</v>
      </c>
      <c r="G1187" s="5">
        <f t="shared" si="90"/>
        <v>49</v>
      </c>
      <c r="H1187" s="5" t="str">
        <f>IF( 'structured data'!G1187&gt;=50, "YES", "NO")</f>
        <v>NO</v>
      </c>
      <c r="I1187" s="8" t="str">
        <f t="shared" si="91"/>
        <v>&gt; ₦500</v>
      </c>
      <c r="J1187">
        <v>4</v>
      </c>
      <c r="K1187" s="4">
        <v>4978</v>
      </c>
      <c r="L1187" s="4">
        <f>Table1[[#This Row],[rating]]*LOG(Table1[[#This Row],[rating_count]]+1)</f>
        <v>14.788568505101837</v>
      </c>
      <c r="M1187" s="4" t="str">
        <f>IF(Table1[[#This Row],[rating_count]]&lt;1000,"YES","NO")</f>
        <v>NO</v>
      </c>
      <c r="N1187" s="4">
        <f t="shared" si="92"/>
        <v>-0.24587941185523812</v>
      </c>
      <c r="O1187" s="4">
        <f t="shared" si="93"/>
        <v>14.788568505101837</v>
      </c>
      <c r="P1187" s="7">
        <f t="shared" si="94"/>
        <v>31734750</v>
      </c>
      <c r="Q1187" t="s">
        <v>10206</v>
      </c>
      <c r="R1187" t="s">
        <v>10207</v>
      </c>
      <c r="S1187" t="s">
        <v>10208</v>
      </c>
      <c r="T1187" t="s">
        <v>10209</v>
      </c>
      <c r="U1187" t="s">
        <v>10210</v>
      </c>
      <c r="V1187" t="s">
        <v>10211</v>
      </c>
      <c r="W1187" t="s">
        <v>10212</v>
      </c>
      <c r="X1187" t="s">
        <v>10213</v>
      </c>
    </row>
    <row r="1188" spans="1:24" x14ac:dyDescent="0.4">
      <c r="A1188" t="s">
        <v>10214</v>
      </c>
      <c r="B1188" t="s">
        <v>10215</v>
      </c>
      <c r="C1188" t="s">
        <v>8886</v>
      </c>
      <c r="D1188">
        <v>199</v>
      </c>
      <c r="E1188">
        <v>499</v>
      </c>
      <c r="F1188" s="5">
        <v>0.6</v>
      </c>
      <c r="G1188" s="5">
        <f t="shared" si="90"/>
        <v>60</v>
      </c>
      <c r="H1188" s="5" t="str">
        <f>IF( 'structured data'!G1188&gt;=50, "YES", "NO")</f>
        <v>YES</v>
      </c>
      <c r="I1188" s="8" t="str">
        <f t="shared" si="91"/>
        <v>&gt; ₦500</v>
      </c>
      <c r="J1188">
        <v>4.0999999999999996</v>
      </c>
      <c r="K1188" s="4">
        <v>1996</v>
      </c>
      <c r="L1188" s="4">
        <f>Table1[[#This Row],[rating]]*LOG(Table1[[#This Row],[rating_count]]+1)</f>
        <v>13.53155006596988</v>
      </c>
      <c r="M1188" s="4" t="str">
        <f>IF(Table1[[#This Row],[rating_count]]&lt;1000,"YES","NO")</f>
        <v>NO</v>
      </c>
      <c r="N1188" s="4">
        <f t="shared" si="92"/>
        <v>-0.24585809148956458</v>
      </c>
      <c r="O1188" s="4">
        <f t="shared" si="93"/>
        <v>13.53155006596988</v>
      </c>
      <c r="P1188" s="7">
        <f t="shared" si="94"/>
        <v>996004</v>
      </c>
      <c r="Q1188" t="s">
        <v>10216</v>
      </c>
      <c r="R1188" t="s">
        <v>10217</v>
      </c>
      <c r="S1188" t="s">
        <v>10218</v>
      </c>
      <c r="T1188" t="s">
        <v>10219</v>
      </c>
      <c r="U1188" t="s">
        <v>10220</v>
      </c>
      <c r="V1188" t="s">
        <v>10221</v>
      </c>
      <c r="W1188" t="s">
        <v>10222</v>
      </c>
      <c r="X1188" t="s">
        <v>10223</v>
      </c>
    </row>
    <row r="1189" spans="1:24" x14ac:dyDescent="0.4">
      <c r="A1189" t="s">
        <v>10224</v>
      </c>
      <c r="B1189" t="s">
        <v>10225</v>
      </c>
      <c r="C1189" t="s">
        <v>9030</v>
      </c>
      <c r="D1189" s="2">
        <v>1099</v>
      </c>
      <c r="E1189" s="2">
        <v>1899</v>
      </c>
      <c r="F1189" s="5">
        <v>0.42</v>
      </c>
      <c r="G1189" s="5">
        <f t="shared" si="90"/>
        <v>42</v>
      </c>
      <c r="H1189" s="5" t="str">
        <f>IF( 'structured data'!G1189&gt;=50, "YES", "NO")</f>
        <v>NO</v>
      </c>
      <c r="I1189" s="8" t="str">
        <f t="shared" si="91"/>
        <v>&gt; ₦500</v>
      </c>
      <c r="J1189">
        <v>4.3</v>
      </c>
      <c r="K1189" s="4">
        <v>1811</v>
      </c>
      <c r="L1189" s="4">
        <f>Table1[[#This Row],[rating]]*LOG(Table1[[#This Row],[rating_count]]+1)</f>
        <v>14.010080231365416</v>
      </c>
      <c r="M1189" s="4" t="str">
        <f>IF(Table1[[#This Row],[rating_count]]&lt;1000,"YES","NO")</f>
        <v>NO</v>
      </c>
      <c r="N1189" s="4">
        <f t="shared" si="92"/>
        <v>-0.24712072921672784</v>
      </c>
      <c r="O1189" s="4">
        <f t="shared" si="93"/>
        <v>14.010080231365416</v>
      </c>
      <c r="P1189" s="7">
        <f t="shared" si="94"/>
        <v>3439089</v>
      </c>
      <c r="Q1189" t="s">
        <v>10226</v>
      </c>
      <c r="R1189" t="s">
        <v>10227</v>
      </c>
      <c r="S1189" t="s">
        <v>10228</v>
      </c>
      <c r="T1189" t="s">
        <v>10229</v>
      </c>
      <c r="U1189" t="s">
        <v>10230</v>
      </c>
      <c r="V1189" t="s">
        <v>10231</v>
      </c>
      <c r="W1189" t="s">
        <v>10232</v>
      </c>
      <c r="X1189" t="s">
        <v>10233</v>
      </c>
    </row>
    <row r="1190" spans="1:24" x14ac:dyDescent="0.4">
      <c r="A1190" t="s">
        <v>10234</v>
      </c>
      <c r="B1190" t="s">
        <v>10235</v>
      </c>
      <c r="C1190" t="s">
        <v>8541</v>
      </c>
      <c r="D1190">
        <v>664</v>
      </c>
      <c r="E1190" s="2">
        <v>1490</v>
      </c>
      <c r="F1190" s="5">
        <v>0.55000000000000004</v>
      </c>
      <c r="G1190" s="5">
        <f t="shared" si="90"/>
        <v>55.000000000000007</v>
      </c>
      <c r="H1190" s="5" t="str">
        <f>IF( 'structured data'!G1190&gt;=50, "YES", "NO")</f>
        <v>YES</v>
      </c>
      <c r="I1190" s="8" t="str">
        <f t="shared" si="91"/>
        <v>&gt; ₦500</v>
      </c>
      <c r="J1190">
        <v>4</v>
      </c>
      <c r="K1190" s="4">
        <v>2198</v>
      </c>
      <c r="L1190" s="4">
        <f>Table1[[#This Row],[rating]]*LOG(Table1[[#This Row],[rating_count]]+1)</f>
        <v>13.368900917443161</v>
      </c>
      <c r="M1190" s="4" t="str">
        <f>IF(Table1[[#This Row],[rating_count]]&lt;1000,"YES","NO")</f>
        <v>NO</v>
      </c>
      <c r="N1190" s="4">
        <f t="shared" si="92"/>
        <v>-0.2474757097246808</v>
      </c>
      <c r="O1190" s="4">
        <f t="shared" si="93"/>
        <v>13.368900917443161</v>
      </c>
      <c r="P1190" s="7">
        <f t="shared" si="94"/>
        <v>3275020</v>
      </c>
      <c r="Q1190" t="s">
        <v>10236</v>
      </c>
      <c r="R1190" t="s">
        <v>10237</v>
      </c>
      <c r="S1190" t="s">
        <v>10238</v>
      </c>
      <c r="T1190" t="s">
        <v>10239</v>
      </c>
      <c r="U1190" t="s">
        <v>10240</v>
      </c>
      <c r="V1190" t="s">
        <v>10241</v>
      </c>
      <c r="W1190" t="s">
        <v>10242</v>
      </c>
      <c r="X1190" t="s">
        <v>10243</v>
      </c>
    </row>
    <row r="1191" spans="1:24" x14ac:dyDescent="0.4">
      <c r="A1191" t="s">
        <v>10244</v>
      </c>
      <c r="B1191" t="s">
        <v>10245</v>
      </c>
      <c r="C1191" t="s">
        <v>9061</v>
      </c>
      <c r="D1191">
        <v>260</v>
      </c>
      <c r="E1191">
        <v>350</v>
      </c>
      <c r="F1191" s="5">
        <v>0.26</v>
      </c>
      <c r="G1191" s="5">
        <f t="shared" si="90"/>
        <v>26</v>
      </c>
      <c r="H1191" s="5" t="str">
        <f>IF( 'structured data'!G1191&gt;=50, "YES", "NO")</f>
        <v>NO</v>
      </c>
      <c r="I1191" s="8" t="str">
        <f t="shared" si="91"/>
        <v>&gt; ₦500</v>
      </c>
      <c r="J1191">
        <v>3.9</v>
      </c>
      <c r="K1191" s="4">
        <v>13127</v>
      </c>
      <c r="L1191" s="4">
        <f>Table1[[#This Row],[rating]]*LOG(Table1[[#This Row],[rating_count]]+1)</f>
        <v>16.060974415375643</v>
      </c>
      <c r="M1191" s="4" t="str">
        <f>IF(Table1[[#This Row],[rating_count]]&lt;1000,"YES","NO")</f>
        <v>NO</v>
      </c>
      <c r="N1191" s="4">
        <f t="shared" si="92"/>
        <v>-0.24756286484672985</v>
      </c>
      <c r="O1191" s="4">
        <f t="shared" si="93"/>
        <v>16.060974415375643</v>
      </c>
      <c r="P1191" s="7">
        <f t="shared" si="94"/>
        <v>4594450</v>
      </c>
      <c r="Q1191" t="s">
        <v>10246</v>
      </c>
      <c r="R1191" t="s">
        <v>10247</v>
      </c>
      <c r="S1191" t="s">
        <v>10248</v>
      </c>
      <c r="T1191" t="s">
        <v>10249</v>
      </c>
      <c r="U1191" t="s">
        <v>10250</v>
      </c>
      <c r="V1191" t="s">
        <v>10251</v>
      </c>
      <c r="W1191" t="s">
        <v>10252</v>
      </c>
      <c r="X1191" t="s">
        <v>10253</v>
      </c>
    </row>
    <row r="1192" spans="1:24" x14ac:dyDescent="0.4">
      <c r="A1192" t="s">
        <v>10254</v>
      </c>
      <c r="B1192" t="s">
        <v>10255</v>
      </c>
      <c r="C1192" t="s">
        <v>8773</v>
      </c>
      <c r="D1192" s="2">
        <v>6499</v>
      </c>
      <c r="E1192" s="2">
        <v>8500</v>
      </c>
      <c r="F1192" s="5">
        <v>0.24</v>
      </c>
      <c r="G1192" s="5">
        <f t="shared" si="90"/>
        <v>24</v>
      </c>
      <c r="H1192" s="5" t="str">
        <f>IF( 'structured data'!G1192&gt;=50, "YES", "NO")</f>
        <v>NO</v>
      </c>
      <c r="I1192" s="8" t="str">
        <f t="shared" si="91"/>
        <v>&gt; ₦500</v>
      </c>
      <c r="J1192">
        <v>4.4000000000000004</v>
      </c>
      <c r="K1192" s="4">
        <v>5865</v>
      </c>
      <c r="L1192" s="4">
        <f>Table1[[#This Row],[rating]]*LOG(Table1[[#This Row],[rating_count]]+1)</f>
        <v>16.580705058035949</v>
      </c>
      <c r="M1192" s="4" t="str">
        <f>IF(Table1[[#This Row],[rating_count]]&lt;1000,"YES","NO")</f>
        <v>NO</v>
      </c>
      <c r="N1192" s="4">
        <f t="shared" si="92"/>
        <v>-0.24897096231264412</v>
      </c>
      <c r="O1192" s="4">
        <f t="shared" si="93"/>
        <v>16.580705058035949</v>
      </c>
      <c r="P1192" s="7">
        <f t="shared" si="94"/>
        <v>49852500</v>
      </c>
      <c r="Q1192" t="s">
        <v>10256</v>
      </c>
      <c r="R1192" t="s">
        <v>10257</v>
      </c>
      <c r="S1192" t="s">
        <v>10258</v>
      </c>
      <c r="T1192" t="s">
        <v>10259</v>
      </c>
      <c r="U1192" t="s">
        <v>10260</v>
      </c>
      <c r="V1192" t="s">
        <v>10261</v>
      </c>
      <c r="W1192" t="s">
        <v>10262</v>
      </c>
      <c r="X1192" t="s">
        <v>10263</v>
      </c>
    </row>
    <row r="1193" spans="1:24" x14ac:dyDescent="0.4">
      <c r="A1193" t="s">
        <v>10264</v>
      </c>
      <c r="B1193" t="s">
        <v>10265</v>
      </c>
      <c r="C1193" t="s">
        <v>10266</v>
      </c>
      <c r="D1193" s="2">
        <v>1484</v>
      </c>
      <c r="E1193" s="2">
        <v>2499</v>
      </c>
      <c r="F1193" s="5">
        <v>0.41</v>
      </c>
      <c r="G1193" s="5">
        <f t="shared" si="90"/>
        <v>41</v>
      </c>
      <c r="H1193" s="5" t="str">
        <f>IF( 'structured data'!G1193&gt;=50, "YES", "NO")</f>
        <v>NO</v>
      </c>
      <c r="I1193" s="8" t="str">
        <f t="shared" si="91"/>
        <v>&gt; ₦500</v>
      </c>
      <c r="J1193">
        <v>3.7</v>
      </c>
      <c r="K1193" s="4">
        <v>1067</v>
      </c>
      <c r="L1193" s="4">
        <f>Table1[[#This Row],[rating]]*LOG(Table1[[#This Row],[rating_count]]+1)</f>
        <v>11.20571363496239</v>
      </c>
      <c r="M1193" s="4" t="str">
        <f>IF(Table1[[#This Row],[rating_count]]&lt;1000,"YES","NO")</f>
        <v>NO</v>
      </c>
      <c r="N1193" s="4">
        <f t="shared" si="92"/>
        <v>-0.24629812550236058</v>
      </c>
      <c r="O1193" s="4">
        <f t="shared" si="93"/>
        <v>11.20571363496239</v>
      </c>
      <c r="P1193" s="7">
        <f t="shared" si="94"/>
        <v>2666433</v>
      </c>
      <c r="Q1193" t="s">
        <v>10267</v>
      </c>
      <c r="R1193" t="s">
        <v>10268</v>
      </c>
      <c r="S1193" t="s">
        <v>10269</v>
      </c>
      <c r="T1193" t="s">
        <v>10270</v>
      </c>
      <c r="U1193" t="s">
        <v>10271</v>
      </c>
      <c r="V1193" t="s">
        <v>10272</v>
      </c>
      <c r="W1193" t="s">
        <v>10273</v>
      </c>
      <c r="X1193" t="s">
        <v>10274</v>
      </c>
    </row>
    <row r="1194" spans="1:24" x14ac:dyDescent="0.4">
      <c r="A1194" t="s">
        <v>10275</v>
      </c>
      <c r="B1194" t="s">
        <v>10276</v>
      </c>
      <c r="C1194" t="s">
        <v>8897</v>
      </c>
      <c r="D1194">
        <v>999</v>
      </c>
      <c r="E1194" s="2">
        <v>1560</v>
      </c>
      <c r="F1194" s="5">
        <v>0.36</v>
      </c>
      <c r="G1194" s="5">
        <f t="shared" si="90"/>
        <v>36</v>
      </c>
      <c r="H1194" s="5" t="str">
        <f>IF( 'structured data'!G1194&gt;=50, "YES", "NO")</f>
        <v>NO</v>
      </c>
      <c r="I1194" s="8" t="str">
        <f t="shared" si="91"/>
        <v>&gt; ₦500</v>
      </c>
      <c r="J1194">
        <v>3.6</v>
      </c>
      <c r="K1194" s="4">
        <v>4881</v>
      </c>
      <c r="L1194" s="4">
        <f>Table1[[#This Row],[rating]]*LOG(Table1[[#This Row],[rating_count]]+1)</f>
        <v>13.27895199029221</v>
      </c>
      <c r="M1194" s="4" t="str">
        <f>IF(Table1[[#This Row],[rating_count]]&lt;1000,"YES","NO")</f>
        <v>NO</v>
      </c>
      <c r="N1194" s="4">
        <f t="shared" si="92"/>
        <v>-0.24669839431602986</v>
      </c>
      <c r="O1194" s="4">
        <f t="shared" si="93"/>
        <v>13.27895199029221</v>
      </c>
      <c r="P1194" s="7">
        <f t="shared" si="94"/>
        <v>7614360</v>
      </c>
      <c r="Q1194" t="s">
        <v>10277</v>
      </c>
      <c r="R1194" t="s">
        <v>10278</v>
      </c>
      <c r="S1194" t="s">
        <v>10279</v>
      </c>
      <c r="T1194" t="s">
        <v>10280</v>
      </c>
      <c r="U1194" t="s">
        <v>10281</v>
      </c>
      <c r="V1194" t="s">
        <v>10282</v>
      </c>
      <c r="W1194" t="s">
        <v>10283</v>
      </c>
      <c r="X1194" t="s">
        <v>10284</v>
      </c>
    </row>
    <row r="1195" spans="1:24" x14ac:dyDescent="0.4">
      <c r="A1195" t="s">
        <v>10285</v>
      </c>
      <c r="B1195" t="s">
        <v>10286</v>
      </c>
      <c r="C1195" t="s">
        <v>8938</v>
      </c>
      <c r="D1195" s="2">
        <v>3299</v>
      </c>
      <c r="E1195" s="2">
        <v>6500</v>
      </c>
      <c r="F1195" s="5">
        <v>0.49</v>
      </c>
      <c r="G1195" s="5">
        <f t="shared" si="90"/>
        <v>49</v>
      </c>
      <c r="H1195" s="5" t="str">
        <f>IF( 'structured data'!G1195&gt;=50, "YES", "NO")</f>
        <v>NO</v>
      </c>
      <c r="I1195" s="8" t="str">
        <f t="shared" si="91"/>
        <v>&gt; ₦500</v>
      </c>
      <c r="J1195">
        <v>3.7</v>
      </c>
      <c r="K1195" s="4">
        <v>11217</v>
      </c>
      <c r="L1195" s="4">
        <f>Table1[[#This Row],[rating]]*LOG(Table1[[#This Row],[rating_count]]+1)</f>
        <v>14.984687111991942</v>
      </c>
      <c r="M1195" s="4" t="str">
        <f>IF(Table1[[#This Row],[rating_count]]&lt;1000,"YES","NO")</f>
        <v>NO</v>
      </c>
      <c r="N1195" s="4">
        <f t="shared" si="92"/>
        <v>-0.24857627499324339</v>
      </c>
      <c r="O1195" s="4">
        <f t="shared" si="93"/>
        <v>14.984687111991942</v>
      </c>
      <c r="P1195" s="7">
        <f t="shared" si="94"/>
        <v>72910500</v>
      </c>
      <c r="Q1195" t="s">
        <v>10287</v>
      </c>
      <c r="R1195" t="s">
        <v>10288</v>
      </c>
      <c r="S1195" t="s">
        <v>10289</v>
      </c>
      <c r="T1195" t="s">
        <v>10290</v>
      </c>
      <c r="U1195" t="s">
        <v>10291</v>
      </c>
      <c r="V1195" t="s">
        <v>10292</v>
      </c>
      <c r="W1195" t="s">
        <v>10293</v>
      </c>
      <c r="X1195" t="s">
        <v>10294</v>
      </c>
    </row>
    <row r="1196" spans="1:24" x14ac:dyDescent="0.4">
      <c r="A1196" t="s">
        <v>10295</v>
      </c>
      <c r="B1196" t="s">
        <v>10296</v>
      </c>
      <c r="C1196" t="s">
        <v>8688</v>
      </c>
      <c r="D1196">
        <v>259</v>
      </c>
      <c r="E1196">
        <v>999</v>
      </c>
      <c r="F1196" s="5">
        <v>0.74</v>
      </c>
      <c r="G1196" s="5">
        <f t="shared" si="90"/>
        <v>74</v>
      </c>
      <c r="H1196" s="5" t="str">
        <f>IF( 'structured data'!G1196&gt;=50, "YES", "NO")</f>
        <v>YES</v>
      </c>
      <c r="I1196" s="8" t="str">
        <f t="shared" si="91"/>
        <v>&gt; ₦500</v>
      </c>
      <c r="J1196">
        <v>4</v>
      </c>
      <c r="K1196" s="4">
        <v>43</v>
      </c>
      <c r="L1196" s="4">
        <f>Table1[[#This Row],[rating]]*LOG(Table1[[#This Row],[rating_count]]+1)</f>
        <v>6.5738107059447497</v>
      </c>
      <c r="M1196" s="4" t="str">
        <f>IF(Table1[[#This Row],[rating_count]]&lt;1000,"YES","NO")</f>
        <v>YES</v>
      </c>
      <c r="N1196" s="4">
        <f t="shared" si="92"/>
        <v>-0.24763720433800096</v>
      </c>
      <c r="O1196" s="4">
        <f t="shared" si="93"/>
        <v>6.5738107059447497</v>
      </c>
      <c r="P1196" s="7">
        <f t="shared" si="94"/>
        <v>42957</v>
      </c>
      <c r="Q1196" t="s">
        <v>10297</v>
      </c>
      <c r="R1196" t="s">
        <v>10298</v>
      </c>
      <c r="S1196" t="s">
        <v>10299</v>
      </c>
      <c r="T1196" t="s">
        <v>10300</v>
      </c>
      <c r="U1196" t="s">
        <v>10301</v>
      </c>
      <c r="V1196" t="s">
        <v>10302</v>
      </c>
      <c r="W1196" t="s">
        <v>10303</v>
      </c>
      <c r="X1196" t="s">
        <v>10304</v>
      </c>
    </row>
    <row r="1197" spans="1:24" x14ac:dyDescent="0.4">
      <c r="A1197" t="s">
        <v>10305</v>
      </c>
      <c r="B1197" t="s">
        <v>10306</v>
      </c>
      <c r="C1197" t="s">
        <v>8710</v>
      </c>
      <c r="D1197" s="2">
        <v>3249</v>
      </c>
      <c r="E1197" s="2">
        <v>7795</v>
      </c>
      <c r="F1197" s="5">
        <v>0.57999999999999996</v>
      </c>
      <c r="G1197" s="5">
        <f t="shared" si="90"/>
        <v>57.999999999999993</v>
      </c>
      <c r="H1197" s="5" t="str">
        <f>IF( 'structured data'!G1197&gt;=50, "YES", "NO")</f>
        <v>YES</v>
      </c>
      <c r="I1197" s="8" t="str">
        <f t="shared" si="91"/>
        <v>&gt; ₦500</v>
      </c>
      <c r="J1197">
        <v>4.2</v>
      </c>
      <c r="K1197" s="4">
        <v>4664</v>
      </c>
      <c r="L1197" s="4">
        <f>Table1[[#This Row],[rating]]*LOG(Table1[[#This Row],[rating_count]]+1)</f>
        <v>15.40917692194658</v>
      </c>
      <c r="M1197" s="4" t="str">
        <f>IF(Table1[[#This Row],[rating_count]]&lt;1000,"YES","NO")</f>
        <v>NO</v>
      </c>
      <c r="N1197" s="4">
        <f t="shared" si="92"/>
        <v>-0.24867330202015306</v>
      </c>
      <c r="O1197" s="4">
        <f t="shared" si="93"/>
        <v>15.40917692194658</v>
      </c>
      <c r="P1197" s="7">
        <f t="shared" si="94"/>
        <v>36355880</v>
      </c>
      <c r="Q1197" t="s">
        <v>10307</v>
      </c>
      <c r="R1197" t="s">
        <v>10308</v>
      </c>
      <c r="S1197" t="s">
        <v>10309</v>
      </c>
      <c r="T1197" t="s">
        <v>10310</v>
      </c>
      <c r="U1197" t="s">
        <v>10311</v>
      </c>
      <c r="V1197" t="s">
        <v>10312</v>
      </c>
      <c r="W1197" t="s">
        <v>10313</v>
      </c>
      <c r="X1197" t="s">
        <v>10314</v>
      </c>
    </row>
    <row r="1198" spans="1:24" x14ac:dyDescent="0.4">
      <c r="A1198" t="s">
        <v>10315</v>
      </c>
      <c r="B1198" t="s">
        <v>10316</v>
      </c>
      <c r="C1198" t="s">
        <v>8897</v>
      </c>
      <c r="D1198" s="2">
        <v>4280</v>
      </c>
      <c r="E1198" s="2">
        <v>5995</v>
      </c>
      <c r="F1198" s="5">
        <v>0.28999999999999998</v>
      </c>
      <c r="G1198" s="5">
        <f t="shared" si="90"/>
        <v>28.999999999999996</v>
      </c>
      <c r="H1198" s="5" t="str">
        <f>IF( 'structured data'!G1198&gt;=50, "YES", "NO")</f>
        <v>NO</v>
      </c>
      <c r="I1198" s="8" t="str">
        <f t="shared" si="91"/>
        <v>&gt; ₦500</v>
      </c>
      <c r="J1198">
        <v>3.8</v>
      </c>
      <c r="K1198" s="4">
        <v>2112</v>
      </c>
      <c r="L1198" s="4">
        <f>Table1[[#This Row],[rating]]*LOG(Table1[[#This Row],[rating_count]]+1)</f>
        <v>12.63461808879879</v>
      </c>
      <c r="M1198" s="4" t="str">
        <f>IF(Table1[[#This Row],[rating_count]]&lt;1000,"YES","NO")</f>
        <v>NO</v>
      </c>
      <c r="N1198" s="4">
        <f t="shared" si="92"/>
        <v>-0.25079353513450126</v>
      </c>
      <c r="O1198" s="4">
        <f t="shared" si="93"/>
        <v>12.63461808879879</v>
      </c>
      <c r="P1198" s="7">
        <f t="shared" si="94"/>
        <v>12661440</v>
      </c>
      <c r="Q1198" t="s">
        <v>10317</v>
      </c>
      <c r="R1198" t="s">
        <v>10318</v>
      </c>
      <c r="S1198" t="s">
        <v>10319</v>
      </c>
      <c r="T1198" t="s">
        <v>10320</v>
      </c>
      <c r="U1198" t="s">
        <v>10321</v>
      </c>
      <c r="V1198" t="s">
        <v>10322</v>
      </c>
      <c r="W1198" t="s">
        <v>10323</v>
      </c>
      <c r="X1198" t="s">
        <v>10324</v>
      </c>
    </row>
    <row r="1199" spans="1:24" x14ac:dyDescent="0.4">
      <c r="A1199" t="s">
        <v>10325</v>
      </c>
      <c r="B1199" t="s">
        <v>10326</v>
      </c>
      <c r="C1199" t="s">
        <v>10327</v>
      </c>
      <c r="D1199">
        <v>189</v>
      </c>
      <c r="E1199">
        <v>299</v>
      </c>
      <c r="F1199" s="5">
        <v>0.37</v>
      </c>
      <c r="G1199" s="5">
        <f t="shared" si="90"/>
        <v>37</v>
      </c>
      <c r="H1199" s="5" t="str">
        <f>IF( 'structured data'!G1199&gt;=50, "YES", "NO")</f>
        <v>NO</v>
      </c>
      <c r="I1199" s="8" t="str">
        <f t="shared" si="91"/>
        <v>&gt; ₦500</v>
      </c>
      <c r="J1199">
        <v>4.2</v>
      </c>
      <c r="K1199" s="4">
        <v>2737</v>
      </c>
      <c r="L1199" s="4">
        <f>Table1[[#This Row],[rating]]*LOG(Table1[[#This Row],[rating_count]]+1)</f>
        <v>14.43722046395148</v>
      </c>
      <c r="M1199" s="4" t="str">
        <f>IF(Table1[[#This Row],[rating_count]]&lt;1000,"YES","NO")</f>
        <v>NO</v>
      </c>
      <c r="N1199" s="4">
        <f t="shared" si="92"/>
        <v>-0.2527138475076473</v>
      </c>
      <c r="O1199" s="4">
        <f t="shared" si="93"/>
        <v>14.43722046395148</v>
      </c>
      <c r="P1199" s="7">
        <f t="shared" si="94"/>
        <v>818363</v>
      </c>
      <c r="Q1199" t="s">
        <v>10328</v>
      </c>
      <c r="R1199" t="s">
        <v>10329</v>
      </c>
      <c r="S1199" t="s">
        <v>10330</v>
      </c>
      <c r="T1199" t="s">
        <v>10331</v>
      </c>
      <c r="U1199" t="s">
        <v>10332</v>
      </c>
      <c r="V1199" t="s">
        <v>10333</v>
      </c>
      <c r="W1199" t="s">
        <v>10334</v>
      </c>
      <c r="X1199" t="s">
        <v>10335</v>
      </c>
    </row>
    <row r="1200" spans="1:24" x14ac:dyDescent="0.4">
      <c r="A1200" t="s">
        <v>10336</v>
      </c>
      <c r="B1200" t="s">
        <v>10337</v>
      </c>
      <c r="C1200" t="s">
        <v>9295</v>
      </c>
      <c r="D1200" s="2">
        <v>1449</v>
      </c>
      <c r="E1200" s="2">
        <v>2349</v>
      </c>
      <c r="F1200" s="5">
        <v>0.38</v>
      </c>
      <c r="G1200" s="5">
        <f t="shared" si="90"/>
        <v>38</v>
      </c>
      <c r="H1200" s="5" t="str">
        <f>IF( 'structured data'!G1200&gt;=50, "YES", "NO")</f>
        <v>NO</v>
      </c>
      <c r="I1200" s="8" t="str">
        <f t="shared" si="91"/>
        <v>&gt; ₦500</v>
      </c>
      <c r="J1200">
        <v>3.9</v>
      </c>
      <c r="K1200" s="4">
        <v>9019</v>
      </c>
      <c r="L1200" s="4">
        <f>Table1[[#This Row],[rating]]*LOG(Table1[[#This Row],[rating_count]]+1)</f>
        <v>15.425305496413571</v>
      </c>
      <c r="M1200" s="4" t="str">
        <f>IF(Table1[[#This Row],[rating_count]]&lt;1000,"YES","NO")</f>
        <v>NO</v>
      </c>
      <c r="N1200" s="4">
        <f t="shared" si="92"/>
        <v>-0.25243657620716825</v>
      </c>
      <c r="O1200" s="4">
        <f t="shared" si="93"/>
        <v>15.425305496413571</v>
      </c>
      <c r="P1200" s="7">
        <f t="shared" si="94"/>
        <v>21185631</v>
      </c>
      <c r="Q1200" t="s">
        <v>10338</v>
      </c>
      <c r="R1200" t="s">
        <v>10339</v>
      </c>
      <c r="S1200" t="s">
        <v>10340</v>
      </c>
      <c r="T1200" t="s">
        <v>10341</v>
      </c>
      <c r="U1200" t="s">
        <v>10342</v>
      </c>
      <c r="V1200" t="s">
        <v>10343</v>
      </c>
      <c r="W1200" t="s">
        <v>10344</v>
      </c>
      <c r="X1200" t="s">
        <v>10345</v>
      </c>
    </row>
    <row r="1201" spans="1:24" x14ac:dyDescent="0.4">
      <c r="A1201" t="s">
        <v>10346</v>
      </c>
      <c r="B1201" t="s">
        <v>10347</v>
      </c>
      <c r="C1201" t="s">
        <v>8886</v>
      </c>
      <c r="D1201">
        <v>199</v>
      </c>
      <c r="E1201">
        <v>499</v>
      </c>
      <c r="F1201" s="5">
        <v>0.6</v>
      </c>
      <c r="G1201" s="5">
        <f t="shared" si="90"/>
        <v>60</v>
      </c>
      <c r="H1201" s="5" t="str">
        <f>IF( 'structured data'!G1201&gt;=50, "YES", "NO")</f>
        <v>YES</v>
      </c>
      <c r="I1201" s="8" t="str">
        <f t="shared" si="91"/>
        <v>&gt; ₦500</v>
      </c>
      <c r="J1201">
        <v>4</v>
      </c>
      <c r="K1201" s="4">
        <v>10234</v>
      </c>
      <c r="L1201" s="4">
        <f>Table1[[#This Row],[rating]]*LOG(Table1[[#This Row],[rating_count]]+1)</f>
        <v>16.040351387994097</v>
      </c>
      <c r="M1201" s="4" t="str">
        <f>IF(Table1[[#This Row],[rating_count]]&lt;1000,"YES","NO")</f>
        <v>NO</v>
      </c>
      <c r="N1201" s="4">
        <f t="shared" si="92"/>
        <v>-0.25273270185137425</v>
      </c>
      <c r="O1201" s="4">
        <f t="shared" si="93"/>
        <v>16.040351387994097</v>
      </c>
      <c r="P1201" s="7">
        <f t="shared" si="94"/>
        <v>5106766</v>
      </c>
      <c r="Q1201" t="s">
        <v>10348</v>
      </c>
      <c r="R1201" t="s">
        <v>10349</v>
      </c>
      <c r="S1201" t="s">
        <v>10350</v>
      </c>
      <c r="T1201" t="s">
        <v>10351</v>
      </c>
      <c r="U1201" t="s">
        <v>10352</v>
      </c>
      <c r="V1201" t="s">
        <v>10353</v>
      </c>
      <c r="W1201" t="s">
        <v>10354</v>
      </c>
      <c r="X1201" t="s">
        <v>10355</v>
      </c>
    </row>
    <row r="1202" spans="1:24" x14ac:dyDescent="0.4">
      <c r="A1202" t="s">
        <v>10356</v>
      </c>
      <c r="B1202" t="s">
        <v>10357</v>
      </c>
      <c r="C1202" t="s">
        <v>10358</v>
      </c>
      <c r="D1202">
        <v>474</v>
      </c>
      <c r="E1202" s="2">
        <v>1299</v>
      </c>
      <c r="F1202" s="5">
        <v>0.64</v>
      </c>
      <c r="G1202" s="5">
        <f t="shared" si="90"/>
        <v>64</v>
      </c>
      <c r="H1202" s="5" t="str">
        <f>IF( 'structured data'!G1202&gt;=50, "YES", "NO")</f>
        <v>YES</v>
      </c>
      <c r="I1202" s="8" t="str">
        <f t="shared" si="91"/>
        <v>&gt; ₦500</v>
      </c>
      <c r="J1202">
        <v>4.0999999999999996</v>
      </c>
      <c r="K1202" s="4">
        <v>550</v>
      </c>
      <c r="L1202" s="4">
        <f>Table1[[#This Row],[rating]]*LOG(Table1[[#This Row],[rating_count]]+1)</f>
        <v>11.238721555292317</v>
      </c>
      <c r="M1202" s="4" t="str">
        <f>IF(Table1[[#This Row],[rating_count]]&lt;1000,"YES","NO")</f>
        <v>YES</v>
      </c>
      <c r="N1202" s="4">
        <f t="shared" si="92"/>
        <v>-0.2529699870622315</v>
      </c>
      <c r="O1202" s="4">
        <f t="shared" si="93"/>
        <v>11.238721555292317</v>
      </c>
      <c r="P1202" s="7">
        <f t="shared" si="94"/>
        <v>714450</v>
      </c>
      <c r="Q1202" t="s">
        <v>10359</v>
      </c>
      <c r="R1202" t="s">
        <v>10360</v>
      </c>
      <c r="S1202" t="s">
        <v>10361</v>
      </c>
      <c r="T1202" t="s">
        <v>10362</v>
      </c>
      <c r="U1202" t="s">
        <v>10363</v>
      </c>
      <c r="V1202" t="s">
        <v>10364</v>
      </c>
      <c r="W1202" t="s">
        <v>10365</v>
      </c>
      <c r="X1202" t="s">
        <v>10366</v>
      </c>
    </row>
    <row r="1203" spans="1:24" x14ac:dyDescent="0.4">
      <c r="A1203" t="s">
        <v>10367</v>
      </c>
      <c r="B1203" t="s">
        <v>10368</v>
      </c>
      <c r="C1203" t="s">
        <v>8688</v>
      </c>
      <c r="D1203">
        <v>279</v>
      </c>
      <c r="E1203">
        <v>499</v>
      </c>
      <c r="F1203" s="5">
        <v>0.44</v>
      </c>
      <c r="G1203" s="5">
        <f t="shared" si="90"/>
        <v>44</v>
      </c>
      <c r="H1203" s="5" t="str">
        <f>IF( 'structured data'!G1203&gt;=50, "YES", "NO")</f>
        <v>NO</v>
      </c>
      <c r="I1203" s="8" t="str">
        <f t="shared" si="91"/>
        <v>&gt; ₦500</v>
      </c>
      <c r="J1203">
        <v>4.8</v>
      </c>
      <c r="K1203" s="4">
        <v>28</v>
      </c>
      <c r="L1203" s="4">
        <f>Table1[[#This Row],[rating]]*LOG(Table1[[#This Row],[rating_count]]+1)</f>
        <v>7.0195103899149887</v>
      </c>
      <c r="M1203" s="4" t="str">
        <f>IF(Table1[[#This Row],[rating_count]]&lt;1000,"YES","NO")</f>
        <v>YES</v>
      </c>
      <c r="N1203" s="4">
        <f t="shared" si="92"/>
        <v>-0.25469430460561493</v>
      </c>
      <c r="O1203" s="4">
        <f t="shared" si="93"/>
        <v>7.0195103899149887</v>
      </c>
      <c r="P1203" s="7">
        <f t="shared" si="94"/>
        <v>13972</v>
      </c>
      <c r="Q1203" t="s">
        <v>10369</v>
      </c>
      <c r="R1203" t="s">
        <v>10370</v>
      </c>
      <c r="S1203" t="s">
        <v>10371</v>
      </c>
      <c r="T1203" t="s">
        <v>10372</v>
      </c>
      <c r="U1203" t="s">
        <v>10373</v>
      </c>
      <c r="V1203" t="s">
        <v>10374</v>
      </c>
      <c r="W1203" t="s">
        <v>10375</v>
      </c>
      <c r="X1203" t="s">
        <v>10376</v>
      </c>
    </row>
    <row r="1204" spans="1:24" x14ac:dyDescent="0.4">
      <c r="A1204" t="s">
        <v>10377</v>
      </c>
      <c r="B1204" t="s">
        <v>10378</v>
      </c>
      <c r="C1204" t="s">
        <v>9295</v>
      </c>
      <c r="D1204" s="2">
        <v>1999</v>
      </c>
      <c r="E1204" s="2">
        <v>4775</v>
      </c>
      <c r="F1204" s="5">
        <v>0.57999999999999996</v>
      </c>
      <c r="G1204" s="5">
        <f t="shared" si="90"/>
        <v>57.999999999999993</v>
      </c>
      <c r="H1204" s="5" t="str">
        <f>IF( 'structured data'!G1204&gt;=50, "YES", "NO")</f>
        <v>YES</v>
      </c>
      <c r="I1204" s="8" t="str">
        <f t="shared" si="91"/>
        <v>&gt; ₦500</v>
      </c>
      <c r="J1204">
        <v>4.2</v>
      </c>
      <c r="K1204" s="4">
        <v>1353</v>
      </c>
      <c r="L1204" s="4">
        <f>Table1[[#This Row],[rating]]*LOG(Table1[[#This Row],[rating_count]]+1)</f>
        <v>13.152798390266328</v>
      </c>
      <c r="M1204" s="4" t="str">
        <f>IF(Table1[[#This Row],[rating_count]]&lt;1000,"YES","NO")</f>
        <v>NO</v>
      </c>
      <c r="N1204" s="4">
        <f t="shared" si="92"/>
        <v>-0.25804924556913628</v>
      </c>
      <c r="O1204" s="4">
        <f t="shared" si="93"/>
        <v>13.152798390266328</v>
      </c>
      <c r="P1204" s="7">
        <f t="shared" si="94"/>
        <v>6460575</v>
      </c>
      <c r="Q1204" t="s">
        <v>10379</v>
      </c>
      <c r="R1204" t="s">
        <v>10380</v>
      </c>
      <c r="S1204" t="s">
        <v>10381</v>
      </c>
      <c r="T1204" t="s">
        <v>10382</v>
      </c>
      <c r="U1204" t="s">
        <v>10383</v>
      </c>
      <c r="V1204" t="s">
        <v>10384</v>
      </c>
      <c r="W1204" t="s">
        <v>10385</v>
      </c>
      <c r="X1204" t="s">
        <v>10386</v>
      </c>
    </row>
    <row r="1205" spans="1:24" x14ac:dyDescent="0.4">
      <c r="A1205" t="s">
        <v>10387</v>
      </c>
      <c r="B1205" t="s">
        <v>10388</v>
      </c>
      <c r="C1205" t="s">
        <v>8574</v>
      </c>
      <c r="D1205">
        <v>799</v>
      </c>
      <c r="E1205" s="2">
        <v>1230</v>
      </c>
      <c r="F1205" s="5">
        <v>0.35</v>
      </c>
      <c r="G1205" s="5">
        <f t="shared" si="90"/>
        <v>35</v>
      </c>
      <c r="H1205" s="5" t="str">
        <f>IF( 'structured data'!G1205&gt;=50, "YES", "NO")</f>
        <v>NO</v>
      </c>
      <c r="I1205" s="8" t="str">
        <f t="shared" si="91"/>
        <v>&gt; ₦500</v>
      </c>
      <c r="J1205">
        <v>4.0999999999999996</v>
      </c>
      <c r="K1205" s="4">
        <v>2138</v>
      </c>
      <c r="L1205" s="4">
        <f>Table1[[#This Row],[rating]]*LOG(Table1[[#This Row],[rating_count]]+1)</f>
        <v>13.653864216743264</v>
      </c>
      <c r="M1205" s="4" t="str">
        <f>IF(Table1[[#This Row],[rating_count]]&lt;1000,"YES","NO")</f>
        <v>NO</v>
      </c>
      <c r="N1205" s="4">
        <f t="shared" si="92"/>
        <v>-0.26028347922555001</v>
      </c>
      <c r="O1205" s="4">
        <f t="shared" si="93"/>
        <v>13.653864216743264</v>
      </c>
      <c r="P1205" s="7">
        <f t="shared" si="94"/>
        <v>2629740</v>
      </c>
      <c r="Q1205" t="s">
        <v>10389</v>
      </c>
      <c r="R1205" t="s">
        <v>10390</v>
      </c>
      <c r="S1205" t="s">
        <v>10391</v>
      </c>
      <c r="T1205" t="s">
        <v>10392</v>
      </c>
      <c r="U1205" t="s">
        <v>10393</v>
      </c>
      <c r="V1205" t="s">
        <v>10394</v>
      </c>
      <c r="W1205" t="s">
        <v>10395</v>
      </c>
      <c r="X1205" t="s">
        <v>10396</v>
      </c>
    </row>
    <row r="1206" spans="1:24" x14ac:dyDescent="0.4">
      <c r="A1206" t="s">
        <v>10397</v>
      </c>
      <c r="B1206" t="s">
        <v>10398</v>
      </c>
      <c r="C1206" t="s">
        <v>9192</v>
      </c>
      <c r="D1206">
        <v>949</v>
      </c>
      <c r="E1206" s="2">
        <v>1999</v>
      </c>
      <c r="F1206" s="5">
        <v>0.53</v>
      </c>
      <c r="G1206" s="5">
        <f t="shared" si="90"/>
        <v>53</v>
      </c>
      <c r="H1206" s="5" t="str">
        <f>IF( 'structured data'!G1206&gt;=50, "YES", "NO")</f>
        <v>YES</v>
      </c>
      <c r="I1206" s="8" t="str">
        <f t="shared" si="91"/>
        <v>&gt; ₦500</v>
      </c>
      <c r="J1206">
        <v>4</v>
      </c>
      <c r="K1206" s="4">
        <v>1679</v>
      </c>
      <c r="L1206" s="4">
        <f>Table1[[#This Row],[rating]]*LOG(Table1[[#This Row],[rating_count]]+1)</f>
        <v>12.901237126903451</v>
      </c>
      <c r="M1206" s="4" t="str">
        <f>IF(Table1[[#This Row],[rating_count]]&lt;1000,"YES","NO")</f>
        <v>NO</v>
      </c>
      <c r="N1206" s="4">
        <f t="shared" si="92"/>
        <v>-0.26009935379265631</v>
      </c>
      <c r="O1206" s="4">
        <f t="shared" si="93"/>
        <v>12.901237126903451</v>
      </c>
      <c r="P1206" s="7">
        <f t="shared" si="94"/>
        <v>3356321</v>
      </c>
      <c r="Q1206" t="s">
        <v>10399</v>
      </c>
      <c r="R1206" t="s">
        <v>10400</v>
      </c>
      <c r="S1206" t="s">
        <v>10401</v>
      </c>
      <c r="T1206" t="s">
        <v>10402</v>
      </c>
      <c r="U1206" t="s">
        <v>10403</v>
      </c>
      <c r="V1206" t="s">
        <v>10404</v>
      </c>
      <c r="W1206" t="s">
        <v>10405</v>
      </c>
      <c r="X1206" t="s">
        <v>10406</v>
      </c>
    </row>
    <row r="1207" spans="1:24" x14ac:dyDescent="0.4">
      <c r="A1207" t="s">
        <v>10407</v>
      </c>
      <c r="B1207" t="s">
        <v>10408</v>
      </c>
      <c r="C1207" t="s">
        <v>10409</v>
      </c>
      <c r="D1207" s="3">
        <v>3657.66</v>
      </c>
      <c r="E1207" s="2">
        <v>5156</v>
      </c>
      <c r="F1207" s="5">
        <v>0.28999999999999998</v>
      </c>
      <c r="G1207" s="5">
        <f t="shared" si="90"/>
        <v>28.999999999999996</v>
      </c>
      <c r="H1207" s="5" t="str">
        <f>IF( 'structured data'!G1207&gt;=50, "YES", "NO")</f>
        <v>NO</v>
      </c>
      <c r="I1207" s="8" t="str">
        <f t="shared" si="91"/>
        <v>&gt; ₦500</v>
      </c>
      <c r="J1207">
        <v>3.9</v>
      </c>
      <c r="K1207" s="4">
        <v>12837</v>
      </c>
      <c r="L1207" s="4">
        <f>Table1[[#This Row],[rating]]*LOG(Table1[[#This Row],[rating_count]]+1)</f>
        <v>16.023139748258213</v>
      </c>
      <c r="M1207" s="4" t="str">
        <f>IF(Table1[[#This Row],[rating_count]]&lt;1000,"YES","NO")</f>
        <v>NO</v>
      </c>
      <c r="N1207" s="4">
        <f t="shared" si="92"/>
        <v>-0.26016518227161434</v>
      </c>
      <c r="O1207" s="4">
        <f t="shared" si="93"/>
        <v>16.023139748258213</v>
      </c>
      <c r="P1207" s="7">
        <f t="shared" si="94"/>
        <v>66187572</v>
      </c>
      <c r="Q1207" t="s">
        <v>10410</v>
      </c>
      <c r="R1207" t="s">
        <v>10411</v>
      </c>
      <c r="S1207" t="s">
        <v>10412</v>
      </c>
      <c r="T1207" t="s">
        <v>10413</v>
      </c>
      <c r="U1207" t="s">
        <v>10414</v>
      </c>
      <c r="V1207" t="s">
        <v>10415</v>
      </c>
      <c r="W1207" t="s">
        <v>10416</v>
      </c>
      <c r="X1207" t="s">
        <v>10417</v>
      </c>
    </row>
    <row r="1208" spans="1:24" x14ac:dyDescent="0.4">
      <c r="A1208" t="s">
        <v>10418</v>
      </c>
      <c r="B1208" t="s">
        <v>10419</v>
      </c>
      <c r="C1208" t="s">
        <v>10420</v>
      </c>
      <c r="D1208" s="2">
        <v>1699</v>
      </c>
      <c r="E1208" s="2">
        <v>1999</v>
      </c>
      <c r="F1208" s="5">
        <v>0.15</v>
      </c>
      <c r="G1208" s="5">
        <f t="shared" si="90"/>
        <v>15</v>
      </c>
      <c r="H1208" s="5" t="str">
        <f>IF( 'structured data'!G1208&gt;=50, "YES", "NO")</f>
        <v>NO</v>
      </c>
      <c r="I1208" s="8" t="str">
        <f t="shared" si="91"/>
        <v>&gt; ₦500</v>
      </c>
      <c r="J1208">
        <v>4.0999999999999996</v>
      </c>
      <c r="K1208" s="4">
        <v>8873</v>
      </c>
      <c r="L1208" s="4">
        <f>Table1[[#This Row],[rating]]*LOG(Table1[[#This Row],[rating_count]]+1)</f>
        <v>16.187289639960198</v>
      </c>
      <c r="M1208" s="4" t="str">
        <f>IF(Table1[[#This Row],[rating_count]]&lt;1000,"YES","NO")</f>
        <v>NO</v>
      </c>
      <c r="N1208" s="4">
        <f t="shared" si="92"/>
        <v>-0.26127585547541982</v>
      </c>
      <c r="O1208" s="4">
        <f t="shared" si="93"/>
        <v>16.187289639960198</v>
      </c>
      <c r="P1208" s="7">
        <f t="shared" si="94"/>
        <v>17737127</v>
      </c>
      <c r="Q1208" t="s">
        <v>10421</v>
      </c>
      <c r="R1208" t="s">
        <v>10422</v>
      </c>
      <c r="S1208" t="s">
        <v>10423</v>
      </c>
      <c r="T1208" t="s">
        <v>10424</v>
      </c>
      <c r="U1208" t="s">
        <v>10425</v>
      </c>
      <c r="V1208" t="s">
        <v>10426</v>
      </c>
      <c r="W1208" t="s">
        <v>10427</v>
      </c>
      <c r="X1208" t="s">
        <v>10428</v>
      </c>
    </row>
    <row r="1209" spans="1:24" x14ac:dyDescent="0.4">
      <c r="A1209" t="s">
        <v>10429</v>
      </c>
      <c r="B1209" t="s">
        <v>10430</v>
      </c>
      <c r="C1209" t="s">
        <v>8897</v>
      </c>
      <c r="D1209" s="2">
        <v>1849</v>
      </c>
      <c r="E1209" s="2">
        <v>2095</v>
      </c>
      <c r="F1209" s="5">
        <v>0.12</v>
      </c>
      <c r="G1209" s="5">
        <f t="shared" si="90"/>
        <v>12</v>
      </c>
      <c r="H1209" s="5" t="str">
        <f>IF( 'structured data'!G1209&gt;=50, "YES", "NO")</f>
        <v>NO</v>
      </c>
      <c r="I1209" s="8" t="str">
        <f t="shared" si="91"/>
        <v>&gt; ₦500</v>
      </c>
      <c r="J1209">
        <v>4.3</v>
      </c>
      <c r="K1209" s="4">
        <v>7681</v>
      </c>
      <c r="L1209" s="4">
        <f>Table1[[#This Row],[rating]]*LOG(Table1[[#This Row],[rating_count]]+1)</f>
        <v>16.707539502165375</v>
      </c>
      <c r="M1209" s="4" t="str">
        <f>IF(Table1[[#This Row],[rating_count]]&lt;1000,"YES","NO")</f>
        <v>NO</v>
      </c>
      <c r="N1209" s="4">
        <f t="shared" si="92"/>
        <v>-0.26121741370892043</v>
      </c>
      <c r="O1209" s="4">
        <f t="shared" si="93"/>
        <v>16.707539502165375</v>
      </c>
      <c r="P1209" s="7">
        <f t="shared" si="94"/>
        <v>16091695</v>
      </c>
      <c r="Q1209" t="s">
        <v>10431</v>
      </c>
      <c r="R1209" t="s">
        <v>10432</v>
      </c>
      <c r="S1209" t="s">
        <v>10433</v>
      </c>
      <c r="T1209" t="s">
        <v>10434</v>
      </c>
      <c r="U1209" t="s">
        <v>10435</v>
      </c>
      <c r="V1209" t="s">
        <v>10436</v>
      </c>
      <c r="W1209" t="s">
        <v>10437</v>
      </c>
      <c r="X1209" t="s">
        <v>10438</v>
      </c>
    </row>
    <row r="1210" spans="1:24" x14ac:dyDescent="0.4">
      <c r="A1210" t="s">
        <v>10439</v>
      </c>
      <c r="B1210" t="s">
        <v>10440</v>
      </c>
      <c r="C1210" t="s">
        <v>8563</v>
      </c>
      <c r="D1210" s="2">
        <v>12499</v>
      </c>
      <c r="E1210" s="2">
        <v>19825</v>
      </c>
      <c r="F1210" s="5">
        <v>0.37</v>
      </c>
      <c r="G1210" s="5">
        <f t="shared" si="90"/>
        <v>37</v>
      </c>
      <c r="H1210" s="5" t="str">
        <f>IF( 'structured data'!G1210&gt;=50, "YES", "NO")</f>
        <v>NO</v>
      </c>
      <c r="I1210" s="8" t="str">
        <f t="shared" si="91"/>
        <v>&gt; ₦500</v>
      </c>
      <c r="J1210">
        <v>4.0999999999999996</v>
      </c>
      <c r="K1210" s="4">
        <v>322</v>
      </c>
      <c r="L1210" s="4">
        <f>Table1[[#This Row],[rating]]*LOG(Table1[[#This Row],[rating_count]]+1)</f>
        <v>10.287730341557522</v>
      </c>
      <c r="M1210" s="4" t="str">
        <f>IF(Table1[[#This Row],[rating_count]]&lt;1000,"YES","NO")</f>
        <v>YES</v>
      </c>
      <c r="N1210" s="4">
        <f t="shared" si="92"/>
        <v>-0.25820366303998638</v>
      </c>
      <c r="O1210" s="4">
        <f t="shared" si="93"/>
        <v>10.287730341557522</v>
      </c>
      <c r="P1210" s="7">
        <f t="shared" si="94"/>
        <v>6383650</v>
      </c>
      <c r="Q1210" t="s">
        <v>10441</v>
      </c>
      <c r="R1210" t="s">
        <v>10442</v>
      </c>
      <c r="S1210" t="s">
        <v>10443</v>
      </c>
      <c r="T1210" t="s">
        <v>10444</v>
      </c>
      <c r="U1210" t="s">
        <v>10445</v>
      </c>
      <c r="V1210" t="s">
        <v>10446</v>
      </c>
      <c r="W1210" t="s">
        <v>10447</v>
      </c>
      <c r="X1210" t="s">
        <v>10448</v>
      </c>
    </row>
    <row r="1211" spans="1:24" x14ac:dyDescent="0.4">
      <c r="A1211" t="s">
        <v>10449</v>
      </c>
      <c r="B1211" t="s">
        <v>10450</v>
      </c>
      <c r="C1211" t="s">
        <v>8699</v>
      </c>
      <c r="D1211" s="2">
        <v>1099</v>
      </c>
      <c r="E1211" s="2">
        <v>1920</v>
      </c>
      <c r="F1211" s="5">
        <v>0.43</v>
      </c>
      <c r="G1211" s="5">
        <f t="shared" si="90"/>
        <v>43</v>
      </c>
      <c r="H1211" s="5" t="str">
        <f>IF( 'structured data'!G1211&gt;=50, "YES", "NO")</f>
        <v>NO</v>
      </c>
      <c r="I1211" s="8" t="str">
        <f t="shared" si="91"/>
        <v>&gt; ₦500</v>
      </c>
      <c r="J1211">
        <v>4.2</v>
      </c>
      <c r="K1211" s="4">
        <v>9772</v>
      </c>
      <c r="L1211" s="4">
        <f>Table1[[#This Row],[rating]]*LOG(Table1[[#This Row],[rating_count]]+1)</f>
        <v>16.758117174835238</v>
      </c>
      <c r="M1211" s="4" t="str">
        <f>IF(Table1[[#This Row],[rating_count]]&lt;1000,"YES","NO")</f>
        <v>NO</v>
      </c>
      <c r="N1211" s="4">
        <f t="shared" si="92"/>
        <v>-0.25806430148928622</v>
      </c>
      <c r="O1211" s="4">
        <f t="shared" si="93"/>
        <v>16.758117174835238</v>
      </c>
      <c r="P1211" s="7">
        <f t="shared" si="94"/>
        <v>18762240</v>
      </c>
      <c r="Q1211" t="s">
        <v>10451</v>
      </c>
      <c r="R1211" t="s">
        <v>10452</v>
      </c>
      <c r="S1211" t="s">
        <v>10453</v>
      </c>
      <c r="T1211" t="s">
        <v>10454</v>
      </c>
      <c r="U1211" t="s">
        <v>10455</v>
      </c>
      <c r="V1211" t="s">
        <v>10456</v>
      </c>
      <c r="W1211" t="s">
        <v>10457</v>
      </c>
      <c r="X1211" t="s">
        <v>10458</v>
      </c>
    </row>
    <row r="1212" spans="1:24" x14ac:dyDescent="0.4">
      <c r="A1212" t="s">
        <v>10459</v>
      </c>
      <c r="B1212" t="s">
        <v>10460</v>
      </c>
      <c r="C1212" t="s">
        <v>10094</v>
      </c>
      <c r="D1212" s="2">
        <v>8199</v>
      </c>
      <c r="E1212" s="2">
        <v>16000</v>
      </c>
      <c r="F1212" s="5">
        <v>0.49</v>
      </c>
      <c r="G1212" s="5">
        <f t="shared" si="90"/>
        <v>49</v>
      </c>
      <c r="H1212" s="5" t="str">
        <f>IF( 'structured data'!G1212&gt;=50, "YES", "NO")</f>
        <v>NO</v>
      </c>
      <c r="I1212" s="8" t="str">
        <f t="shared" si="91"/>
        <v>&gt; ₦500</v>
      </c>
      <c r="J1212">
        <v>3.9</v>
      </c>
      <c r="K1212" s="4">
        <v>18497</v>
      </c>
      <c r="L1212" s="4">
        <f>Table1[[#This Row],[rating]]*LOG(Table1[[#This Row],[rating_count]]+1)</f>
        <v>16.641786622929594</v>
      </c>
      <c r="M1212" s="4" t="str">
        <f>IF(Table1[[#This Row],[rating_count]]&lt;1000,"YES","NO")</f>
        <v>NO</v>
      </c>
      <c r="N1212" s="4">
        <f t="shared" si="92"/>
        <v>-0.25836027127108502</v>
      </c>
      <c r="O1212" s="4">
        <f t="shared" si="93"/>
        <v>16.641786622929594</v>
      </c>
      <c r="P1212" s="7">
        <f t="shared" si="94"/>
        <v>295952000</v>
      </c>
      <c r="Q1212" t="s">
        <v>10461</v>
      </c>
      <c r="R1212" t="s">
        <v>10462</v>
      </c>
      <c r="S1212" t="s">
        <v>10463</v>
      </c>
      <c r="T1212" t="s">
        <v>10464</v>
      </c>
      <c r="U1212" t="s">
        <v>10465</v>
      </c>
      <c r="V1212" t="s">
        <v>10466</v>
      </c>
      <c r="W1212" t="s">
        <v>10467</v>
      </c>
      <c r="X1212" t="s">
        <v>10468</v>
      </c>
    </row>
    <row r="1213" spans="1:24" x14ac:dyDescent="0.4">
      <c r="A1213" t="s">
        <v>10469</v>
      </c>
      <c r="B1213" t="s">
        <v>10470</v>
      </c>
      <c r="C1213" t="s">
        <v>8938</v>
      </c>
      <c r="D1213">
        <v>499</v>
      </c>
      <c r="E1213" s="2">
        <v>2199</v>
      </c>
      <c r="F1213" s="5">
        <v>0.77</v>
      </c>
      <c r="G1213" s="5">
        <f t="shared" si="90"/>
        <v>77</v>
      </c>
      <c r="H1213" s="5" t="str">
        <f>IF( 'structured data'!G1213&gt;=50, "YES", "NO")</f>
        <v>YES</v>
      </c>
      <c r="I1213" s="8" t="str">
        <f t="shared" si="91"/>
        <v>&gt; ₦500</v>
      </c>
      <c r="J1213">
        <v>3.7</v>
      </c>
      <c r="K1213" s="4">
        <v>53</v>
      </c>
      <c r="L1213" s="4">
        <f>Table1[[#This Row],[rating]]*LOG(Table1[[#This Row],[rating_count]]+1)</f>
        <v>6.4098569113449839</v>
      </c>
      <c r="M1213" s="4" t="str">
        <f>IF(Table1[[#This Row],[rating_count]]&lt;1000,"YES","NO")</f>
        <v>YES</v>
      </c>
      <c r="N1213" s="4">
        <f t="shared" si="92"/>
        <v>-0.2579655570682185</v>
      </c>
      <c r="O1213" s="4">
        <f t="shared" si="93"/>
        <v>6.4098569113449839</v>
      </c>
      <c r="P1213" s="7">
        <f t="shared" si="94"/>
        <v>116547</v>
      </c>
      <c r="Q1213" t="s">
        <v>10471</v>
      </c>
      <c r="R1213" t="s">
        <v>10472</v>
      </c>
      <c r="S1213" t="s">
        <v>10473</v>
      </c>
      <c r="T1213" t="s">
        <v>10474</v>
      </c>
      <c r="U1213" t="s">
        <v>10475</v>
      </c>
      <c r="V1213" t="s">
        <v>10476</v>
      </c>
      <c r="W1213" t="s">
        <v>10477</v>
      </c>
      <c r="X1213" t="s">
        <v>10478</v>
      </c>
    </row>
    <row r="1214" spans="1:24" x14ac:dyDescent="0.4">
      <c r="A1214" t="s">
        <v>10479</v>
      </c>
      <c r="B1214" t="s">
        <v>10480</v>
      </c>
      <c r="C1214" t="s">
        <v>8969</v>
      </c>
      <c r="D1214" s="2">
        <v>6999</v>
      </c>
      <c r="E1214" s="2">
        <v>14999</v>
      </c>
      <c r="F1214" s="5">
        <v>0.53</v>
      </c>
      <c r="G1214" s="5">
        <f t="shared" si="90"/>
        <v>53</v>
      </c>
      <c r="H1214" s="5" t="str">
        <f>IF( 'structured data'!G1214&gt;=50, "YES", "NO")</f>
        <v>YES</v>
      </c>
      <c r="I1214" s="8" t="str">
        <f t="shared" si="91"/>
        <v>&gt; ₦500</v>
      </c>
      <c r="J1214">
        <v>4.0999999999999996</v>
      </c>
      <c r="K1214" s="4">
        <v>1728</v>
      </c>
      <c r="L1214" s="4">
        <f>Table1[[#This Row],[rating]]*LOG(Table1[[#This Row],[rating_count]]+1)</f>
        <v>13.274959472423083</v>
      </c>
      <c r="M1214" s="4" t="str">
        <f>IF(Table1[[#This Row],[rating_count]]&lt;1000,"YES","NO")</f>
        <v>NO</v>
      </c>
      <c r="N1214" s="4">
        <f t="shared" si="92"/>
        <v>-0.25367785587341879</v>
      </c>
      <c r="O1214" s="4">
        <f t="shared" si="93"/>
        <v>13.274959472423083</v>
      </c>
      <c r="P1214" s="7">
        <f t="shared" si="94"/>
        <v>25918272</v>
      </c>
      <c r="Q1214" t="s">
        <v>10481</v>
      </c>
      <c r="R1214" t="s">
        <v>10482</v>
      </c>
      <c r="S1214" t="s">
        <v>10483</v>
      </c>
      <c r="T1214" t="s">
        <v>10484</v>
      </c>
      <c r="U1214" t="s">
        <v>10485</v>
      </c>
      <c r="V1214" t="s">
        <v>10486</v>
      </c>
      <c r="W1214" t="s">
        <v>10487</v>
      </c>
      <c r="X1214" t="s">
        <v>10488</v>
      </c>
    </row>
    <row r="1215" spans="1:24" x14ac:dyDescent="0.4">
      <c r="A1215" t="s">
        <v>10489</v>
      </c>
      <c r="B1215" t="s">
        <v>10490</v>
      </c>
      <c r="C1215" t="s">
        <v>9284</v>
      </c>
      <c r="D1215" s="2">
        <v>1595</v>
      </c>
      <c r="E1215" s="2">
        <v>1799</v>
      </c>
      <c r="F1215" s="5">
        <v>0.11</v>
      </c>
      <c r="G1215" s="5">
        <f t="shared" si="90"/>
        <v>11</v>
      </c>
      <c r="H1215" s="5" t="str">
        <f>IF( 'structured data'!G1215&gt;=50, "YES", "NO")</f>
        <v>NO</v>
      </c>
      <c r="I1215" s="8" t="str">
        <f t="shared" si="91"/>
        <v>&gt; ₦500</v>
      </c>
      <c r="J1215">
        <v>4</v>
      </c>
      <c r="K1215" s="4">
        <v>2877</v>
      </c>
      <c r="L1215" s="4">
        <f>Table1[[#This Row],[rating]]*LOG(Table1[[#This Row],[rating_count]]+1)</f>
        <v>13.836363158402346</v>
      </c>
      <c r="M1215" s="4" t="str">
        <f>IF(Table1[[#This Row],[rating_count]]&lt;1000,"YES","NO")</f>
        <v>NO</v>
      </c>
      <c r="N1215" s="4">
        <f t="shared" si="92"/>
        <v>-0.25445337291201353</v>
      </c>
      <c r="O1215" s="4">
        <f t="shared" si="93"/>
        <v>13.836363158402346</v>
      </c>
      <c r="P1215" s="7">
        <f t="shared" si="94"/>
        <v>5175723</v>
      </c>
      <c r="Q1215" t="s">
        <v>10491</v>
      </c>
      <c r="R1215" t="s">
        <v>10492</v>
      </c>
      <c r="S1215" t="s">
        <v>10493</v>
      </c>
      <c r="T1215" t="s">
        <v>10494</v>
      </c>
      <c r="U1215" t="s">
        <v>10495</v>
      </c>
      <c r="V1215" t="s">
        <v>10496</v>
      </c>
      <c r="W1215" t="s">
        <v>10497</v>
      </c>
      <c r="X1215" t="s">
        <v>10498</v>
      </c>
    </row>
    <row r="1216" spans="1:24" x14ac:dyDescent="0.4">
      <c r="A1216" t="s">
        <v>10499</v>
      </c>
      <c r="B1216" t="s">
        <v>10500</v>
      </c>
      <c r="C1216" t="s">
        <v>8699</v>
      </c>
      <c r="D1216" s="2">
        <v>1049</v>
      </c>
      <c r="E1216" s="2">
        <v>1950</v>
      </c>
      <c r="F1216" s="5">
        <v>0.46</v>
      </c>
      <c r="G1216" s="5">
        <f t="shared" si="90"/>
        <v>46</v>
      </c>
      <c r="H1216" s="5" t="str">
        <f>IF( 'structured data'!G1216&gt;=50, "YES", "NO")</f>
        <v>NO</v>
      </c>
      <c r="I1216" s="8" t="str">
        <f t="shared" si="91"/>
        <v>&gt; ₦500</v>
      </c>
      <c r="J1216">
        <v>3.8</v>
      </c>
      <c r="K1216" s="4">
        <v>250</v>
      </c>
      <c r="L1216" s="4">
        <f>Table1[[#This Row],[rating]]*LOG(Table1[[#This Row],[rating_count]]+1)</f>
        <v>9.1187601416279431</v>
      </c>
      <c r="M1216" s="4" t="str">
        <f>IF(Table1[[#This Row],[rating_count]]&lt;1000,"YES","NO")</f>
        <v>YES</v>
      </c>
      <c r="N1216" s="4">
        <f t="shared" si="92"/>
        <v>-0.25627232305574077</v>
      </c>
      <c r="O1216" s="4">
        <f t="shared" si="93"/>
        <v>9.1187601416279431</v>
      </c>
      <c r="P1216" s="7">
        <f t="shared" si="94"/>
        <v>487500</v>
      </c>
      <c r="Q1216" t="s">
        <v>10501</v>
      </c>
      <c r="R1216" t="s">
        <v>10502</v>
      </c>
      <c r="S1216" t="s">
        <v>10503</v>
      </c>
      <c r="T1216" t="s">
        <v>10504</v>
      </c>
      <c r="U1216" t="s">
        <v>10505</v>
      </c>
      <c r="V1216" t="s">
        <v>10506</v>
      </c>
      <c r="W1216" t="s">
        <v>10507</v>
      </c>
      <c r="X1216" t="s">
        <v>10508</v>
      </c>
    </row>
    <row r="1217" spans="1:24" x14ac:dyDescent="0.4">
      <c r="A1217" t="s">
        <v>10509</v>
      </c>
      <c r="B1217" t="s">
        <v>10510</v>
      </c>
      <c r="C1217" t="s">
        <v>8762</v>
      </c>
      <c r="D1217" s="2">
        <v>1182</v>
      </c>
      <c r="E1217" s="2">
        <v>2995</v>
      </c>
      <c r="F1217" s="5">
        <v>0.61</v>
      </c>
      <c r="G1217" s="5">
        <f t="shared" si="90"/>
        <v>61</v>
      </c>
      <c r="H1217" s="5" t="str">
        <f>IF( 'structured data'!G1217&gt;=50, "YES", "NO")</f>
        <v>YES</v>
      </c>
      <c r="I1217" s="8" t="str">
        <f t="shared" si="91"/>
        <v>&gt; ₦500</v>
      </c>
      <c r="J1217">
        <v>4.2</v>
      </c>
      <c r="K1217" s="4">
        <v>5178</v>
      </c>
      <c r="L1217" s="4">
        <f>Table1[[#This Row],[rating]]*LOG(Table1[[#This Row],[rating_count]]+1)</f>
        <v>15.599832826275156</v>
      </c>
      <c r="M1217" s="4" t="str">
        <f>IF(Table1[[#This Row],[rating_count]]&lt;1000,"YES","NO")</f>
        <v>NO</v>
      </c>
      <c r="N1217" s="4">
        <f t="shared" si="92"/>
        <v>-0.25585177799498998</v>
      </c>
      <c r="O1217" s="4">
        <f t="shared" si="93"/>
        <v>15.599832826275156</v>
      </c>
      <c r="P1217" s="7">
        <f t="shared" si="94"/>
        <v>15508110</v>
      </c>
      <c r="Q1217" t="s">
        <v>10511</v>
      </c>
      <c r="R1217" t="s">
        <v>10512</v>
      </c>
      <c r="S1217" t="s">
        <v>10513</v>
      </c>
      <c r="T1217" t="s">
        <v>10514</v>
      </c>
      <c r="U1217" t="s">
        <v>10515</v>
      </c>
      <c r="V1217" t="s">
        <v>10516</v>
      </c>
      <c r="W1217" t="s">
        <v>10517</v>
      </c>
      <c r="X1217" t="s">
        <v>10518</v>
      </c>
    </row>
    <row r="1218" spans="1:24" x14ac:dyDescent="0.4">
      <c r="A1218" t="s">
        <v>10519</v>
      </c>
      <c r="B1218" t="s">
        <v>10520</v>
      </c>
      <c r="C1218" t="s">
        <v>8574</v>
      </c>
      <c r="D1218">
        <v>499</v>
      </c>
      <c r="E1218">
        <v>999</v>
      </c>
      <c r="F1218" s="5">
        <v>0.5</v>
      </c>
      <c r="G1218" s="5">
        <f t="shared" ref="G1218:G1281" si="95">F1218*100</f>
        <v>50</v>
      </c>
      <c r="H1218" s="5" t="str">
        <f>IF( 'structured data'!G1218&gt;=50, "YES", "NO")</f>
        <v>YES</v>
      </c>
      <c r="I1218" s="8" t="str">
        <f t="shared" ref="I1218:I1281" si="96">IF(C1217&lt;200, "&lt; ₦200", IF(C1217&lt;=500, "₦200–₦500", "&gt; ₦500"))</f>
        <v>&gt; ₦500</v>
      </c>
      <c r="J1218">
        <v>4.5999999999999996</v>
      </c>
      <c r="K1218" s="4">
        <v>79</v>
      </c>
      <c r="L1218" s="4">
        <f>Table1[[#This Row],[rating]]*LOG(Table1[[#This Row],[rating_count]]+1)</f>
        <v>8.7542139401629395</v>
      </c>
      <c r="M1218" s="4" t="str">
        <f>IF(Table1[[#This Row],[rating_count]]&lt;1000,"YES","NO")</f>
        <v>YES</v>
      </c>
      <c r="N1218" s="4">
        <f t="shared" ref="N1218:N1281" si="97">CORREL(J1218:J2682,G1218:G2682)</f>
        <v>-0.25864445832408223</v>
      </c>
      <c r="O1218" s="4">
        <f t="shared" ref="O1218:O1281" si="98">J1218*LOG(K1218+1)</f>
        <v>8.7542139401629395</v>
      </c>
      <c r="P1218" s="7">
        <f t="shared" ref="P1218:P1281" si="99">E1218*K1218</f>
        <v>78921</v>
      </c>
      <c r="Q1218" t="s">
        <v>10521</v>
      </c>
      <c r="R1218" t="s">
        <v>10522</v>
      </c>
      <c r="S1218" t="s">
        <v>10523</v>
      </c>
      <c r="T1218" t="s">
        <v>10524</v>
      </c>
      <c r="U1218" t="s">
        <v>10525</v>
      </c>
      <c r="V1218" t="s">
        <v>10526</v>
      </c>
      <c r="W1218" t="s">
        <v>10527</v>
      </c>
      <c r="X1218" t="s">
        <v>10528</v>
      </c>
    </row>
    <row r="1219" spans="1:24" x14ac:dyDescent="0.4">
      <c r="A1219" t="s">
        <v>10529</v>
      </c>
      <c r="B1219" t="s">
        <v>10530</v>
      </c>
      <c r="C1219" t="s">
        <v>10083</v>
      </c>
      <c r="D1219" s="2">
        <v>8799</v>
      </c>
      <c r="E1219" s="2">
        <v>11995</v>
      </c>
      <c r="F1219" s="5">
        <v>0.27</v>
      </c>
      <c r="G1219" s="5">
        <f t="shared" si="95"/>
        <v>27</v>
      </c>
      <c r="H1219" s="5" t="str">
        <f>IF( 'structured data'!G1219&gt;=50, "YES", "NO")</f>
        <v>NO</v>
      </c>
      <c r="I1219" s="8" t="str">
        <f t="shared" si="96"/>
        <v>&gt; ₦500</v>
      </c>
      <c r="J1219">
        <v>4.0999999999999996</v>
      </c>
      <c r="K1219" s="4">
        <v>4157</v>
      </c>
      <c r="L1219" s="4">
        <f>Table1[[#This Row],[rating]]*LOG(Table1[[#This Row],[rating_count]]+1)</f>
        <v>14.837426388481346</v>
      </c>
      <c r="M1219" s="4" t="str">
        <f>IF(Table1[[#This Row],[rating_count]]&lt;1000,"YES","NO")</f>
        <v>NO</v>
      </c>
      <c r="N1219" s="4">
        <f t="shared" si="97"/>
        <v>-0.26300957677189674</v>
      </c>
      <c r="O1219" s="4">
        <f t="shared" si="98"/>
        <v>14.837426388481346</v>
      </c>
      <c r="P1219" s="7">
        <f t="shared" si="99"/>
        <v>49863215</v>
      </c>
      <c r="Q1219" t="s">
        <v>10531</v>
      </c>
      <c r="R1219" t="s">
        <v>10532</v>
      </c>
      <c r="S1219" t="s">
        <v>10533</v>
      </c>
      <c r="T1219" t="s">
        <v>10534</v>
      </c>
      <c r="U1219" t="s">
        <v>10535</v>
      </c>
      <c r="V1219" t="s">
        <v>10536</v>
      </c>
      <c r="W1219" t="s">
        <v>10537</v>
      </c>
      <c r="X1219" t="s">
        <v>10538</v>
      </c>
    </row>
    <row r="1220" spans="1:24" x14ac:dyDescent="0.4">
      <c r="A1220" t="s">
        <v>10539</v>
      </c>
      <c r="B1220" t="s">
        <v>10540</v>
      </c>
      <c r="C1220" t="s">
        <v>8552</v>
      </c>
      <c r="D1220" s="2">
        <v>1529</v>
      </c>
      <c r="E1220" s="2">
        <v>2999</v>
      </c>
      <c r="F1220" s="5">
        <v>0.49</v>
      </c>
      <c r="G1220" s="5">
        <f t="shared" si="95"/>
        <v>49</v>
      </c>
      <c r="H1220" s="5" t="str">
        <f>IF( 'structured data'!G1220&gt;=50, "YES", "NO")</f>
        <v>NO</v>
      </c>
      <c r="I1220" s="8" t="str">
        <f t="shared" si="96"/>
        <v>&gt; ₦500</v>
      </c>
      <c r="J1220">
        <v>3.3</v>
      </c>
      <c r="K1220" s="4">
        <v>29</v>
      </c>
      <c r="L1220" s="4">
        <f>Table1[[#This Row],[rating]]*LOG(Table1[[#This Row],[rating_count]]+1)</f>
        <v>4.8745001405748853</v>
      </c>
      <c r="M1220" s="4" t="str">
        <f>IF(Table1[[#This Row],[rating_count]]&lt;1000,"YES","NO")</f>
        <v>YES</v>
      </c>
      <c r="N1220" s="4">
        <f t="shared" si="97"/>
        <v>-0.26270056719307866</v>
      </c>
      <c r="O1220" s="4">
        <f t="shared" si="98"/>
        <v>4.8745001405748853</v>
      </c>
      <c r="P1220" s="7">
        <f t="shared" si="99"/>
        <v>86971</v>
      </c>
      <c r="Q1220" t="s">
        <v>10541</v>
      </c>
      <c r="R1220" t="s">
        <v>10542</v>
      </c>
      <c r="S1220" t="s">
        <v>10543</v>
      </c>
      <c r="T1220" t="s">
        <v>10544</v>
      </c>
      <c r="U1220" t="s">
        <v>10545</v>
      </c>
      <c r="V1220" t="s">
        <v>10546</v>
      </c>
      <c r="W1220" t="s">
        <v>10547</v>
      </c>
      <c r="X1220" t="s">
        <v>10548</v>
      </c>
    </row>
    <row r="1221" spans="1:24" x14ac:dyDescent="0.4">
      <c r="A1221" t="s">
        <v>10549</v>
      </c>
      <c r="B1221" t="s">
        <v>10550</v>
      </c>
      <c r="C1221" t="s">
        <v>8699</v>
      </c>
      <c r="D1221" s="2">
        <v>1199</v>
      </c>
      <c r="E1221" s="2">
        <v>1690</v>
      </c>
      <c r="F1221" s="5">
        <v>0.28999999999999998</v>
      </c>
      <c r="G1221" s="5">
        <f t="shared" si="95"/>
        <v>28.999999999999996</v>
      </c>
      <c r="H1221" s="5" t="str">
        <f>IF( 'structured data'!G1221&gt;=50, "YES", "NO")</f>
        <v>NO</v>
      </c>
      <c r="I1221" s="8" t="str">
        <f t="shared" si="96"/>
        <v>&gt; ₦500</v>
      </c>
      <c r="J1221">
        <v>4.2</v>
      </c>
      <c r="K1221" s="4">
        <v>4580</v>
      </c>
      <c r="L1221" s="4">
        <f>Table1[[#This Row],[rating]]*LOG(Table1[[#This Row],[rating_count]]+1)</f>
        <v>15.376033225459551</v>
      </c>
      <c r="M1221" s="4" t="str">
        <f>IF(Table1[[#This Row],[rating_count]]&lt;1000,"YES","NO")</f>
        <v>NO</v>
      </c>
      <c r="N1221" s="4">
        <f t="shared" si="97"/>
        <v>-0.26131750782487873</v>
      </c>
      <c r="O1221" s="4">
        <f t="shared" si="98"/>
        <v>15.376033225459551</v>
      </c>
      <c r="P1221" s="7">
        <f t="shared" si="99"/>
        <v>7740200</v>
      </c>
      <c r="Q1221" t="s">
        <v>10551</v>
      </c>
      <c r="R1221" t="s">
        <v>10552</v>
      </c>
      <c r="S1221" t="s">
        <v>10553</v>
      </c>
      <c r="T1221" t="s">
        <v>10554</v>
      </c>
      <c r="U1221" t="s">
        <v>10555</v>
      </c>
      <c r="V1221" t="s">
        <v>10556</v>
      </c>
      <c r="W1221" t="s">
        <v>10557</v>
      </c>
      <c r="X1221" t="s">
        <v>10558</v>
      </c>
    </row>
    <row r="1222" spans="1:24" x14ac:dyDescent="0.4">
      <c r="A1222" t="s">
        <v>10559</v>
      </c>
      <c r="B1222" t="s">
        <v>10560</v>
      </c>
      <c r="C1222" t="s">
        <v>9030</v>
      </c>
      <c r="D1222" s="2">
        <v>1052</v>
      </c>
      <c r="E1222" s="2">
        <v>1790</v>
      </c>
      <c r="F1222" s="5">
        <v>0.41</v>
      </c>
      <c r="G1222" s="5">
        <f t="shared" si="95"/>
        <v>41</v>
      </c>
      <c r="H1222" s="5" t="str">
        <f>IF( 'structured data'!G1222&gt;=50, "YES", "NO")</f>
        <v>NO</v>
      </c>
      <c r="I1222" s="8" t="str">
        <f t="shared" si="96"/>
        <v>&gt; ₦500</v>
      </c>
      <c r="J1222">
        <v>4.3</v>
      </c>
      <c r="K1222" s="4">
        <v>1404</v>
      </c>
      <c r="L1222" s="4">
        <f>Table1[[#This Row],[rating]]*LOG(Table1[[#This Row],[rating_count]]+1)</f>
        <v>13.535008194236724</v>
      </c>
      <c r="M1222" s="4" t="str">
        <f>IF(Table1[[#This Row],[rating_count]]&lt;1000,"YES","NO")</f>
        <v>NO</v>
      </c>
      <c r="N1222" s="4">
        <f t="shared" si="97"/>
        <v>-0.26040593772252923</v>
      </c>
      <c r="O1222" s="4">
        <f t="shared" si="98"/>
        <v>13.535008194236724</v>
      </c>
      <c r="P1222" s="7">
        <f t="shared" si="99"/>
        <v>2513160</v>
      </c>
      <c r="Q1222" t="s">
        <v>10561</v>
      </c>
      <c r="R1222" t="s">
        <v>10562</v>
      </c>
      <c r="S1222" t="s">
        <v>10563</v>
      </c>
      <c r="T1222" t="s">
        <v>10564</v>
      </c>
      <c r="U1222" t="s">
        <v>10565</v>
      </c>
      <c r="V1222" t="s">
        <v>10566</v>
      </c>
      <c r="W1222" t="s">
        <v>10567</v>
      </c>
      <c r="X1222" t="s">
        <v>10568</v>
      </c>
    </row>
    <row r="1223" spans="1:24" x14ac:dyDescent="0.4">
      <c r="A1223" t="s">
        <v>10569</v>
      </c>
      <c r="B1223" t="s">
        <v>10570</v>
      </c>
      <c r="C1223" t="s">
        <v>10571</v>
      </c>
      <c r="D1223" s="2">
        <v>6499</v>
      </c>
      <c r="E1223" s="2">
        <v>8995</v>
      </c>
      <c r="F1223" s="5">
        <v>0.28000000000000003</v>
      </c>
      <c r="G1223" s="5">
        <f t="shared" si="95"/>
        <v>28.000000000000004</v>
      </c>
      <c r="H1223" s="5" t="str">
        <f>IF( 'structured data'!G1223&gt;=50, "YES", "NO")</f>
        <v>NO</v>
      </c>
      <c r="I1223" s="8" t="str">
        <f t="shared" si="96"/>
        <v>&gt; ₦500</v>
      </c>
      <c r="J1223">
        <v>4.3</v>
      </c>
      <c r="K1223" s="4">
        <v>2810</v>
      </c>
      <c r="L1223" s="4">
        <f>Table1[[#This Row],[rating]]*LOG(Table1[[#This Row],[rating_count]]+1)</f>
        <v>14.830101636111994</v>
      </c>
      <c r="M1223" s="4" t="str">
        <f>IF(Table1[[#This Row],[rating_count]]&lt;1000,"YES","NO")</f>
        <v>NO</v>
      </c>
      <c r="N1223" s="4">
        <f t="shared" si="97"/>
        <v>-0.26067641495367733</v>
      </c>
      <c r="O1223" s="4">
        <f t="shared" si="98"/>
        <v>14.830101636111994</v>
      </c>
      <c r="P1223" s="7">
        <f t="shared" si="99"/>
        <v>25275950</v>
      </c>
      <c r="Q1223" t="s">
        <v>10572</v>
      </c>
      <c r="R1223" t="s">
        <v>10573</v>
      </c>
      <c r="S1223" t="s">
        <v>10574</v>
      </c>
      <c r="T1223" t="s">
        <v>10575</v>
      </c>
      <c r="U1223" t="s">
        <v>10576</v>
      </c>
      <c r="V1223" t="s">
        <v>10577</v>
      </c>
      <c r="W1223" t="s">
        <v>10578</v>
      </c>
      <c r="X1223" t="s">
        <v>10579</v>
      </c>
    </row>
    <row r="1224" spans="1:24" x14ac:dyDescent="0.4">
      <c r="A1224" t="s">
        <v>10580</v>
      </c>
      <c r="B1224" t="s">
        <v>10581</v>
      </c>
      <c r="C1224" t="s">
        <v>9243</v>
      </c>
      <c r="D1224">
        <v>239</v>
      </c>
      <c r="E1224">
        <v>239</v>
      </c>
      <c r="F1224" s="5">
        <v>0</v>
      </c>
      <c r="G1224" s="5">
        <f t="shared" si="95"/>
        <v>0</v>
      </c>
      <c r="H1224" s="5" t="str">
        <f>IF( 'structured data'!G1224&gt;=50, "YES", "NO")</f>
        <v>NO</v>
      </c>
      <c r="I1224" s="8" t="str">
        <f t="shared" si="96"/>
        <v>&gt; ₦500</v>
      </c>
      <c r="J1224">
        <v>4.3</v>
      </c>
      <c r="K1224" s="4">
        <v>7</v>
      </c>
      <c r="L1224" s="4">
        <f>Table1[[#This Row],[rating]]*LOG(Table1[[#This Row],[rating_count]]+1)</f>
        <v>3.883286944065357</v>
      </c>
      <c r="M1224" s="4" t="str">
        <f>IF(Table1[[#This Row],[rating_count]]&lt;1000,"YES","NO")</f>
        <v>YES</v>
      </c>
      <c r="N1224" s="4">
        <f t="shared" si="97"/>
        <v>-0.2590697918947012</v>
      </c>
      <c r="O1224" s="4">
        <f t="shared" si="98"/>
        <v>3.883286944065357</v>
      </c>
      <c r="P1224" s="7">
        <f t="shared" si="99"/>
        <v>1673</v>
      </c>
      <c r="Q1224" t="s">
        <v>10582</v>
      </c>
      <c r="R1224" t="s">
        <v>10583</v>
      </c>
      <c r="S1224" t="s">
        <v>10584</v>
      </c>
      <c r="T1224" t="s">
        <v>10585</v>
      </c>
      <c r="U1224" t="s">
        <v>10586</v>
      </c>
      <c r="V1224" t="s">
        <v>10587</v>
      </c>
      <c r="W1224" t="s">
        <v>10588</v>
      </c>
      <c r="X1224" t="s">
        <v>10589</v>
      </c>
    </row>
    <row r="1225" spans="1:24" x14ac:dyDescent="0.4">
      <c r="A1225" t="s">
        <v>10590</v>
      </c>
      <c r="B1225" t="s">
        <v>10591</v>
      </c>
      <c r="C1225" t="s">
        <v>8688</v>
      </c>
      <c r="D1225">
        <v>699</v>
      </c>
      <c r="E1225" s="2">
        <v>1599</v>
      </c>
      <c r="F1225" s="5">
        <v>0.56000000000000005</v>
      </c>
      <c r="G1225" s="5">
        <f t="shared" si="95"/>
        <v>56.000000000000007</v>
      </c>
      <c r="H1225" s="5" t="str">
        <f>IF( 'structured data'!G1225&gt;=50, "YES", "NO")</f>
        <v>YES</v>
      </c>
      <c r="I1225" s="8" t="str">
        <f t="shared" si="96"/>
        <v>&gt; ₦500</v>
      </c>
      <c r="J1225">
        <v>4.7</v>
      </c>
      <c r="K1225" s="4">
        <v>1729</v>
      </c>
      <c r="L1225" s="4">
        <f>Table1[[#This Row],[rating]]*LOG(Table1[[#This Row],[rating_count]]+1)</f>
        <v>15.21881668470534</v>
      </c>
      <c r="M1225" s="4" t="str">
        <f>IF(Table1[[#This Row],[rating_count]]&lt;1000,"YES","NO")</f>
        <v>NO</v>
      </c>
      <c r="N1225" s="4">
        <f t="shared" si="97"/>
        <v>-0.2552165703594117</v>
      </c>
      <c r="O1225" s="4">
        <f t="shared" si="98"/>
        <v>15.21881668470534</v>
      </c>
      <c r="P1225" s="7">
        <f t="shared" si="99"/>
        <v>2764671</v>
      </c>
      <c r="Q1225" t="s">
        <v>10592</v>
      </c>
      <c r="R1225" t="s">
        <v>10593</v>
      </c>
      <c r="S1225" t="s">
        <v>10594</v>
      </c>
      <c r="T1225" t="s">
        <v>10595</v>
      </c>
      <c r="U1225" t="s">
        <v>10596</v>
      </c>
      <c r="V1225" t="s">
        <v>10597</v>
      </c>
      <c r="W1225" t="s">
        <v>10598</v>
      </c>
      <c r="X1225" t="s">
        <v>10599</v>
      </c>
    </row>
    <row r="1226" spans="1:24" x14ac:dyDescent="0.4">
      <c r="A1226" t="s">
        <v>10600</v>
      </c>
      <c r="B1226" t="s">
        <v>10601</v>
      </c>
      <c r="C1226" t="s">
        <v>10602</v>
      </c>
      <c r="D1226" s="2">
        <v>2599</v>
      </c>
      <c r="E1226" s="2">
        <v>4290</v>
      </c>
      <c r="F1226" s="5">
        <v>0.39</v>
      </c>
      <c r="G1226" s="5">
        <f t="shared" si="95"/>
        <v>39</v>
      </c>
      <c r="H1226" s="5" t="str">
        <f>IF( 'structured data'!G1226&gt;=50, "YES", "NO")</f>
        <v>NO</v>
      </c>
      <c r="I1226" s="8" t="str">
        <f t="shared" si="96"/>
        <v>&gt; ₦500</v>
      </c>
      <c r="J1226">
        <v>4.4000000000000004</v>
      </c>
      <c r="K1226" s="4">
        <v>2116</v>
      </c>
      <c r="L1226" s="4">
        <f>Table1[[#This Row],[rating]]*LOG(Table1[[#This Row],[rating_count]]+1)</f>
        <v>14.633171775285414</v>
      </c>
      <c r="M1226" s="4" t="str">
        <f>IF(Table1[[#This Row],[rating_count]]&lt;1000,"YES","NO")</f>
        <v>NO</v>
      </c>
      <c r="N1226" s="4">
        <f t="shared" si="97"/>
        <v>-0.26336023035235201</v>
      </c>
      <c r="O1226" s="4">
        <f t="shared" si="98"/>
        <v>14.633171775285414</v>
      </c>
      <c r="P1226" s="7">
        <f t="shared" si="99"/>
        <v>9077640</v>
      </c>
      <c r="Q1226" t="s">
        <v>10603</v>
      </c>
      <c r="R1226" t="s">
        <v>10604</v>
      </c>
      <c r="S1226" t="s">
        <v>10605</v>
      </c>
      <c r="T1226" t="s">
        <v>10606</v>
      </c>
      <c r="U1226" t="s">
        <v>10607</v>
      </c>
      <c r="V1226" t="s">
        <v>10608</v>
      </c>
      <c r="W1226" t="s">
        <v>10609</v>
      </c>
      <c r="X1226" t="s">
        <v>10610</v>
      </c>
    </row>
    <row r="1227" spans="1:24" x14ac:dyDescent="0.4">
      <c r="A1227" t="s">
        <v>10611</v>
      </c>
      <c r="B1227" t="s">
        <v>10612</v>
      </c>
      <c r="C1227" t="s">
        <v>8969</v>
      </c>
      <c r="D1227" s="2">
        <v>1547</v>
      </c>
      <c r="E1227" s="2">
        <v>2890</v>
      </c>
      <c r="F1227" s="5">
        <v>0.46</v>
      </c>
      <c r="G1227" s="5">
        <f t="shared" si="95"/>
        <v>46</v>
      </c>
      <c r="H1227" s="5" t="str">
        <f>IF( 'structured data'!G1227&gt;=50, "YES", "NO")</f>
        <v>NO</v>
      </c>
      <c r="I1227" s="8" t="str">
        <f t="shared" si="96"/>
        <v>&gt; ₦500</v>
      </c>
      <c r="J1227">
        <v>3.9</v>
      </c>
      <c r="K1227" s="4">
        <v>463</v>
      </c>
      <c r="L1227" s="4">
        <f>Table1[[#This Row],[rating]]*LOG(Table1[[#This Row],[rating_count]]+1)</f>
        <v>10.399420124164035</v>
      </c>
      <c r="M1227" s="4" t="str">
        <f>IF(Table1[[#This Row],[rating_count]]&lt;1000,"YES","NO")</f>
        <v>YES</v>
      </c>
      <c r="N1227" s="4">
        <f t="shared" si="97"/>
        <v>-0.26340371096263693</v>
      </c>
      <c r="O1227" s="4">
        <f t="shared" si="98"/>
        <v>10.399420124164035</v>
      </c>
      <c r="P1227" s="7">
        <f t="shared" si="99"/>
        <v>1338070</v>
      </c>
      <c r="Q1227" t="s">
        <v>10613</v>
      </c>
      <c r="R1227" t="s">
        <v>10614</v>
      </c>
      <c r="S1227" t="s">
        <v>10615</v>
      </c>
      <c r="T1227" t="s">
        <v>10616</v>
      </c>
      <c r="U1227" t="s">
        <v>10617</v>
      </c>
      <c r="V1227" t="s">
        <v>10618</v>
      </c>
      <c r="W1227" t="s">
        <v>10619</v>
      </c>
      <c r="X1227" t="s">
        <v>10620</v>
      </c>
    </row>
    <row r="1228" spans="1:24" x14ac:dyDescent="0.4">
      <c r="A1228" t="s">
        <v>10621</v>
      </c>
      <c r="B1228" t="s">
        <v>10622</v>
      </c>
      <c r="C1228" t="s">
        <v>8688</v>
      </c>
      <c r="D1228">
        <v>499</v>
      </c>
      <c r="E1228" s="2">
        <v>1299</v>
      </c>
      <c r="F1228" s="5">
        <v>0.62</v>
      </c>
      <c r="G1228" s="5">
        <f t="shared" si="95"/>
        <v>62</v>
      </c>
      <c r="H1228" s="5" t="str">
        <f>IF( 'structured data'!G1228&gt;=50, "YES", "NO")</f>
        <v>YES</v>
      </c>
      <c r="I1228" s="8" t="str">
        <f t="shared" si="96"/>
        <v>&gt; ₦500</v>
      </c>
      <c r="J1228">
        <v>4.7</v>
      </c>
      <c r="K1228" s="4">
        <v>54</v>
      </c>
      <c r="L1228" s="4">
        <f>Table1[[#This Row],[rating]]*LOG(Table1[[#This Row],[rating_count]]+1)</f>
        <v>8.1797046406229459</v>
      </c>
      <c r="M1228" s="4" t="str">
        <f>IF(Table1[[#This Row],[rating_count]]&lt;1000,"YES","NO")</f>
        <v>YES</v>
      </c>
      <c r="N1228" s="4">
        <f t="shared" si="97"/>
        <v>-0.26315956398272994</v>
      </c>
      <c r="O1228" s="4">
        <f t="shared" si="98"/>
        <v>8.1797046406229459</v>
      </c>
      <c r="P1228" s="7">
        <f t="shared" si="99"/>
        <v>70146</v>
      </c>
      <c r="Q1228" t="s">
        <v>10623</v>
      </c>
      <c r="R1228" t="s">
        <v>10624</v>
      </c>
      <c r="S1228" t="s">
        <v>10625</v>
      </c>
      <c r="T1228" t="s">
        <v>10626</v>
      </c>
      <c r="U1228" t="s">
        <v>10627</v>
      </c>
      <c r="V1228" t="s">
        <v>10628</v>
      </c>
      <c r="W1228" t="s">
        <v>10629</v>
      </c>
      <c r="X1228" t="s">
        <v>10630</v>
      </c>
    </row>
    <row r="1229" spans="1:24" x14ac:dyDescent="0.4">
      <c r="A1229" t="s">
        <v>10631</v>
      </c>
      <c r="B1229" t="s">
        <v>10632</v>
      </c>
      <c r="C1229" t="s">
        <v>8844</v>
      </c>
      <c r="D1229">
        <v>510</v>
      </c>
      <c r="E1229">
        <v>640</v>
      </c>
      <c r="F1229" s="5">
        <v>0.2</v>
      </c>
      <c r="G1229" s="5">
        <f t="shared" si="95"/>
        <v>20</v>
      </c>
      <c r="H1229" s="5" t="str">
        <f>IF( 'structured data'!G1229&gt;=50, "YES", "NO")</f>
        <v>NO</v>
      </c>
      <c r="I1229" s="8" t="str">
        <f t="shared" si="96"/>
        <v>&gt; ₦500</v>
      </c>
      <c r="J1229">
        <v>4.0999999999999996</v>
      </c>
      <c r="K1229" s="4">
        <v>7229</v>
      </c>
      <c r="L1229" s="4">
        <f>Table1[[#This Row],[rating]]*LOG(Table1[[#This Row],[rating_count]]+1)</f>
        <v>15.822467018907576</v>
      </c>
      <c r="M1229" s="4" t="str">
        <f>IF(Table1[[#This Row],[rating_count]]&lt;1000,"YES","NO")</f>
        <v>NO</v>
      </c>
      <c r="N1229" s="4">
        <f t="shared" si="97"/>
        <v>-0.2744637781584498</v>
      </c>
      <c r="O1229" s="4">
        <f t="shared" si="98"/>
        <v>15.822467018907576</v>
      </c>
      <c r="P1229" s="7">
        <f t="shared" si="99"/>
        <v>4626560</v>
      </c>
      <c r="Q1229" t="s">
        <v>10633</v>
      </c>
      <c r="R1229" t="s">
        <v>10634</v>
      </c>
      <c r="S1229" t="s">
        <v>10635</v>
      </c>
      <c r="T1229" t="s">
        <v>10636</v>
      </c>
      <c r="U1229" t="s">
        <v>10637</v>
      </c>
      <c r="V1229" t="s">
        <v>10638</v>
      </c>
      <c r="W1229" t="s">
        <v>10639</v>
      </c>
      <c r="X1229" t="s">
        <v>10640</v>
      </c>
    </row>
    <row r="1230" spans="1:24" x14ac:dyDescent="0.4">
      <c r="A1230" t="s">
        <v>10641</v>
      </c>
      <c r="B1230" t="s">
        <v>10642</v>
      </c>
      <c r="C1230" t="s">
        <v>8721</v>
      </c>
      <c r="D1230" s="2">
        <v>1899</v>
      </c>
      <c r="E1230" s="2">
        <v>3790</v>
      </c>
      <c r="F1230" s="5">
        <v>0.5</v>
      </c>
      <c r="G1230" s="5">
        <f t="shared" si="95"/>
        <v>50</v>
      </c>
      <c r="H1230" s="5" t="str">
        <f>IF( 'structured data'!G1230&gt;=50, "YES", "NO")</f>
        <v>YES</v>
      </c>
      <c r="I1230" s="8" t="str">
        <f t="shared" si="96"/>
        <v>&gt; ₦500</v>
      </c>
      <c r="J1230">
        <v>3.8</v>
      </c>
      <c r="K1230" s="4">
        <v>3842</v>
      </c>
      <c r="L1230" s="4">
        <f>Table1[[#This Row],[rating]]*LOG(Table1[[#This Row],[rating_count]]+1)</f>
        <v>13.621747460964524</v>
      </c>
      <c r="M1230" s="4" t="str">
        <f>IF(Table1[[#This Row],[rating_count]]&lt;1000,"YES","NO")</f>
        <v>NO</v>
      </c>
      <c r="N1230" s="4">
        <f t="shared" si="97"/>
        <v>-0.2741476041523952</v>
      </c>
      <c r="O1230" s="4">
        <f t="shared" si="98"/>
        <v>13.621747460964524</v>
      </c>
      <c r="P1230" s="7">
        <f t="shared" si="99"/>
        <v>14561180</v>
      </c>
      <c r="Q1230" t="s">
        <v>10643</v>
      </c>
      <c r="R1230" t="s">
        <v>10644</v>
      </c>
      <c r="S1230" t="s">
        <v>10645</v>
      </c>
      <c r="T1230" t="s">
        <v>10646</v>
      </c>
      <c r="U1230" t="s">
        <v>10647</v>
      </c>
      <c r="V1230" t="s">
        <v>10648</v>
      </c>
      <c r="W1230" t="s">
        <v>10649</v>
      </c>
      <c r="X1230" t="s">
        <v>10650</v>
      </c>
    </row>
    <row r="1231" spans="1:24" x14ac:dyDescent="0.4">
      <c r="A1231" t="s">
        <v>10651</v>
      </c>
      <c r="B1231" t="s">
        <v>10652</v>
      </c>
      <c r="C1231" t="s">
        <v>8721</v>
      </c>
      <c r="D1231" s="2">
        <v>2599</v>
      </c>
      <c r="E1231" s="2">
        <v>4560</v>
      </c>
      <c r="F1231" s="5">
        <v>0.43</v>
      </c>
      <c r="G1231" s="5">
        <f t="shared" si="95"/>
        <v>43</v>
      </c>
      <c r="H1231" s="5" t="str">
        <f>IF( 'structured data'!G1231&gt;=50, "YES", "NO")</f>
        <v>NO</v>
      </c>
      <c r="I1231" s="8" t="str">
        <f t="shared" si="96"/>
        <v>&gt; ₦500</v>
      </c>
      <c r="J1231">
        <v>4.4000000000000004</v>
      </c>
      <c r="K1231" s="4">
        <v>646</v>
      </c>
      <c r="L1231" s="4">
        <f>Table1[[#This Row],[rating]]*LOG(Table1[[#This Row],[rating_count]]+1)</f>
        <v>12.367978834942283</v>
      </c>
      <c r="M1231" s="4" t="str">
        <f>IF(Table1[[#This Row],[rating_count]]&lt;1000,"YES","NO")</f>
        <v>YES</v>
      </c>
      <c r="N1231" s="4">
        <f t="shared" si="97"/>
        <v>-0.2733159810715613</v>
      </c>
      <c r="O1231" s="4">
        <f t="shared" si="98"/>
        <v>12.367978834942283</v>
      </c>
      <c r="P1231" s="7">
        <f t="shared" si="99"/>
        <v>2945760</v>
      </c>
      <c r="Q1231" t="s">
        <v>10653</v>
      </c>
      <c r="R1231" t="s">
        <v>10654</v>
      </c>
      <c r="S1231" t="s">
        <v>10655</v>
      </c>
      <c r="T1231" t="s">
        <v>10656</v>
      </c>
      <c r="U1231" t="s">
        <v>10657</v>
      </c>
      <c r="V1231" t="s">
        <v>10658</v>
      </c>
      <c r="W1231" t="s">
        <v>8728</v>
      </c>
      <c r="X1231" t="s">
        <v>10659</v>
      </c>
    </row>
    <row r="1232" spans="1:24" x14ac:dyDescent="0.4">
      <c r="A1232" t="s">
        <v>10660</v>
      </c>
      <c r="B1232" t="s">
        <v>10661</v>
      </c>
      <c r="C1232" t="s">
        <v>9030</v>
      </c>
      <c r="D1232" s="2">
        <v>1199</v>
      </c>
      <c r="E1232" s="2">
        <v>3500</v>
      </c>
      <c r="F1232" s="5">
        <v>0.66</v>
      </c>
      <c r="G1232" s="5">
        <f t="shared" si="95"/>
        <v>66</v>
      </c>
      <c r="H1232" s="5" t="str">
        <f>IF( 'structured data'!G1232&gt;=50, "YES", "NO")</f>
        <v>YES</v>
      </c>
      <c r="I1232" s="8" t="str">
        <f t="shared" si="96"/>
        <v>&gt; ₦500</v>
      </c>
      <c r="J1232">
        <v>4.3</v>
      </c>
      <c r="K1232" s="4">
        <v>1802</v>
      </c>
      <c r="L1232" s="4">
        <f>Table1[[#This Row],[rating]]*LOG(Table1[[#This Row],[rating_count]]+1)</f>
        <v>14.000781624906327</v>
      </c>
      <c r="M1232" s="4" t="str">
        <f>IF(Table1[[#This Row],[rating_count]]&lt;1000,"YES","NO")</f>
        <v>NO</v>
      </c>
      <c r="N1232" s="4">
        <f t="shared" si="97"/>
        <v>-0.27435834615482513</v>
      </c>
      <c r="O1232" s="4">
        <f t="shared" si="98"/>
        <v>14.000781624906327</v>
      </c>
      <c r="P1232" s="7">
        <f t="shared" si="99"/>
        <v>6307000</v>
      </c>
      <c r="Q1232" t="s">
        <v>10662</v>
      </c>
      <c r="R1232" t="s">
        <v>10663</v>
      </c>
      <c r="S1232" t="s">
        <v>10664</v>
      </c>
      <c r="T1232" t="s">
        <v>10665</v>
      </c>
      <c r="U1232" t="s">
        <v>10666</v>
      </c>
      <c r="V1232" t="s">
        <v>10667</v>
      </c>
      <c r="W1232" t="s">
        <v>10668</v>
      </c>
      <c r="X1232" t="s">
        <v>10669</v>
      </c>
    </row>
    <row r="1233" spans="1:24" x14ac:dyDescent="0.4">
      <c r="A1233" t="s">
        <v>10670</v>
      </c>
      <c r="B1233" t="s">
        <v>10671</v>
      </c>
      <c r="C1233" t="s">
        <v>8721</v>
      </c>
      <c r="D1233">
        <v>999</v>
      </c>
      <c r="E1233" s="2">
        <v>2600</v>
      </c>
      <c r="F1233" s="5">
        <v>0.62</v>
      </c>
      <c r="G1233" s="5">
        <f t="shared" si="95"/>
        <v>62</v>
      </c>
      <c r="H1233" s="5" t="str">
        <f>IF( 'structured data'!G1233&gt;=50, "YES", "NO")</f>
        <v>YES</v>
      </c>
      <c r="I1233" s="8" t="str">
        <f t="shared" si="96"/>
        <v>&gt; ₦500</v>
      </c>
      <c r="J1233">
        <v>3.4</v>
      </c>
      <c r="K1233" s="4">
        <v>252</v>
      </c>
      <c r="L1233" s="4">
        <f>Table1[[#This Row],[rating]]*LOG(Table1[[#This Row],[rating_count]]+1)</f>
        <v>8.1706097719977802</v>
      </c>
      <c r="M1233" s="4" t="str">
        <f>IF(Table1[[#This Row],[rating_count]]&lt;1000,"YES","NO")</f>
        <v>YES</v>
      </c>
      <c r="N1233" s="4">
        <f t="shared" si="97"/>
        <v>-0.28027643460849583</v>
      </c>
      <c r="O1233" s="4">
        <f t="shared" si="98"/>
        <v>8.1706097719977802</v>
      </c>
      <c r="P1233" s="7">
        <f t="shared" si="99"/>
        <v>655200</v>
      </c>
      <c r="Q1233" t="s">
        <v>10672</v>
      </c>
      <c r="R1233" t="s">
        <v>10673</v>
      </c>
      <c r="S1233" t="s">
        <v>10674</v>
      </c>
      <c r="T1233" t="s">
        <v>10675</v>
      </c>
      <c r="U1233" t="s">
        <v>10676</v>
      </c>
      <c r="V1233" t="s">
        <v>10677</v>
      </c>
      <c r="W1233" t="s">
        <v>10678</v>
      </c>
      <c r="X1233" t="s">
        <v>10679</v>
      </c>
    </row>
    <row r="1234" spans="1:24" x14ac:dyDescent="0.4">
      <c r="A1234" t="s">
        <v>10680</v>
      </c>
      <c r="B1234" t="s">
        <v>10681</v>
      </c>
      <c r="C1234" t="s">
        <v>8647</v>
      </c>
      <c r="D1234" s="2">
        <v>1999</v>
      </c>
      <c r="E1234" s="2">
        <v>3300</v>
      </c>
      <c r="F1234" s="5">
        <v>0.39</v>
      </c>
      <c r="G1234" s="5">
        <f t="shared" si="95"/>
        <v>39</v>
      </c>
      <c r="H1234" s="5" t="str">
        <f>IF( 'structured data'!G1234&gt;=50, "YES", "NO")</f>
        <v>NO</v>
      </c>
      <c r="I1234" s="8" t="str">
        <f t="shared" si="96"/>
        <v>&gt; ₦500</v>
      </c>
      <c r="J1234">
        <v>4.2</v>
      </c>
      <c r="K1234" s="4">
        <v>780</v>
      </c>
      <c r="L1234" s="4">
        <f>Table1[[#This Row],[rating]]*LOG(Table1[[#This Row],[rating_count]]+1)</f>
        <v>12.149134342284663</v>
      </c>
      <c r="M1234" s="4" t="str">
        <f>IF(Table1[[#This Row],[rating_count]]&lt;1000,"YES","NO")</f>
        <v>YES</v>
      </c>
      <c r="N1234" s="4">
        <f t="shared" si="97"/>
        <v>-0.27462175978885739</v>
      </c>
      <c r="O1234" s="4">
        <f t="shared" si="98"/>
        <v>12.149134342284663</v>
      </c>
      <c r="P1234" s="7">
        <f t="shared" si="99"/>
        <v>2574000</v>
      </c>
      <c r="Q1234" t="s">
        <v>10682</v>
      </c>
      <c r="R1234" t="s">
        <v>10683</v>
      </c>
      <c r="S1234" t="s">
        <v>10684</v>
      </c>
      <c r="T1234" t="s">
        <v>10685</v>
      </c>
      <c r="U1234" t="s">
        <v>10686</v>
      </c>
      <c r="V1234" t="s">
        <v>10687</v>
      </c>
      <c r="W1234" t="s">
        <v>10688</v>
      </c>
      <c r="X1234" t="s">
        <v>10689</v>
      </c>
    </row>
    <row r="1235" spans="1:24" x14ac:dyDescent="0.4">
      <c r="A1235" t="s">
        <v>10690</v>
      </c>
      <c r="B1235" t="s">
        <v>10691</v>
      </c>
      <c r="C1235" t="s">
        <v>8688</v>
      </c>
      <c r="D1235">
        <v>210</v>
      </c>
      <c r="E1235">
        <v>699</v>
      </c>
      <c r="F1235" s="5">
        <v>0.7</v>
      </c>
      <c r="G1235" s="5">
        <f t="shared" si="95"/>
        <v>70</v>
      </c>
      <c r="H1235" s="5" t="str">
        <f>IF( 'structured data'!G1235&gt;=50, "YES", "NO")</f>
        <v>YES</v>
      </c>
      <c r="I1235" s="8" t="str">
        <f t="shared" si="96"/>
        <v>&gt; ₦500</v>
      </c>
      <c r="J1235">
        <v>3.7</v>
      </c>
      <c r="K1235" s="4">
        <v>74</v>
      </c>
      <c r="L1235" s="4">
        <f>Table1[[#This Row],[rating]]*LOG(Table1[[#This Row],[rating_count]]+1)</f>
        <v>6.9377266745492907</v>
      </c>
      <c r="M1235" s="4" t="str">
        <f>IF(Table1[[#This Row],[rating_count]]&lt;1000,"YES","NO")</f>
        <v>YES</v>
      </c>
      <c r="N1235" s="4">
        <f t="shared" si="97"/>
        <v>-0.27453870310975231</v>
      </c>
      <c r="O1235" s="4">
        <f t="shared" si="98"/>
        <v>6.9377266745492907</v>
      </c>
      <c r="P1235" s="7">
        <f t="shared" si="99"/>
        <v>51726</v>
      </c>
      <c r="Q1235" t="s">
        <v>10692</v>
      </c>
      <c r="R1235" t="s">
        <v>10693</v>
      </c>
      <c r="S1235" t="s">
        <v>10694</v>
      </c>
      <c r="T1235" t="s">
        <v>10695</v>
      </c>
      <c r="U1235" t="s">
        <v>10696</v>
      </c>
      <c r="V1235" t="s">
        <v>10697</v>
      </c>
      <c r="W1235" t="s">
        <v>10698</v>
      </c>
      <c r="X1235" t="s">
        <v>10699</v>
      </c>
    </row>
    <row r="1236" spans="1:24" x14ac:dyDescent="0.4">
      <c r="A1236" t="s">
        <v>10700</v>
      </c>
      <c r="B1236" t="s">
        <v>10701</v>
      </c>
      <c r="C1236" t="s">
        <v>10083</v>
      </c>
      <c r="D1236" s="2">
        <v>14499</v>
      </c>
      <c r="E1236" s="2">
        <v>23559</v>
      </c>
      <c r="F1236" s="5">
        <v>0.38</v>
      </c>
      <c r="G1236" s="5">
        <f t="shared" si="95"/>
        <v>38</v>
      </c>
      <c r="H1236" s="5" t="str">
        <f>IF( 'structured data'!G1236&gt;=50, "YES", "NO")</f>
        <v>NO</v>
      </c>
      <c r="I1236" s="8" t="str">
        <f t="shared" si="96"/>
        <v>&gt; ₦500</v>
      </c>
      <c r="J1236">
        <v>4.3</v>
      </c>
      <c r="K1236" s="4">
        <v>2026</v>
      </c>
      <c r="L1236" s="4">
        <f>Table1[[#This Row],[rating]]*LOG(Table1[[#This Row],[rating_count]]+1)</f>
        <v>14.219471119379937</v>
      </c>
      <c r="M1236" s="4" t="str">
        <f>IF(Table1[[#This Row],[rating_count]]&lt;1000,"YES","NO")</f>
        <v>NO</v>
      </c>
      <c r="N1236" s="4">
        <f t="shared" si="97"/>
        <v>-0.27075661328838324</v>
      </c>
      <c r="O1236" s="4">
        <f t="shared" si="98"/>
        <v>14.219471119379937</v>
      </c>
      <c r="P1236" s="7">
        <f t="shared" si="99"/>
        <v>47730534</v>
      </c>
      <c r="Q1236" t="s">
        <v>10702</v>
      </c>
      <c r="R1236" t="s">
        <v>10703</v>
      </c>
      <c r="S1236" t="s">
        <v>10704</v>
      </c>
      <c r="T1236" t="s">
        <v>10705</v>
      </c>
      <c r="U1236" t="s">
        <v>10706</v>
      </c>
      <c r="V1236" t="s">
        <v>10707</v>
      </c>
      <c r="W1236" t="s">
        <v>10708</v>
      </c>
      <c r="X1236" t="s">
        <v>10709</v>
      </c>
    </row>
    <row r="1237" spans="1:24" x14ac:dyDescent="0.4">
      <c r="A1237" t="s">
        <v>10710</v>
      </c>
      <c r="B1237" t="s">
        <v>10711</v>
      </c>
      <c r="C1237" t="s">
        <v>8886</v>
      </c>
      <c r="D1237">
        <v>950</v>
      </c>
      <c r="E1237" s="2">
        <v>1599</v>
      </c>
      <c r="F1237" s="5">
        <v>0.41</v>
      </c>
      <c r="G1237" s="5">
        <f t="shared" si="95"/>
        <v>41</v>
      </c>
      <c r="H1237" s="5" t="str">
        <f>IF( 'structured data'!G1237&gt;=50, "YES", "NO")</f>
        <v>NO</v>
      </c>
      <c r="I1237" s="8" t="str">
        <f t="shared" si="96"/>
        <v>&gt; ₦500</v>
      </c>
      <c r="J1237">
        <v>4.3</v>
      </c>
      <c r="K1237" s="4">
        <v>5911</v>
      </c>
      <c r="L1237" s="4">
        <f>Table1[[#This Row],[rating]]*LOG(Table1[[#This Row],[rating_count]]+1)</f>
        <v>16.218458029163106</v>
      </c>
      <c r="M1237" s="4" t="str">
        <f>IF(Table1[[#This Row],[rating_count]]&lt;1000,"YES","NO")</f>
        <v>NO</v>
      </c>
      <c r="N1237" s="4">
        <f t="shared" si="97"/>
        <v>-0.27058372996463009</v>
      </c>
      <c r="O1237" s="4">
        <f t="shared" si="98"/>
        <v>16.218458029163106</v>
      </c>
      <c r="P1237" s="7">
        <f t="shared" si="99"/>
        <v>9451689</v>
      </c>
      <c r="Q1237" t="s">
        <v>10712</v>
      </c>
      <c r="R1237" t="s">
        <v>10713</v>
      </c>
      <c r="S1237" t="s">
        <v>10714</v>
      </c>
      <c r="T1237" t="s">
        <v>10715</v>
      </c>
      <c r="U1237" t="s">
        <v>10716</v>
      </c>
      <c r="V1237" t="s">
        <v>10717</v>
      </c>
      <c r="W1237" t="s">
        <v>10718</v>
      </c>
      <c r="X1237" t="s">
        <v>10719</v>
      </c>
    </row>
    <row r="1238" spans="1:24" x14ac:dyDescent="0.4">
      <c r="A1238" t="s">
        <v>10720</v>
      </c>
      <c r="B1238" t="s">
        <v>10721</v>
      </c>
      <c r="C1238" t="s">
        <v>8875</v>
      </c>
      <c r="D1238" s="2">
        <v>7199</v>
      </c>
      <c r="E1238" s="2">
        <v>9995</v>
      </c>
      <c r="F1238" s="5">
        <v>0.28000000000000003</v>
      </c>
      <c r="G1238" s="5">
        <f t="shared" si="95"/>
        <v>28.000000000000004</v>
      </c>
      <c r="H1238" s="5" t="str">
        <f>IF( 'structured data'!G1238&gt;=50, "YES", "NO")</f>
        <v>NO</v>
      </c>
      <c r="I1238" s="8" t="str">
        <f t="shared" si="96"/>
        <v>&gt; ₦500</v>
      </c>
      <c r="J1238">
        <v>4.4000000000000004</v>
      </c>
      <c r="K1238" s="4">
        <v>1964</v>
      </c>
      <c r="L1238" s="4">
        <f>Table1[[#This Row],[rating]]*LOG(Table1[[#This Row],[rating_count]]+1)</f>
        <v>14.49079524073036</v>
      </c>
      <c r="M1238" s="4" t="str">
        <f>IF(Table1[[#This Row],[rating_count]]&lt;1000,"YES","NO")</f>
        <v>NO</v>
      </c>
      <c r="N1238" s="4">
        <f t="shared" si="97"/>
        <v>-0.27094332225298878</v>
      </c>
      <c r="O1238" s="4">
        <f t="shared" si="98"/>
        <v>14.49079524073036</v>
      </c>
      <c r="P1238" s="7">
        <f t="shared" si="99"/>
        <v>19630180</v>
      </c>
      <c r="Q1238" t="s">
        <v>10722</v>
      </c>
      <c r="R1238" t="s">
        <v>10723</v>
      </c>
      <c r="S1238" t="s">
        <v>10724</v>
      </c>
      <c r="T1238" t="s">
        <v>10725</v>
      </c>
      <c r="U1238" t="s">
        <v>10726</v>
      </c>
      <c r="V1238" t="s">
        <v>10727</v>
      </c>
      <c r="W1238" t="s">
        <v>10728</v>
      </c>
      <c r="X1238" t="s">
        <v>10729</v>
      </c>
    </row>
    <row r="1239" spans="1:24" x14ac:dyDescent="0.4">
      <c r="A1239" t="s">
        <v>10730</v>
      </c>
      <c r="B1239" t="s">
        <v>10731</v>
      </c>
      <c r="C1239" t="s">
        <v>8552</v>
      </c>
      <c r="D1239" s="2">
        <v>2439</v>
      </c>
      <c r="E1239" s="2">
        <v>2545</v>
      </c>
      <c r="F1239" s="5">
        <v>0.04</v>
      </c>
      <c r="G1239" s="5">
        <f t="shared" si="95"/>
        <v>4</v>
      </c>
      <c r="H1239" s="5" t="str">
        <f>IF( 'structured data'!G1239&gt;=50, "YES", "NO")</f>
        <v>NO</v>
      </c>
      <c r="I1239" s="8" t="str">
        <f t="shared" si="96"/>
        <v>&gt; ₦500</v>
      </c>
      <c r="J1239">
        <v>4.0999999999999996</v>
      </c>
      <c r="K1239" s="4">
        <v>25</v>
      </c>
      <c r="L1239" s="4">
        <f>Table1[[#This Row],[rating]]*LOG(Table1[[#This Row],[rating_count]]+1)</f>
        <v>5.8013907266803528</v>
      </c>
      <c r="M1239" s="4" t="str">
        <f>IF(Table1[[#This Row],[rating_count]]&lt;1000,"YES","NO")</f>
        <v>YES</v>
      </c>
      <c r="N1239" s="4">
        <f t="shared" si="97"/>
        <v>-0.26866932047942554</v>
      </c>
      <c r="O1239" s="4">
        <f t="shared" si="98"/>
        <v>5.8013907266803528</v>
      </c>
      <c r="P1239" s="7">
        <f t="shared" si="99"/>
        <v>63625</v>
      </c>
      <c r="Q1239" t="s">
        <v>10732</v>
      </c>
      <c r="R1239" t="s">
        <v>10733</v>
      </c>
      <c r="S1239" t="s">
        <v>10734</v>
      </c>
      <c r="T1239" t="s">
        <v>10735</v>
      </c>
      <c r="U1239" t="s">
        <v>10736</v>
      </c>
      <c r="V1239" t="s">
        <v>10737</v>
      </c>
      <c r="W1239" t="s">
        <v>10738</v>
      </c>
      <c r="X1239" t="s">
        <v>10739</v>
      </c>
    </row>
    <row r="1240" spans="1:24" x14ac:dyDescent="0.4">
      <c r="A1240" t="s">
        <v>10740</v>
      </c>
      <c r="B1240" t="s">
        <v>10741</v>
      </c>
      <c r="C1240" t="s">
        <v>8897</v>
      </c>
      <c r="D1240" s="2">
        <v>7799</v>
      </c>
      <c r="E1240" s="2">
        <v>8995</v>
      </c>
      <c r="F1240" s="5">
        <v>0.13</v>
      </c>
      <c r="G1240" s="5">
        <f t="shared" si="95"/>
        <v>13</v>
      </c>
      <c r="H1240" s="5" t="str">
        <f>IF( 'structured data'!G1240&gt;=50, "YES", "NO")</f>
        <v>NO</v>
      </c>
      <c r="I1240" s="8" t="str">
        <f t="shared" si="96"/>
        <v>&gt; ₦500</v>
      </c>
      <c r="J1240">
        <v>4</v>
      </c>
      <c r="K1240" s="4">
        <v>3160</v>
      </c>
      <c r="L1240" s="4">
        <f>Table1[[#This Row],[rating]]*LOG(Table1[[#This Row],[rating_count]]+1)</f>
        <v>13.99929798335832</v>
      </c>
      <c r="M1240" s="4" t="str">
        <f>IF(Table1[[#This Row],[rating_count]]&lt;1000,"YES","NO")</f>
        <v>NO</v>
      </c>
      <c r="N1240" s="4">
        <f t="shared" si="97"/>
        <v>-0.26903296227937512</v>
      </c>
      <c r="O1240" s="4">
        <f t="shared" si="98"/>
        <v>13.99929798335832</v>
      </c>
      <c r="P1240" s="7">
        <f t="shared" si="99"/>
        <v>28424200</v>
      </c>
      <c r="Q1240" t="s">
        <v>10742</v>
      </c>
      <c r="R1240" t="s">
        <v>10743</v>
      </c>
      <c r="S1240" t="s">
        <v>10744</v>
      </c>
      <c r="T1240" t="s">
        <v>10745</v>
      </c>
      <c r="U1240" t="s">
        <v>10746</v>
      </c>
      <c r="V1240" t="s">
        <v>10747</v>
      </c>
      <c r="W1240" t="s">
        <v>10748</v>
      </c>
      <c r="X1240" t="s">
        <v>10749</v>
      </c>
    </row>
    <row r="1241" spans="1:24" x14ac:dyDescent="0.4">
      <c r="A1241" t="s">
        <v>10750</v>
      </c>
      <c r="B1241" t="s">
        <v>10751</v>
      </c>
      <c r="C1241" t="s">
        <v>9192</v>
      </c>
      <c r="D1241" s="2">
        <v>1599</v>
      </c>
      <c r="E1241" s="2">
        <v>1999</v>
      </c>
      <c r="F1241" s="5">
        <v>0.2</v>
      </c>
      <c r="G1241" s="5">
        <f t="shared" si="95"/>
        <v>20</v>
      </c>
      <c r="H1241" s="5" t="str">
        <f>IF( 'structured data'!G1241&gt;=50, "YES", "NO")</f>
        <v>NO</v>
      </c>
      <c r="I1241" s="8" t="str">
        <f t="shared" si="96"/>
        <v>&gt; ₦500</v>
      </c>
      <c r="J1241">
        <v>4.4000000000000004</v>
      </c>
      <c r="K1241" s="4">
        <v>1558</v>
      </c>
      <c r="L1241" s="4">
        <f>Table1[[#This Row],[rating]]*LOG(Table1[[#This Row],[rating_count]]+1)</f>
        <v>14.048522906830906</v>
      </c>
      <c r="M1241" s="4" t="str">
        <f>IF(Table1[[#This Row],[rating_count]]&lt;1000,"YES","NO")</f>
        <v>NO</v>
      </c>
      <c r="N1241" s="4">
        <f t="shared" si="97"/>
        <v>-0.27065141951952892</v>
      </c>
      <c r="O1241" s="4">
        <f t="shared" si="98"/>
        <v>14.048522906830906</v>
      </c>
      <c r="P1241" s="7">
        <f t="shared" si="99"/>
        <v>3114442</v>
      </c>
      <c r="Q1241" t="s">
        <v>10752</v>
      </c>
      <c r="R1241" t="s">
        <v>10753</v>
      </c>
      <c r="S1241" t="s">
        <v>10754</v>
      </c>
      <c r="T1241" t="s">
        <v>10755</v>
      </c>
      <c r="U1241" t="s">
        <v>10756</v>
      </c>
      <c r="V1241" t="s">
        <v>10757</v>
      </c>
      <c r="W1241" t="s">
        <v>10758</v>
      </c>
      <c r="X1241" t="s">
        <v>10759</v>
      </c>
    </row>
    <row r="1242" spans="1:24" x14ac:dyDescent="0.4">
      <c r="A1242" t="s">
        <v>10760</v>
      </c>
      <c r="B1242" t="s">
        <v>10761</v>
      </c>
      <c r="C1242" t="s">
        <v>8710</v>
      </c>
      <c r="D1242" s="2">
        <v>2899</v>
      </c>
      <c r="E1242" s="2">
        <v>5500</v>
      </c>
      <c r="F1242" s="5">
        <v>0.47</v>
      </c>
      <c r="G1242" s="5">
        <f t="shared" si="95"/>
        <v>47</v>
      </c>
      <c r="H1242" s="5" t="str">
        <f>IF( 'structured data'!G1242&gt;=50, "YES", "NO")</f>
        <v>NO</v>
      </c>
      <c r="I1242" s="8" t="str">
        <f t="shared" si="96"/>
        <v>&gt; ₦500</v>
      </c>
      <c r="J1242">
        <v>3.8</v>
      </c>
      <c r="K1242" s="4">
        <v>8958</v>
      </c>
      <c r="L1242" s="4">
        <f>Table1[[#This Row],[rating]]*LOG(Table1[[#This Row],[rating_count]]+1)</f>
        <v>15.018586239045117</v>
      </c>
      <c r="M1242" s="4" t="str">
        <f>IF(Table1[[#This Row],[rating_count]]&lt;1000,"YES","NO")</f>
        <v>NO</v>
      </c>
      <c r="N1242" s="4">
        <f t="shared" si="97"/>
        <v>-0.26672540465247824</v>
      </c>
      <c r="O1242" s="4">
        <f t="shared" si="98"/>
        <v>15.018586239045117</v>
      </c>
      <c r="P1242" s="7">
        <f t="shared" si="99"/>
        <v>49269000</v>
      </c>
      <c r="Q1242" t="s">
        <v>10762</v>
      </c>
      <c r="R1242" t="s">
        <v>10763</v>
      </c>
      <c r="S1242" t="s">
        <v>10764</v>
      </c>
      <c r="T1242" t="s">
        <v>10765</v>
      </c>
      <c r="U1242" t="s">
        <v>10766</v>
      </c>
      <c r="V1242" t="s">
        <v>10767</v>
      </c>
      <c r="W1242" t="s">
        <v>10768</v>
      </c>
      <c r="X1242" t="s">
        <v>10769</v>
      </c>
    </row>
    <row r="1243" spans="1:24" x14ac:dyDescent="0.4">
      <c r="A1243" t="s">
        <v>10770</v>
      </c>
      <c r="B1243" t="s">
        <v>10771</v>
      </c>
      <c r="C1243" t="s">
        <v>10266</v>
      </c>
      <c r="D1243" s="2">
        <v>9799</v>
      </c>
      <c r="E1243" s="2">
        <v>12150</v>
      </c>
      <c r="F1243" s="5">
        <v>0.19</v>
      </c>
      <c r="G1243" s="5">
        <f t="shared" si="95"/>
        <v>19</v>
      </c>
      <c r="H1243" s="5" t="str">
        <f>IF( 'structured data'!G1243&gt;=50, "YES", "NO")</f>
        <v>NO</v>
      </c>
      <c r="I1243" s="8" t="str">
        <f t="shared" si="96"/>
        <v>&gt; ₦500</v>
      </c>
      <c r="J1243">
        <v>4.3</v>
      </c>
      <c r="K1243" s="4">
        <v>13251</v>
      </c>
      <c r="L1243" s="4">
        <f>Table1[[#This Row],[rating]]*LOG(Table1[[#This Row],[rating_count]]+1)</f>
        <v>17.725810137002668</v>
      </c>
      <c r="M1243" s="4" t="str">
        <f>IF(Table1[[#This Row],[rating_count]]&lt;1000,"YES","NO")</f>
        <v>NO</v>
      </c>
      <c r="N1243" s="4">
        <f t="shared" si="97"/>
        <v>-0.26619463127308779</v>
      </c>
      <c r="O1243" s="4">
        <f t="shared" si="98"/>
        <v>17.725810137002668</v>
      </c>
      <c r="P1243" s="7">
        <f t="shared" si="99"/>
        <v>160999650</v>
      </c>
      <c r="Q1243" t="s">
        <v>13070</v>
      </c>
      <c r="R1243" t="s">
        <v>10772</v>
      </c>
      <c r="S1243" t="s">
        <v>10773</v>
      </c>
      <c r="T1243" t="s">
        <v>10774</v>
      </c>
      <c r="U1243" t="s">
        <v>10775</v>
      </c>
      <c r="V1243" t="s">
        <v>10776</v>
      </c>
      <c r="W1243" t="s">
        <v>10777</v>
      </c>
      <c r="X1243" t="s">
        <v>10778</v>
      </c>
    </row>
    <row r="1244" spans="1:24" x14ac:dyDescent="0.4">
      <c r="A1244" t="s">
        <v>10779</v>
      </c>
      <c r="B1244" t="s">
        <v>10780</v>
      </c>
      <c r="C1244" t="s">
        <v>8897</v>
      </c>
      <c r="D1244" s="2">
        <v>3299</v>
      </c>
      <c r="E1244" s="2">
        <v>4995</v>
      </c>
      <c r="F1244" s="5">
        <v>0.34</v>
      </c>
      <c r="G1244" s="5">
        <f t="shared" si="95"/>
        <v>34</v>
      </c>
      <c r="H1244" s="5" t="str">
        <f>IF( 'structured data'!G1244&gt;=50, "YES", "NO")</f>
        <v>NO</v>
      </c>
      <c r="I1244" s="8" t="str">
        <f t="shared" si="96"/>
        <v>&gt; ₦500</v>
      </c>
      <c r="J1244">
        <v>3.8</v>
      </c>
      <c r="K1244" s="4">
        <v>1393</v>
      </c>
      <c r="L1244" s="4">
        <f>Table1[[#This Row],[rating]]*LOG(Table1[[#This Row],[rating_count]]+1)</f>
        <v>11.948198540295564</v>
      </c>
      <c r="M1244" s="4" t="str">
        <f>IF(Table1[[#This Row],[rating_count]]&lt;1000,"YES","NO")</f>
        <v>NO</v>
      </c>
      <c r="N1244" s="4">
        <f t="shared" si="97"/>
        <v>-0.26320542636078875</v>
      </c>
      <c r="O1244" s="4">
        <f t="shared" si="98"/>
        <v>11.948198540295564</v>
      </c>
      <c r="P1244" s="7">
        <f t="shared" si="99"/>
        <v>6958035</v>
      </c>
      <c r="Q1244" t="s">
        <v>10781</v>
      </c>
      <c r="R1244" t="s">
        <v>10782</v>
      </c>
      <c r="S1244" t="s">
        <v>10783</v>
      </c>
      <c r="T1244" t="s">
        <v>10784</v>
      </c>
      <c r="U1244" t="s">
        <v>10785</v>
      </c>
      <c r="V1244" t="s">
        <v>10786</v>
      </c>
      <c r="W1244" t="s">
        <v>10787</v>
      </c>
      <c r="X1244" t="s">
        <v>10788</v>
      </c>
    </row>
    <row r="1245" spans="1:24" x14ac:dyDescent="0.4">
      <c r="A1245" t="s">
        <v>10789</v>
      </c>
      <c r="B1245" t="s">
        <v>10790</v>
      </c>
      <c r="C1245" t="s">
        <v>8688</v>
      </c>
      <c r="D1245">
        <v>669</v>
      </c>
      <c r="E1245" s="2">
        <v>1499</v>
      </c>
      <c r="F1245" s="5">
        <v>0.55000000000000004</v>
      </c>
      <c r="G1245" s="5">
        <f t="shared" si="95"/>
        <v>55.000000000000007</v>
      </c>
      <c r="H1245" s="5" t="str">
        <f>IF( 'structured data'!G1245&gt;=50, "YES", "NO")</f>
        <v>YES</v>
      </c>
      <c r="I1245" s="8" t="str">
        <f t="shared" si="96"/>
        <v>&gt; ₦500</v>
      </c>
      <c r="J1245">
        <v>2.2999999999999998</v>
      </c>
      <c r="K1245" s="4">
        <v>13</v>
      </c>
      <c r="L1245" s="4">
        <f>Table1[[#This Row],[rating]]*LOG(Table1[[#This Row],[rating_count]]+1)</f>
        <v>2.636094482059947</v>
      </c>
      <c r="M1245" s="4" t="str">
        <f>IF(Table1[[#This Row],[rating_count]]&lt;1000,"YES","NO")</f>
        <v>YES</v>
      </c>
      <c r="N1245" s="4">
        <f t="shared" si="97"/>
        <v>-0.2644765756085089</v>
      </c>
      <c r="O1245" s="4">
        <f t="shared" si="98"/>
        <v>2.636094482059947</v>
      </c>
      <c r="P1245" s="7">
        <f t="shared" si="99"/>
        <v>19487</v>
      </c>
      <c r="Q1245" t="s">
        <v>10791</v>
      </c>
      <c r="R1245" t="s">
        <v>10792</v>
      </c>
      <c r="S1245" t="s">
        <v>10793</v>
      </c>
      <c r="T1245" t="s">
        <v>10794</v>
      </c>
      <c r="U1245" t="s">
        <v>10795</v>
      </c>
      <c r="V1245" t="s">
        <v>10796</v>
      </c>
      <c r="W1245" t="s">
        <v>10797</v>
      </c>
      <c r="X1245" t="s">
        <v>10798</v>
      </c>
    </row>
    <row r="1246" spans="1:24" x14ac:dyDescent="0.4">
      <c r="A1246" t="s">
        <v>10799</v>
      </c>
      <c r="B1246" t="s">
        <v>10800</v>
      </c>
      <c r="C1246" t="s">
        <v>8938</v>
      </c>
      <c r="D1246" s="2">
        <v>5890</v>
      </c>
      <c r="E1246" s="2">
        <v>7506</v>
      </c>
      <c r="F1246" s="5">
        <v>0.22</v>
      </c>
      <c r="G1246" s="5">
        <f t="shared" si="95"/>
        <v>22</v>
      </c>
      <c r="H1246" s="5" t="str">
        <f>IF( 'structured data'!G1246&gt;=50, "YES", "NO")</f>
        <v>NO</v>
      </c>
      <c r="I1246" s="8" t="str">
        <f t="shared" si="96"/>
        <v>&gt; ₦500</v>
      </c>
      <c r="J1246">
        <v>4.5</v>
      </c>
      <c r="K1246" s="4">
        <v>7241</v>
      </c>
      <c r="L1246" s="4">
        <f>Table1[[#This Row],[rating]]*LOG(Table1[[#This Row],[rating_count]]+1)</f>
        <v>17.369363342164469</v>
      </c>
      <c r="M1246" s="4" t="str">
        <f>IF(Table1[[#This Row],[rating_count]]&lt;1000,"YES","NO")</f>
        <v>NO</v>
      </c>
      <c r="N1246" s="4">
        <f t="shared" si="97"/>
        <v>-0.26154449703453031</v>
      </c>
      <c r="O1246" s="4">
        <f t="shared" si="98"/>
        <v>17.369363342164469</v>
      </c>
      <c r="P1246" s="7">
        <f t="shared" si="99"/>
        <v>54350946</v>
      </c>
      <c r="Q1246" t="s">
        <v>10801</v>
      </c>
      <c r="R1246" t="s">
        <v>10802</v>
      </c>
      <c r="S1246" t="s">
        <v>10803</v>
      </c>
      <c r="T1246" t="s">
        <v>10804</v>
      </c>
      <c r="U1246" t="s">
        <v>10805</v>
      </c>
      <c r="V1246" t="s">
        <v>10806</v>
      </c>
      <c r="W1246" t="s">
        <v>10807</v>
      </c>
      <c r="X1246" t="s">
        <v>10808</v>
      </c>
    </row>
    <row r="1247" spans="1:24" x14ac:dyDescent="0.4">
      <c r="A1247" t="s">
        <v>10809</v>
      </c>
      <c r="B1247" t="s">
        <v>10810</v>
      </c>
      <c r="C1247" t="s">
        <v>10094</v>
      </c>
      <c r="D1247" s="2">
        <v>9199</v>
      </c>
      <c r="E1247" s="2">
        <v>18000</v>
      </c>
      <c r="F1247" s="5">
        <v>0.49</v>
      </c>
      <c r="G1247" s="5">
        <f t="shared" si="95"/>
        <v>49</v>
      </c>
      <c r="H1247" s="5" t="str">
        <f>IF( 'structured data'!G1247&gt;=50, "YES", "NO")</f>
        <v>NO</v>
      </c>
      <c r="I1247" s="8" t="str">
        <f t="shared" si="96"/>
        <v>&gt; ₦500</v>
      </c>
      <c r="J1247">
        <v>4</v>
      </c>
      <c r="K1247" s="4">
        <v>16020</v>
      </c>
      <c r="L1247" s="4">
        <f>Table1[[#This Row],[rating]]*LOG(Table1[[#This Row],[rating_count]]+1)</f>
        <v>16.818758481681442</v>
      </c>
      <c r="M1247" s="4" t="str">
        <f>IF(Table1[[#This Row],[rating_count]]&lt;1000,"YES","NO")</f>
        <v>NO</v>
      </c>
      <c r="N1247" s="4">
        <f t="shared" si="97"/>
        <v>-0.2567828628378675</v>
      </c>
      <c r="O1247" s="4">
        <f t="shared" si="98"/>
        <v>16.818758481681442</v>
      </c>
      <c r="P1247" s="7">
        <f t="shared" si="99"/>
        <v>288360000</v>
      </c>
      <c r="Q1247" t="s">
        <v>10811</v>
      </c>
      <c r="R1247" t="s">
        <v>10812</v>
      </c>
      <c r="S1247" t="s">
        <v>10813</v>
      </c>
      <c r="T1247" t="s">
        <v>10814</v>
      </c>
      <c r="U1247" t="s">
        <v>10815</v>
      </c>
      <c r="V1247" t="s">
        <v>10816</v>
      </c>
      <c r="W1247" t="s">
        <v>10817</v>
      </c>
      <c r="X1247" t="s">
        <v>10818</v>
      </c>
    </row>
    <row r="1248" spans="1:24" x14ac:dyDescent="0.4">
      <c r="A1248" t="s">
        <v>10819</v>
      </c>
      <c r="B1248" t="s">
        <v>10820</v>
      </c>
      <c r="C1248" t="s">
        <v>8886</v>
      </c>
      <c r="D1248">
        <v>351</v>
      </c>
      <c r="E1248" s="2">
        <v>1099</v>
      </c>
      <c r="F1248" s="5">
        <v>0.68</v>
      </c>
      <c r="G1248" s="5">
        <f t="shared" si="95"/>
        <v>68</v>
      </c>
      <c r="H1248" s="5" t="str">
        <f>IF( 'structured data'!G1248&gt;=50, "YES", "NO")</f>
        <v>YES</v>
      </c>
      <c r="I1248" s="8" t="str">
        <f t="shared" si="96"/>
        <v>&gt; ₦500</v>
      </c>
      <c r="J1248">
        <v>3.7</v>
      </c>
      <c r="K1248" s="4">
        <v>1470</v>
      </c>
      <c r="L1248" s="4">
        <f>Table1[[#This Row],[rating]]*LOG(Table1[[#This Row],[rating_count]]+1)</f>
        <v>11.720166889091862</v>
      </c>
      <c r="M1248" s="4" t="str">
        <f>IF(Table1[[#This Row],[rating_count]]&lt;1000,"YES","NO")</f>
        <v>NO</v>
      </c>
      <c r="N1248" s="4">
        <f t="shared" si="97"/>
        <v>-0.25682026890845699</v>
      </c>
      <c r="O1248" s="4">
        <f t="shared" si="98"/>
        <v>11.720166889091862</v>
      </c>
      <c r="P1248" s="7">
        <f t="shared" si="99"/>
        <v>1615530</v>
      </c>
      <c r="Q1248" t="s">
        <v>10821</v>
      </c>
      <c r="R1248" t="s">
        <v>10822</v>
      </c>
      <c r="S1248" t="s">
        <v>10823</v>
      </c>
      <c r="T1248" t="s">
        <v>10824</v>
      </c>
      <c r="U1248" t="s">
        <v>10825</v>
      </c>
      <c r="V1248" t="s">
        <v>10826</v>
      </c>
      <c r="W1248" t="s">
        <v>10827</v>
      </c>
      <c r="X1248" t="s">
        <v>10828</v>
      </c>
    </row>
    <row r="1249" spans="1:24" x14ac:dyDescent="0.4">
      <c r="A1249" t="s">
        <v>10829</v>
      </c>
      <c r="B1249" t="s">
        <v>10830</v>
      </c>
      <c r="C1249" t="s">
        <v>10831</v>
      </c>
      <c r="D1249">
        <v>899</v>
      </c>
      <c r="E1249" s="2">
        <v>1900</v>
      </c>
      <c r="F1249" s="5">
        <v>0.53</v>
      </c>
      <c r="G1249" s="5">
        <f t="shared" si="95"/>
        <v>53</v>
      </c>
      <c r="H1249" s="5" t="str">
        <f>IF( 'structured data'!G1249&gt;=50, "YES", "NO")</f>
        <v>YES</v>
      </c>
      <c r="I1249" s="8" t="str">
        <f t="shared" si="96"/>
        <v>&gt; ₦500</v>
      </c>
      <c r="J1249">
        <v>4</v>
      </c>
      <c r="K1249" s="4">
        <v>3663</v>
      </c>
      <c r="L1249" s="4">
        <f>Table1[[#This Row],[rating]]*LOG(Table1[[#This Row],[rating_count]]+1)</f>
        <v>14.255821859983252</v>
      </c>
      <c r="M1249" s="4" t="str">
        <f>IF(Table1[[#This Row],[rating_count]]&lt;1000,"YES","NO")</f>
        <v>NO</v>
      </c>
      <c r="N1249" s="4">
        <f t="shared" si="97"/>
        <v>-0.25275198180028546</v>
      </c>
      <c r="O1249" s="4">
        <f t="shared" si="98"/>
        <v>14.255821859983252</v>
      </c>
      <c r="P1249" s="7">
        <f t="shared" si="99"/>
        <v>6959700</v>
      </c>
      <c r="Q1249" t="s">
        <v>10832</v>
      </c>
      <c r="R1249" t="s">
        <v>10833</v>
      </c>
      <c r="S1249" t="s">
        <v>10834</v>
      </c>
      <c r="T1249" t="s">
        <v>10835</v>
      </c>
      <c r="U1249" t="s">
        <v>10836</v>
      </c>
      <c r="V1249" t="s">
        <v>10837</v>
      </c>
      <c r="W1249" t="s">
        <v>10838</v>
      </c>
      <c r="X1249" t="s">
        <v>10839</v>
      </c>
    </row>
    <row r="1250" spans="1:24" x14ac:dyDescent="0.4">
      <c r="A1250" t="s">
        <v>10840</v>
      </c>
      <c r="B1250" t="s">
        <v>10841</v>
      </c>
      <c r="C1250" t="s">
        <v>8762</v>
      </c>
      <c r="D1250" s="2">
        <v>1349</v>
      </c>
      <c r="E1250" s="2">
        <v>1850</v>
      </c>
      <c r="F1250" s="5">
        <v>0.27</v>
      </c>
      <c r="G1250" s="5">
        <f t="shared" si="95"/>
        <v>27</v>
      </c>
      <c r="H1250" s="5" t="str">
        <f>IF( 'structured data'!G1250&gt;=50, "YES", "NO")</f>
        <v>NO</v>
      </c>
      <c r="I1250" s="8" t="str">
        <f t="shared" si="96"/>
        <v>&gt; ₦500</v>
      </c>
      <c r="J1250">
        <v>4.4000000000000004</v>
      </c>
      <c r="K1250" s="4">
        <v>638</v>
      </c>
      <c r="L1250" s="4">
        <f>Table1[[#This Row],[rating]]*LOG(Table1[[#This Row],[rating_count]]+1)</f>
        <v>12.344203775896961</v>
      </c>
      <c r="M1250" s="4" t="str">
        <f>IF(Table1[[#This Row],[rating_count]]&lt;1000,"YES","NO")</f>
        <v>YES</v>
      </c>
      <c r="N1250" s="4">
        <f t="shared" si="97"/>
        <v>-0.25288412515940395</v>
      </c>
      <c r="O1250" s="4">
        <f t="shared" si="98"/>
        <v>12.344203775896961</v>
      </c>
      <c r="P1250" s="7">
        <f t="shared" si="99"/>
        <v>1180300</v>
      </c>
      <c r="Q1250" t="s">
        <v>10842</v>
      </c>
      <c r="R1250" t="s">
        <v>10843</v>
      </c>
      <c r="S1250" t="s">
        <v>10844</v>
      </c>
      <c r="T1250" t="s">
        <v>10845</v>
      </c>
      <c r="U1250" t="s">
        <v>10846</v>
      </c>
      <c r="V1250" t="s">
        <v>10847</v>
      </c>
      <c r="W1250" t="s">
        <v>10848</v>
      </c>
      <c r="X1250" t="s">
        <v>10849</v>
      </c>
    </row>
    <row r="1251" spans="1:24" x14ac:dyDescent="0.4">
      <c r="A1251" t="s">
        <v>10850</v>
      </c>
      <c r="B1251" t="s">
        <v>10851</v>
      </c>
      <c r="C1251" t="s">
        <v>9944</v>
      </c>
      <c r="D1251" s="2">
        <v>6236</v>
      </c>
      <c r="E1251" s="2">
        <v>9999</v>
      </c>
      <c r="F1251" s="5">
        <v>0.38</v>
      </c>
      <c r="G1251" s="5">
        <f t="shared" si="95"/>
        <v>38</v>
      </c>
      <c r="H1251" s="5" t="str">
        <f>IF( 'structured data'!G1251&gt;=50, "YES", "NO")</f>
        <v>NO</v>
      </c>
      <c r="I1251" s="8" t="str">
        <f t="shared" si="96"/>
        <v>&gt; ₦500</v>
      </c>
      <c r="J1251">
        <v>4.0999999999999996</v>
      </c>
      <c r="K1251" s="4">
        <v>3552</v>
      </c>
      <c r="L1251" s="4">
        <f>Table1[[#This Row],[rating]]*LOG(Table1[[#This Row],[rating_count]]+1)</f>
        <v>14.557440350706242</v>
      </c>
      <c r="M1251" s="4" t="str">
        <f>IF(Table1[[#This Row],[rating_count]]&lt;1000,"YES","NO")</f>
        <v>NO</v>
      </c>
      <c r="N1251" s="4">
        <f t="shared" si="97"/>
        <v>-0.25004879910289274</v>
      </c>
      <c r="O1251" s="4">
        <f t="shared" si="98"/>
        <v>14.557440350706242</v>
      </c>
      <c r="P1251" s="7">
        <f t="shared" si="99"/>
        <v>35516448</v>
      </c>
      <c r="Q1251" t="s">
        <v>10852</v>
      </c>
      <c r="R1251" t="s">
        <v>10853</v>
      </c>
      <c r="S1251" t="s">
        <v>10854</v>
      </c>
      <c r="T1251" t="s">
        <v>10855</v>
      </c>
      <c r="U1251" t="s">
        <v>10856</v>
      </c>
      <c r="V1251" t="s">
        <v>10857</v>
      </c>
      <c r="W1251" t="s">
        <v>10858</v>
      </c>
      <c r="X1251" t="s">
        <v>10859</v>
      </c>
    </row>
    <row r="1252" spans="1:24" x14ac:dyDescent="0.4">
      <c r="A1252" t="s">
        <v>10860</v>
      </c>
      <c r="B1252" t="s">
        <v>10861</v>
      </c>
      <c r="C1252" t="s">
        <v>8688</v>
      </c>
      <c r="D1252" s="2">
        <v>2742</v>
      </c>
      <c r="E1252" s="2">
        <v>3995</v>
      </c>
      <c r="F1252" s="5">
        <v>0.31</v>
      </c>
      <c r="G1252" s="5">
        <f t="shared" si="95"/>
        <v>31</v>
      </c>
      <c r="H1252" s="5" t="str">
        <f>IF( 'structured data'!G1252&gt;=50, "YES", "NO")</f>
        <v>NO</v>
      </c>
      <c r="I1252" s="8" t="str">
        <f t="shared" si="96"/>
        <v>&gt; ₦500</v>
      </c>
      <c r="J1252">
        <v>4.4000000000000004</v>
      </c>
      <c r="K1252" s="4">
        <v>11148</v>
      </c>
      <c r="L1252" s="4">
        <f>Table1[[#This Row],[rating]]*LOG(Table1[[#This Row],[rating_count]]+1)</f>
        <v>17.807838028022598</v>
      </c>
      <c r="M1252" s="4" t="str">
        <f>IF(Table1[[#This Row],[rating_count]]&lt;1000,"YES","NO")</f>
        <v>NO</v>
      </c>
      <c r="N1252" s="4">
        <f t="shared" si="97"/>
        <v>-0.24989838693410216</v>
      </c>
      <c r="O1252" s="4">
        <f t="shared" si="98"/>
        <v>17.807838028022598</v>
      </c>
      <c r="P1252" s="7">
        <f t="shared" si="99"/>
        <v>44536260</v>
      </c>
      <c r="Q1252" t="s">
        <v>10862</v>
      </c>
      <c r="R1252" t="s">
        <v>10863</v>
      </c>
      <c r="S1252" t="s">
        <v>10864</v>
      </c>
      <c r="T1252" t="s">
        <v>10865</v>
      </c>
      <c r="U1252" t="s">
        <v>10866</v>
      </c>
      <c r="V1252" t="s">
        <v>10867</v>
      </c>
      <c r="W1252" t="s">
        <v>10868</v>
      </c>
      <c r="X1252" t="s">
        <v>10869</v>
      </c>
    </row>
    <row r="1253" spans="1:24" x14ac:dyDescent="0.4">
      <c r="A1253" t="s">
        <v>10870</v>
      </c>
      <c r="B1253" t="s">
        <v>10871</v>
      </c>
      <c r="C1253" t="s">
        <v>10266</v>
      </c>
      <c r="D1253">
        <v>721</v>
      </c>
      <c r="E1253" s="2">
        <v>1499</v>
      </c>
      <c r="F1253" s="5">
        <v>0.52</v>
      </c>
      <c r="G1253" s="5">
        <f t="shared" si="95"/>
        <v>52</v>
      </c>
      <c r="H1253" s="5" t="str">
        <f>IF( 'structured data'!G1253&gt;=50, "YES", "NO")</f>
        <v>YES</v>
      </c>
      <c r="I1253" s="8" t="str">
        <f t="shared" si="96"/>
        <v>&gt; ₦500</v>
      </c>
      <c r="J1253">
        <v>3.1</v>
      </c>
      <c r="K1253" s="4">
        <v>2449</v>
      </c>
      <c r="L1253" s="4">
        <f>Table1[[#This Row],[rating]]*LOG(Table1[[#This Row],[rating_count]]+1)</f>
        <v>10.506414861530052</v>
      </c>
      <c r="M1253" s="4" t="str">
        <f>IF(Table1[[#This Row],[rating_count]]&lt;1000,"YES","NO")</f>
        <v>NO</v>
      </c>
      <c r="N1253" s="4">
        <f t="shared" si="97"/>
        <v>-0.24792062705780127</v>
      </c>
      <c r="O1253" s="4">
        <f t="shared" si="98"/>
        <v>10.506414861530052</v>
      </c>
      <c r="P1253" s="7">
        <f t="shared" si="99"/>
        <v>3671051</v>
      </c>
      <c r="Q1253" t="s">
        <v>10872</v>
      </c>
      <c r="R1253" t="s">
        <v>10873</v>
      </c>
      <c r="S1253" t="s">
        <v>10874</v>
      </c>
      <c r="T1253" t="s">
        <v>10875</v>
      </c>
      <c r="U1253" t="s">
        <v>10876</v>
      </c>
      <c r="V1253" t="s">
        <v>10877</v>
      </c>
      <c r="W1253" t="s">
        <v>10878</v>
      </c>
      <c r="X1253" t="s">
        <v>10879</v>
      </c>
    </row>
    <row r="1254" spans="1:24" x14ac:dyDescent="0.4">
      <c r="A1254" t="s">
        <v>10880</v>
      </c>
      <c r="B1254" t="s">
        <v>10881</v>
      </c>
      <c r="C1254" t="s">
        <v>8897</v>
      </c>
      <c r="D1254" s="2">
        <v>2903</v>
      </c>
      <c r="E1254" s="2">
        <v>3295</v>
      </c>
      <c r="F1254" s="5">
        <v>0.12</v>
      </c>
      <c r="G1254" s="5">
        <f t="shared" si="95"/>
        <v>12</v>
      </c>
      <c r="H1254" s="5" t="str">
        <f>IF( 'structured data'!G1254&gt;=50, "YES", "NO")</f>
        <v>NO</v>
      </c>
      <c r="I1254" s="8" t="str">
        <f t="shared" si="96"/>
        <v>&gt; ₦500</v>
      </c>
      <c r="J1254">
        <v>4.3</v>
      </c>
      <c r="K1254" s="4">
        <v>2299</v>
      </c>
      <c r="L1254" s="4">
        <f>Table1[[#This Row],[rating]]*LOG(Table1[[#This Row],[rating_count]]+1)</f>
        <v>14.455429694875649</v>
      </c>
      <c r="M1254" s="4" t="str">
        <f>IF(Table1[[#This Row],[rating_count]]&lt;1000,"YES","NO")</f>
        <v>NO</v>
      </c>
      <c r="N1254" s="4">
        <f t="shared" si="97"/>
        <v>-0.24482490170943738</v>
      </c>
      <c r="O1254" s="4">
        <f t="shared" si="98"/>
        <v>14.455429694875649</v>
      </c>
      <c r="P1254" s="7">
        <f t="shared" si="99"/>
        <v>7575205</v>
      </c>
      <c r="Q1254" t="s">
        <v>10882</v>
      </c>
      <c r="R1254" t="s">
        <v>10883</v>
      </c>
      <c r="S1254" t="s">
        <v>10884</v>
      </c>
      <c r="T1254" t="s">
        <v>10885</v>
      </c>
      <c r="U1254" t="s">
        <v>10886</v>
      </c>
      <c r="V1254" t="s">
        <v>10887</v>
      </c>
      <c r="W1254" t="s">
        <v>10888</v>
      </c>
      <c r="X1254" t="s">
        <v>10889</v>
      </c>
    </row>
    <row r="1255" spans="1:24" x14ac:dyDescent="0.4">
      <c r="A1255" t="s">
        <v>10890</v>
      </c>
      <c r="B1255" t="s">
        <v>10891</v>
      </c>
      <c r="C1255" t="s">
        <v>9192</v>
      </c>
      <c r="D1255" s="2">
        <v>1656</v>
      </c>
      <c r="E1255" s="2">
        <v>2695</v>
      </c>
      <c r="F1255" s="5">
        <v>0.39</v>
      </c>
      <c r="G1255" s="5">
        <f t="shared" si="95"/>
        <v>39</v>
      </c>
      <c r="H1255" s="5" t="str">
        <f>IF( 'structured data'!G1255&gt;=50, "YES", "NO")</f>
        <v>NO</v>
      </c>
      <c r="I1255" s="8" t="str">
        <f t="shared" si="96"/>
        <v>&gt; ₦500</v>
      </c>
      <c r="J1255">
        <v>4.4000000000000004</v>
      </c>
      <c r="K1255" s="4">
        <v>6027</v>
      </c>
      <c r="L1255" s="4">
        <f>Table1[[#This Row],[rating]]*LOG(Table1[[#This Row],[rating_count]]+1)</f>
        <v>16.632762272027417</v>
      </c>
      <c r="M1255" s="4" t="str">
        <f>IF(Table1[[#This Row],[rating_count]]&lt;1000,"YES","NO")</f>
        <v>NO</v>
      </c>
      <c r="N1255" s="4">
        <f t="shared" si="97"/>
        <v>-0.24069726373852421</v>
      </c>
      <c r="O1255" s="4">
        <f t="shared" si="98"/>
        <v>16.632762272027417</v>
      </c>
      <c r="P1255" s="7">
        <f t="shared" si="99"/>
        <v>16242765</v>
      </c>
      <c r="Q1255" t="s">
        <v>10892</v>
      </c>
      <c r="R1255" t="s">
        <v>10893</v>
      </c>
      <c r="S1255" t="s">
        <v>10894</v>
      </c>
      <c r="T1255" t="s">
        <v>10895</v>
      </c>
      <c r="U1255" t="s">
        <v>10896</v>
      </c>
      <c r="V1255" t="s">
        <v>10897</v>
      </c>
      <c r="W1255" t="s">
        <v>10898</v>
      </c>
      <c r="X1255" t="s">
        <v>10899</v>
      </c>
    </row>
    <row r="1256" spans="1:24" x14ac:dyDescent="0.4">
      <c r="A1256" t="s">
        <v>10900</v>
      </c>
      <c r="B1256" t="s">
        <v>10901</v>
      </c>
      <c r="C1256" t="s">
        <v>9030</v>
      </c>
      <c r="D1256" s="2">
        <v>1399</v>
      </c>
      <c r="E1256" s="2">
        <v>2290</v>
      </c>
      <c r="F1256" s="5">
        <v>0.39</v>
      </c>
      <c r="G1256" s="5">
        <f t="shared" si="95"/>
        <v>39</v>
      </c>
      <c r="H1256" s="5" t="str">
        <f>IF( 'structured data'!G1256&gt;=50, "YES", "NO")</f>
        <v>NO</v>
      </c>
      <c r="I1256" s="8" t="str">
        <f t="shared" si="96"/>
        <v>&gt; ₦500</v>
      </c>
      <c r="J1256">
        <v>4.4000000000000004</v>
      </c>
      <c r="K1256" s="4">
        <v>461</v>
      </c>
      <c r="L1256" s="4">
        <f>Table1[[#This Row],[rating]]*LOG(Table1[[#This Row],[rating_count]]+1)</f>
        <v>11.724424692446954</v>
      </c>
      <c r="M1256" s="4" t="str">
        <f>IF(Table1[[#This Row],[rating_count]]&lt;1000,"YES","NO")</f>
        <v>YES</v>
      </c>
      <c r="N1256" s="4">
        <f t="shared" si="97"/>
        <v>-0.24066040854261145</v>
      </c>
      <c r="O1256" s="4">
        <f t="shared" si="98"/>
        <v>11.724424692446954</v>
      </c>
      <c r="P1256" s="7">
        <f t="shared" si="99"/>
        <v>1055690</v>
      </c>
      <c r="Q1256" t="s">
        <v>10902</v>
      </c>
      <c r="R1256" t="s">
        <v>10903</v>
      </c>
      <c r="S1256" t="s">
        <v>10904</v>
      </c>
      <c r="T1256" t="s">
        <v>10905</v>
      </c>
      <c r="U1256" t="s">
        <v>10906</v>
      </c>
      <c r="V1256" t="s">
        <v>10907</v>
      </c>
      <c r="W1256" t="s">
        <v>10908</v>
      </c>
      <c r="X1256" t="s">
        <v>10909</v>
      </c>
    </row>
    <row r="1257" spans="1:24" x14ac:dyDescent="0.4">
      <c r="A1257" t="s">
        <v>10910</v>
      </c>
      <c r="B1257" t="s">
        <v>10911</v>
      </c>
      <c r="C1257" t="s">
        <v>9061</v>
      </c>
      <c r="D1257" s="2">
        <v>2079</v>
      </c>
      <c r="E1257" s="2">
        <v>3099</v>
      </c>
      <c r="F1257" s="5">
        <v>0.33</v>
      </c>
      <c r="G1257" s="5">
        <f t="shared" si="95"/>
        <v>33</v>
      </c>
      <c r="H1257" s="5" t="str">
        <f>IF( 'structured data'!G1257&gt;=50, "YES", "NO")</f>
        <v>NO</v>
      </c>
      <c r="I1257" s="8" t="str">
        <f t="shared" si="96"/>
        <v>&gt; ₦500</v>
      </c>
      <c r="J1257">
        <v>4.0999999999999996</v>
      </c>
      <c r="K1257" s="4">
        <v>282</v>
      </c>
      <c r="L1257" s="4">
        <f>Table1[[#This Row],[rating]]*LOG(Table1[[#This Row],[rating_count]]+1)</f>
        <v>10.052324385649589</v>
      </c>
      <c r="M1257" s="4" t="str">
        <f>IF(Table1[[#This Row],[rating_count]]&lt;1000,"YES","NO")</f>
        <v>YES</v>
      </c>
      <c r="N1257" s="4">
        <f t="shared" si="97"/>
        <v>-0.24062467208707602</v>
      </c>
      <c r="O1257" s="4">
        <f t="shared" si="98"/>
        <v>10.052324385649589</v>
      </c>
      <c r="P1257" s="7">
        <f t="shared" si="99"/>
        <v>873918</v>
      </c>
      <c r="Q1257" t="s">
        <v>10912</v>
      </c>
      <c r="R1257" t="s">
        <v>10913</v>
      </c>
      <c r="S1257" t="s">
        <v>10914</v>
      </c>
      <c r="T1257" t="s">
        <v>10915</v>
      </c>
      <c r="U1257" t="s">
        <v>10916</v>
      </c>
      <c r="V1257" t="s">
        <v>10917</v>
      </c>
      <c r="W1257" t="s">
        <v>10918</v>
      </c>
      <c r="X1257" t="s">
        <v>10919</v>
      </c>
    </row>
    <row r="1258" spans="1:24" x14ac:dyDescent="0.4">
      <c r="A1258" t="s">
        <v>10920</v>
      </c>
      <c r="B1258" t="s">
        <v>10921</v>
      </c>
      <c r="C1258" t="s">
        <v>8844</v>
      </c>
      <c r="D1258">
        <v>999</v>
      </c>
      <c r="E1258" s="2">
        <v>1075</v>
      </c>
      <c r="F1258" s="5">
        <v>7.0000000000000007E-2</v>
      </c>
      <c r="G1258" s="5">
        <f t="shared" si="95"/>
        <v>7.0000000000000009</v>
      </c>
      <c r="H1258" s="5" t="str">
        <f>IF( 'structured data'!G1258&gt;=50, "YES", "NO")</f>
        <v>NO</v>
      </c>
      <c r="I1258" s="8" t="str">
        <f t="shared" si="96"/>
        <v>&gt; ₦500</v>
      </c>
      <c r="J1258">
        <v>4.0999999999999996</v>
      </c>
      <c r="K1258" s="4">
        <v>9275</v>
      </c>
      <c r="L1258" s="4">
        <f>Table1[[#This Row],[rating]]*LOG(Table1[[#This Row],[rating_count]]+1)</f>
        <v>16.266179033860393</v>
      </c>
      <c r="M1258" s="4" t="str">
        <f>IF(Table1[[#This Row],[rating_count]]&lt;1000,"YES","NO")</f>
        <v>NO</v>
      </c>
      <c r="N1258" s="4">
        <f t="shared" si="97"/>
        <v>-0.24023151027703971</v>
      </c>
      <c r="O1258" s="4">
        <f t="shared" si="98"/>
        <v>16.266179033860393</v>
      </c>
      <c r="P1258" s="7">
        <f t="shared" si="99"/>
        <v>9970625</v>
      </c>
      <c r="Q1258" t="s">
        <v>10922</v>
      </c>
      <c r="R1258" t="s">
        <v>10923</v>
      </c>
      <c r="S1258" t="s">
        <v>10924</v>
      </c>
      <c r="T1258" t="s">
        <v>10925</v>
      </c>
      <c r="U1258" t="s">
        <v>10926</v>
      </c>
      <c r="V1258" t="s">
        <v>10927</v>
      </c>
      <c r="W1258" t="s">
        <v>10928</v>
      </c>
      <c r="X1258" t="s">
        <v>10929</v>
      </c>
    </row>
    <row r="1259" spans="1:24" x14ac:dyDescent="0.4">
      <c r="A1259" t="s">
        <v>10930</v>
      </c>
      <c r="B1259" t="s">
        <v>10931</v>
      </c>
      <c r="C1259" t="s">
        <v>8969</v>
      </c>
      <c r="D1259" s="2">
        <v>3179</v>
      </c>
      <c r="E1259" s="2">
        <v>6999</v>
      </c>
      <c r="F1259" s="5">
        <v>0.55000000000000004</v>
      </c>
      <c r="G1259" s="5">
        <f t="shared" si="95"/>
        <v>55.000000000000007</v>
      </c>
      <c r="H1259" s="5" t="str">
        <f>IF( 'structured data'!G1259&gt;=50, "YES", "NO")</f>
        <v>YES</v>
      </c>
      <c r="I1259" s="8" t="str">
        <f t="shared" si="96"/>
        <v>&gt; ₦500</v>
      </c>
      <c r="J1259">
        <v>4</v>
      </c>
      <c r="K1259" s="4">
        <v>743</v>
      </c>
      <c r="L1259" s="4">
        <f>Table1[[#This Row],[rating]]*LOG(Table1[[#This Row],[rating_count]]+1)</f>
        <v>11.486291742183514</v>
      </c>
      <c r="M1259" s="4" t="str">
        <f>IF(Table1[[#This Row],[rating_count]]&lt;1000,"YES","NO")</f>
        <v>YES</v>
      </c>
      <c r="N1259" s="4">
        <f t="shared" si="97"/>
        <v>-0.24009957712842164</v>
      </c>
      <c r="O1259" s="4">
        <f t="shared" si="98"/>
        <v>11.486291742183514</v>
      </c>
      <c r="P1259" s="7">
        <f t="shared" si="99"/>
        <v>5200257</v>
      </c>
      <c r="Q1259" t="s">
        <v>10932</v>
      </c>
      <c r="R1259" t="s">
        <v>10933</v>
      </c>
      <c r="S1259" t="s">
        <v>10934</v>
      </c>
      <c r="T1259" t="s">
        <v>10935</v>
      </c>
      <c r="U1259" t="s">
        <v>10936</v>
      </c>
      <c r="V1259" t="s">
        <v>10937</v>
      </c>
      <c r="W1259" t="s">
        <v>10938</v>
      </c>
      <c r="X1259" t="s">
        <v>10939</v>
      </c>
    </row>
    <row r="1260" spans="1:24" x14ac:dyDescent="0.4">
      <c r="A1260" t="s">
        <v>10940</v>
      </c>
      <c r="B1260" t="s">
        <v>10941</v>
      </c>
      <c r="C1260" t="s">
        <v>8721</v>
      </c>
      <c r="D1260" s="2">
        <v>1049</v>
      </c>
      <c r="E1260" s="2">
        <v>2499</v>
      </c>
      <c r="F1260" s="5">
        <v>0.57999999999999996</v>
      </c>
      <c r="G1260" s="5">
        <f t="shared" si="95"/>
        <v>57.999999999999993</v>
      </c>
      <c r="H1260" s="5" t="str">
        <f>IF( 'structured data'!G1260&gt;=50, "YES", "NO")</f>
        <v>YES</v>
      </c>
      <c r="I1260" s="8" t="str">
        <f t="shared" si="96"/>
        <v>&gt; ₦500</v>
      </c>
      <c r="J1260">
        <v>3.6</v>
      </c>
      <c r="K1260" s="4">
        <v>328</v>
      </c>
      <c r="L1260" s="4">
        <f>Table1[[#This Row],[rating]]*LOG(Table1[[#This Row],[rating_count]]+1)</f>
        <v>9.0619052326199085</v>
      </c>
      <c r="M1260" s="4" t="str">
        <f>IF(Table1[[#This Row],[rating_count]]&lt;1000,"YES","NO")</f>
        <v>YES</v>
      </c>
      <c r="N1260" s="4">
        <f t="shared" si="97"/>
        <v>-0.24033219776090553</v>
      </c>
      <c r="O1260" s="4">
        <f t="shared" si="98"/>
        <v>9.0619052326199085</v>
      </c>
      <c r="P1260" s="7">
        <f t="shared" si="99"/>
        <v>819672</v>
      </c>
      <c r="Q1260" t="s">
        <v>10942</v>
      </c>
      <c r="R1260" t="s">
        <v>10943</v>
      </c>
      <c r="S1260" t="s">
        <v>10944</v>
      </c>
      <c r="T1260" t="s">
        <v>10945</v>
      </c>
      <c r="U1260" t="s">
        <v>10946</v>
      </c>
      <c r="V1260" t="s">
        <v>10947</v>
      </c>
      <c r="W1260" t="s">
        <v>10948</v>
      </c>
      <c r="X1260" t="s">
        <v>10949</v>
      </c>
    </row>
    <row r="1261" spans="1:24" x14ac:dyDescent="0.4">
      <c r="A1261" t="s">
        <v>10950</v>
      </c>
      <c r="B1261" t="s">
        <v>10951</v>
      </c>
      <c r="C1261" t="s">
        <v>8721</v>
      </c>
      <c r="D1261" s="2">
        <v>3599</v>
      </c>
      <c r="E1261" s="2">
        <v>7290</v>
      </c>
      <c r="F1261" s="5">
        <v>0.51</v>
      </c>
      <c r="G1261" s="5">
        <f t="shared" si="95"/>
        <v>51</v>
      </c>
      <c r="H1261" s="5" t="str">
        <f>IF( 'structured data'!G1261&gt;=50, "YES", "NO")</f>
        <v>YES</v>
      </c>
      <c r="I1261" s="8" t="str">
        <f t="shared" si="96"/>
        <v>&gt; ₦500</v>
      </c>
      <c r="J1261">
        <v>3.9</v>
      </c>
      <c r="K1261" s="4">
        <v>942</v>
      </c>
      <c r="L1261" s="4">
        <f>Table1[[#This Row],[rating]]*LOG(Table1[[#This Row],[rating_count]]+1)</f>
        <v>11.600595601675581</v>
      </c>
      <c r="M1261" s="4" t="str">
        <f>IF(Table1[[#This Row],[rating_count]]&lt;1000,"YES","NO")</f>
        <v>YES</v>
      </c>
      <c r="N1261" s="4">
        <f t="shared" si="97"/>
        <v>-0.23662406891120932</v>
      </c>
      <c r="O1261" s="4">
        <f t="shared" si="98"/>
        <v>11.600595601675581</v>
      </c>
      <c r="P1261" s="7">
        <f t="shared" si="99"/>
        <v>6867180</v>
      </c>
      <c r="Q1261" t="s">
        <v>10952</v>
      </c>
      <c r="R1261" t="s">
        <v>10953</v>
      </c>
      <c r="S1261" t="s">
        <v>10954</v>
      </c>
      <c r="T1261" t="s">
        <v>10955</v>
      </c>
      <c r="U1261" t="s">
        <v>10956</v>
      </c>
      <c r="V1261" t="s">
        <v>10957</v>
      </c>
      <c r="W1261" t="s">
        <v>10958</v>
      </c>
      <c r="X1261" t="s">
        <v>10959</v>
      </c>
    </row>
    <row r="1262" spans="1:24" x14ac:dyDescent="0.4">
      <c r="A1262" t="s">
        <v>10960</v>
      </c>
      <c r="B1262" t="s">
        <v>10961</v>
      </c>
      <c r="C1262" t="s">
        <v>10962</v>
      </c>
      <c r="D1262" s="2">
        <v>4799</v>
      </c>
      <c r="E1262" s="2">
        <v>5795</v>
      </c>
      <c r="F1262" s="5">
        <v>0.17</v>
      </c>
      <c r="G1262" s="5">
        <f t="shared" si="95"/>
        <v>17</v>
      </c>
      <c r="H1262" s="5" t="str">
        <f>IF( 'structured data'!G1262&gt;=50, "YES", "NO")</f>
        <v>NO</v>
      </c>
      <c r="I1262" s="8" t="str">
        <f t="shared" si="96"/>
        <v>&gt; ₦500</v>
      </c>
      <c r="J1262">
        <v>3.9</v>
      </c>
      <c r="K1262" s="4">
        <v>3815</v>
      </c>
      <c r="L1262" s="4">
        <f>Table1[[#This Row],[rating]]*LOG(Table1[[#This Row],[rating_count]]+1)</f>
        <v>13.968272627525025</v>
      </c>
      <c r="M1262" s="4" t="str">
        <f>IF(Table1[[#This Row],[rating_count]]&lt;1000,"YES","NO")</f>
        <v>NO</v>
      </c>
      <c r="N1262" s="4">
        <f t="shared" si="97"/>
        <v>-0.23606573776878537</v>
      </c>
      <c r="O1262" s="4">
        <f t="shared" si="98"/>
        <v>13.968272627525025</v>
      </c>
      <c r="P1262" s="7">
        <f t="shared" si="99"/>
        <v>22107925</v>
      </c>
      <c r="Q1262" t="s">
        <v>10963</v>
      </c>
      <c r="R1262" t="s">
        <v>10964</v>
      </c>
      <c r="S1262" t="s">
        <v>10965</v>
      </c>
      <c r="T1262" t="s">
        <v>10966</v>
      </c>
      <c r="U1262" t="s">
        <v>10967</v>
      </c>
      <c r="V1262" t="s">
        <v>10968</v>
      </c>
      <c r="W1262" t="s">
        <v>10969</v>
      </c>
      <c r="X1262" t="s">
        <v>10970</v>
      </c>
    </row>
    <row r="1263" spans="1:24" x14ac:dyDescent="0.4">
      <c r="A1263" t="s">
        <v>10971</v>
      </c>
      <c r="B1263" t="s">
        <v>10972</v>
      </c>
      <c r="C1263" t="s">
        <v>8710</v>
      </c>
      <c r="D1263" s="2">
        <v>1699</v>
      </c>
      <c r="E1263" s="2">
        <v>3398</v>
      </c>
      <c r="F1263" s="5">
        <v>0.5</v>
      </c>
      <c r="G1263" s="5">
        <f t="shared" si="95"/>
        <v>50</v>
      </c>
      <c r="H1263" s="5" t="str">
        <f>IF( 'structured data'!G1263&gt;=50, "YES", "NO")</f>
        <v>YES</v>
      </c>
      <c r="I1263" s="8" t="str">
        <f t="shared" si="96"/>
        <v>&gt; ₦500</v>
      </c>
      <c r="J1263">
        <v>3.8</v>
      </c>
      <c r="K1263" s="4">
        <v>7988</v>
      </c>
      <c r="L1263" s="4">
        <f>Table1[[#This Row],[rating]]*LOG(Table1[[#This Row],[rating_count]]+1)</f>
        <v>14.829471200402693</v>
      </c>
      <c r="M1263" s="4" t="str">
        <f>IF(Table1[[#This Row],[rating_count]]&lt;1000,"YES","NO")</f>
        <v>NO</v>
      </c>
      <c r="N1263" s="4">
        <f t="shared" si="97"/>
        <v>-0.23920276702312437</v>
      </c>
      <c r="O1263" s="4">
        <f t="shared" si="98"/>
        <v>14.829471200402693</v>
      </c>
      <c r="P1263" s="7">
        <f t="shared" si="99"/>
        <v>27143224</v>
      </c>
      <c r="Q1263" t="s">
        <v>10973</v>
      </c>
      <c r="R1263" t="s">
        <v>10974</v>
      </c>
      <c r="S1263" t="s">
        <v>10975</v>
      </c>
      <c r="T1263" t="s">
        <v>10976</v>
      </c>
      <c r="U1263" t="s">
        <v>10977</v>
      </c>
      <c r="V1263" t="s">
        <v>10978</v>
      </c>
      <c r="W1263" t="s">
        <v>10979</v>
      </c>
      <c r="X1263" t="s">
        <v>10980</v>
      </c>
    </row>
    <row r="1264" spans="1:24" x14ac:dyDescent="0.4">
      <c r="A1264" t="s">
        <v>10981</v>
      </c>
      <c r="B1264" t="s">
        <v>10982</v>
      </c>
      <c r="C1264" t="s">
        <v>8762</v>
      </c>
      <c r="D1264">
        <v>664</v>
      </c>
      <c r="E1264" s="2">
        <v>1490</v>
      </c>
      <c r="F1264" s="5">
        <v>0.55000000000000004</v>
      </c>
      <c r="G1264" s="5">
        <f t="shared" si="95"/>
        <v>55.000000000000007</v>
      </c>
      <c r="H1264" s="5" t="str">
        <f>IF( 'structured data'!G1264&gt;=50, "YES", "NO")</f>
        <v>YES</v>
      </c>
      <c r="I1264" s="8" t="str">
        <f t="shared" si="96"/>
        <v>&gt; ₦500</v>
      </c>
      <c r="J1264">
        <v>4.0999999999999996</v>
      </c>
      <c r="K1264" s="4">
        <v>925</v>
      </c>
      <c r="L1264" s="4">
        <f>Table1[[#This Row],[rating]]*LOG(Table1[[#This Row],[rating_count]]+1)</f>
        <v>12.163105045395929</v>
      </c>
      <c r="M1264" s="4" t="str">
        <f>IF(Table1[[#This Row],[rating_count]]&lt;1000,"YES","NO")</f>
        <v>YES</v>
      </c>
      <c r="N1264" s="4">
        <f t="shared" si="97"/>
        <v>-0.23821173246554808</v>
      </c>
      <c r="O1264" s="4">
        <f t="shared" si="98"/>
        <v>12.163105045395929</v>
      </c>
      <c r="P1264" s="7">
        <f t="shared" si="99"/>
        <v>1378250</v>
      </c>
      <c r="Q1264" t="s">
        <v>10983</v>
      </c>
      <c r="R1264" t="s">
        <v>10984</v>
      </c>
      <c r="S1264" t="s">
        <v>10985</v>
      </c>
      <c r="T1264" t="s">
        <v>10986</v>
      </c>
      <c r="U1264" t="s">
        <v>10987</v>
      </c>
      <c r="V1264" t="s">
        <v>10988</v>
      </c>
      <c r="W1264" t="s">
        <v>10989</v>
      </c>
      <c r="X1264" t="s">
        <v>10990</v>
      </c>
    </row>
    <row r="1265" spans="1:24" x14ac:dyDescent="0.4">
      <c r="A1265" t="s">
        <v>10991</v>
      </c>
      <c r="B1265" t="s">
        <v>10992</v>
      </c>
      <c r="C1265" t="s">
        <v>10993</v>
      </c>
      <c r="D1265">
        <v>948</v>
      </c>
      <c r="E1265" s="2">
        <v>1620</v>
      </c>
      <c r="F1265" s="5">
        <v>0.41</v>
      </c>
      <c r="G1265" s="5">
        <f t="shared" si="95"/>
        <v>41</v>
      </c>
      <c r="H1265" s="5" t="str">
        <f>IF( 'structured data'!G1265&gt;=50, "YES", "NO")</f>
        <v>NO</v>
      </c>
      <c r="I1265" s="8" t="str">
        <f t="shared" si="96"/>
        <v>&gt; ₦500</v>
      </c>
      <c r="J1265">
        <v>4.0999999999999996</v>
      </c>
      <c r="K1265" s="4">
        <v>4370</v>
      </c>
      <c r="L1265" s="4">
        <f>Table1[[#This Row],[rating]]*LOG(Table1[[#This Row],[rating_count]]+1)</f>
        <v>14.926381306607576</v>
      </c>
      <c r="M1265" s="4" t="str">
        <f>IF(Table1[[#This Row],[rating_count]]&lt;1000,"YES","NO")</f>
        <v>NO</v>
      </c>
      <c r="N1265" s="4">
        <f t="shared" si="97"/>
        <v>-0.23943566343778408</v>
      </c>
      <c r="O1265" s="4">
        <f t="shared" si="98"/>
        <v>14.926381306607576</v>
      </c>
      <c r="P1265" s="7">
        <f t="shared" si="99"/>
        <v>7079400</v>
      </c>
      <c r="Q1265" t="s">
        <v>10994</v>
      </c>
      <c r="R1265" t="s">
        <v>10995</v>
      </c>
      <c r="S1265" t="s">
        <v>10996</v>
      </c>
      <c r="T1265" t="s">
        <v>10997</v>
      </c>
      <c r="U1265" t="s">
        <v>10998</v>
      </c>
      <c r="V1265" t="s">
        <v>10999</v>
      </c>
      <c r="W1265" t="s">
        <v>11000</v>
      </c>
      <c r="X1265" t="s">
        <v>11001</v>
      </c>
    </row>
    <row r="1266" spans="1:24" x14ac:dyDescent="0.4">
      <c r="A1266" t="s">
        <v>11002</v>
      </c>
      <c r="B1266" t="s">
        <v>11003</v>
      </c>
      <c r="C1266" t="s">
        <v>8699</v>
      </c>
      <c r="D1266">
        <v>850</v>
      </c>
      <c r="E1266" s="2">
        <v>1000</v>
      </c>
      <c r="F1266" s="5">
        <v>0.15</v>
      </c>
      <c r="G1266" s="5">
        <f t="shared" si="95"/>
        <v>15</v>
      </c>
      <c r="H1266" s="5" t="str">
        <f>IF( 'structured data'!G1266&gt;=50, "YES", "NO")</f>
        <v>NO</v>
      </c>
      <c r="I1266" s="8" t="str">
        <f t="shared" si="96"/>
        <v>&gt; ₦500</v>
      </c>
      <c r="J1266">
        <v>4.0999999999999996</v>
      </c>
      <c r="K1266" s="4">
        <v>7619</v>
      </c>
      <c r="L1266" s="4">
        <f>Table1[[#This Row],[rating]]*LOG(Table1[[#This Row],[rating_count]]+1)</f>
        <v>15.916015382492361</v>
      </c>
      <c r="M1266" s="4" t="str">
        <f>IF(Table1[[#This Row],[rating_count]]&lt;1000,"YES","NO")</f>
        <v>NO</v>
      </c>
      <c r="N1266" s="4">
        <f t="shared" si="97"/>
        <v>-0.23943573333358059</v>
      </c>
      <c r="O1266" s="4">
        <f t="shared" si="98"/>
        <v>15.916015382492361</v>
      </c>
      <c r="P1266" s="7">
        <f t="shared" si="99"/>
        <v>7619000</v>
      </c>
      <c r="Q1266" t="s">
        <v>11004</v>
      </c>
      <c r="R1266" t="s">
        <v>11005</v>
      </c>
      <c r="S1266" t="s">
        <v>11006</v>
      </c>
      <c r="T1266" t="s">
        <v>11007</v>
      </c>
      <c r="U1266" t="s">
        <v>11008</v>
      </c>
      <c r="V1266" t="s">
        <v>11009</v>
      </c>
      <c r="W1266" t="s">
        <v>11010</v>
      </c>
      <c r="X1266" t="s">
        <v>11011</v>
      </c>
    </row>
    <row r="1267" spans="1:24" x14ac:dyDescent="0.4">
      <c r="A1267" t="s">
        <v>11012</v>
      </c>
      <c r="B1267" t="s">
        <v>11013</v>
      </c>
      <c r="C1267" t="s">
        <v>9644</v>
      </c>
      <c r="D1267">
        <v>600</v>
      </c>
      <c r="E1267">
        <v>640</v>
      </c>
      <c r="F1267" s="5">
        <v>0.06</v>
      </c>
      <c r="G1267" s="5">
        <f t="shared" si="95"/>
        <v>6</v>
      </c>
      <c r="H1267" s="5" t="str">
        <f>IF( 'structured data'!G1267&gt;=50, "YES", "NO")</f>
        <v>NO</v>
      </c>
      <c r="I1267" s="8" t="str">
        <f t="shared" si="96"/>
        <v>&gt; ₦500</v>
      </c>
      <c r="J1267">
        <v>3.8</v>
      </c>
      <c r="K1267" s="4">
        <v>2593</v>
      </c>
      <c r="L1267" s="4">
        <f>Table1[[#This Row],[rating]]*LOG(Table1[[#This Row],[rating_count]]+1)</f>
        <v>12.973085892642633</v>
      </c>
      <c r="M1267" s="4" t="str">
        <f>IF(Table1[[#This Row],[rating_count]]&lt;1000,"YES","NO")</f>
        <v>NO</v>
      </c>
      <c r="N1267" s="4">
        <f t="shared" si="97"/>
        <v>-0.23902087967801364</v>
      </c>
      <c r="O1267" s="4">
        <f t="shared" si="98"/>
        <v>12.973085892642633</v>
      </c>
      <c r="P1267" s="7">
        <f t="shared" si="99"/>
        <v>1659520</v>
      </c>
      <c r="Q1267" t="s">
        <v>11014</v>
      </c>
      <c r="R1267" t="s">
        <v>11015</v>
      </c>
      <c r="S1267" t="s">
        <v>11016</v>
      </c>
      <c r="T1267" t="s">
        <v>11017</v>
      </c>
      <c r="U1267" t="s">
        <v>11018</v>
      </c>
      <c r="V1267" t="s">
        <v>11019</v>
      </c>
      <c r="W1267" t="s">
        <v>11020</v>
      </c>
      <c r="X1267" t="s">
        <v>11021</v>
      </c>
    </row>
    <row r="1268" spans="1:24" x14ac:dyDescent="0.4">
      <c r="A1268" t="s">
        <v>11022</v>
      </c>
      <c r="B1268" t="s">
        <v>11023</v>
      </c>
      <c r="C1268" t="s">
        <v>8552</v>
      </c>
      <c r="D1268" s="2">
        <v>3711</v>
      </c>
      <c r="E1268" s="2">
        <v>4495</v>
      </c>
      <c r="F1268" s="5">
        <v>0.17</v>
      </c>
      <c r="G1268" s="5">
        <f t="shared" si="95"/>
        <v>17</v>
      </c>
      <c r="H1268" s="5" t="str">
        <f>IF( 'structured data'!G1268&gt;=50, "YES", "NO")</f>
        <v>NO</v>
      </c>
      <c r="I1268" s="8" t="str">
        <f t="shared" si="96"/>
        <v>&gt; ₦500</v>
      </c>
      <c r="J1268">
        <v>4.3</v>
      </c>
      <c r="K1268" s="4">
        <v>356</v>
      </c>
      <c r="L1268" s="4">
        <f>Table1[[#This Row],[rating]]*LOG(Table1[[#This Row],[rating_count]]+1)</f>
        <v>10.976473329282431</v>
      </c>
      <c r="M1268" s="4" t="str">
        <f>IF(Table1[[#This Row],[rating_count]]&lt;1000,"YES","NO")</f>
        <v>YES</v>
      </c>
      <c r="N1268" s="4">
        <f t="shared" si="97"/>
        <v>-0.24726322919748034</v>
      </c>
      <c r="O1268" s="4">
        <f t="shared" si="98"/>
        <v>10.976473329282431</v>
      </c>
      <c r="P1268" s="7">
        <f t="shared" si="99"/>
        <v>1600220</v>
      </c>
      <c r="Q1268" t="s">
        <v>11024</v>
      </c>
      <c r="R1268" t="s">
        <v>11025</v>
      </c>
      <c r="S1268" t="s">
        <v>11026</v>
      </c>
      <c r="T1268" t="s">
        <v>11027</v>
      </c>
      <c r="U1268" t="s">
        <v>11028</v>
      </c>
      <c r="V1268" t="s">
        <v>11029</v>
      </c>
      <c r="W1268" t="s">
        <v>11030</v>
      </c>
      <c r="X1268" t="s">
        <v>11031</v>
      </c>
    </row>
    <row r="1269" spans="1:24" x14ac:dyDescent="0.4">
      <c r="A1269" t="s">
        <v>11032</v>
      </c>
      <c r="B1269" t="s">
        <v>11033</v>
      </c>
      <c r="C1269" t="s">
        <v>8585</v>
      </c>
      <c r="D1269">
        <v>799</v>
      </c>
      <c r="E1269" s="2">
        <v>2999</v>
      </c>
      <c r="F1269" s="5">
        <v>0.73</v>
      </c>
      <c r="G1269" s="5">
        <f t="shared" si="95"/>
        <v>73</v>
      </c>
      <c r="H1269" s="5" t="str">
        <f>IF( 'structured data'!G1269&gt;=50, "YES", "NO")</f>
        <v>YES</v>
      </c>
      <c r="I1269" s="8" t="str">
        <f t="shared" si="96"/>
        <v>&gt; ₦500</v>
      </c>
      <c r="J1269">
        <v>4.5</v>
      </c>
      <c r="K1269" s="4">
        <v>63</v>
      </c>
      <c r="L1269" s="4">
        <f>Table1[[#This Row],[rating]]*LOG(Table1[[#This Row],[rating_count]]+1)</f>
        <v>8.1278098829274921</v>
      </c>
      <c r="M1269" s="4" t="str">
        <f>IF(Table1[[#This Row],[rating_count]]&lt;1000,"YES","NO")</f>
        <v>YES</v>
      </c>
      <c r="N1269" s="4">
        <f t="shared" si="97"/>
        <v>-0.24343124790183929</v>
      </c>
      <c r="O1269" s="4">
        <f t="shared" si="98"/>
        <v>8.1278098829274921</v>
      </c>
      <c r="P1269" s="7">
        <f t="shared" si="99"/>
        <v>188937</v>
      </c>
      <c r="Q1269" t="s">
        <v>11034</v>
      </c>
      <c r="R1269" t="s">
        <v>11035</v>
      </c>
      <c r="S1269" t="s">
        <v>11036</v>
      </c>
      <c r="T1269" t="s">
        <v>11037</v>
      </c>
      <c r="U1269" t="s">
        <v>11038</v>
      </c>
      <c r="V1269" t="s">
        <v>11039</v>
      </c>
      <c r="W1269" t="s">
        <v>11040</v>
      </c>
      <c r="X1269" t="s">
        <v>11041</v>
      </c>
    </row>
    <row r="1270" spans="1:24" x14ac:dyDescent="0.4">
      <c r="A1270" t="s">
        <v>11042</v>
      </c>
      <c r="B1270" t="s">
        <v>11043</v>
      </c>
      <c r="C1270" t="s">
        <v>9633</v>
      </c>
      <c r="D1270">
        <v>980</v>
      </c>
      <c r="E1270">
        <v>980</v>
      </c>
      <c r="F1270" s="5">
        <v>0</v>
      </c>
      <c r="G1270" s="5">
        <f t="shared" si="95"/>
        <v>0</v>
      </c>
      <c r="H1270" s="5" t="str">
        <f>IF( 'structured data'!G1270&gt;=50, "YES", "NO")</f>
        <v>NO</v>
      </c>
      <c r="I1270" s="8" t="str">
        <f t="shared" si="96"/>
        <v>&gt; ₦500</v>
      </c>
      <c r="J1270">
        <v>4.2</v>
      </c>
      <c r="K1270" s="4">
        <v>4740</v>
      </c>
      <c r="L1270" s="4">
        <f>Table1[[#This Row],[rating]]*LOG(Table1[[#This Row],[rating_count]]+1)</f>
        <v>15.438653812339618</v>
      </c>
      <c r="M1270" s="4" t="str">
        <f>IF(Table1[[#This Row],[rating_count]]&lt;1000,"YES","NO")</f>
        <v>NO</v>
      </c>
      <c r="N1270" s="4">
        <f t="shared" si="97"/>
        <v>-0.25801512438336338</v>
      </c>
      <c r="O1270" s="4">
        <f t="shared" si="98"/>
        <v>15.438653812339618</v>
      </c>
      <c r="P1270" s="7">
        <f t="shared" si="99"/>
        <v>4645200</v>
      </c>
      <c r="Q1270" t="s">
        <v>11044</v>
      </c>
      <c r="R1270" t="s">
        <v>11045</v>
      </c>
      <c r="S1270" t="s">
        <v>11046</v>
      </c>
      <c r="T1270" t="s">
        <v>11047</v>
      </c>
      <c r="U1270" t="s">
        <v>11048</v>
      </c>
      <c r="V1270" t="s">
        <v>11049</v>
      </c>
      <c r="W1270" t="s">
        <v>11050</v>
      </c>
      <c r="X1270" t="s">
        <v>11051</v>
      </c>
    </row>
    <row r="1271" spans="1:24" x14ac:dyDescent="0.4">
      <c r="A1271" t="s">
        <v>11052</v>
      </c>
      <c r="B1271" t="s">
        <v>11053</v>
      </c>
      <c r="C1271" t="s">
        <v>8886</v>
      </c>
      <c r="D1271">
        <v>351</v>
      </c>
      <c r="E1271">
        <v>899</v>
      </c>
      <c r="F1271" s="5">
        <v>0.61</v>
      </c>
      <c r="G1271" s="5">
        <f t="shared" si="95"/>
        <v>61</v>
      </c>
      <c r="H1271" s="5" t="str">
        <f>IF( 'structured data'!G1271&gt;=50, "YES", "NO")</f>
        <v>YES</v>
      </c>
      <c r="I1271" s="8" t="str">
        <f t="shared" si="96"/>
        <v>&gt; ₦500</v>
      </c>
      <c r="J1271">
        <v>3.9</v>
      </c>
      <c r="K1271" s="4">
        <v>296</v>
      </c>
      <c r="L1271" s="4">
        <f>Table1[[#This Row],[rating]]*LOG(Table1[[#This Row],[rating_count]]+1)</f>
        <v>9.6437501523371285</v>
      </c>
      <c r="M1271" s="4" t="str">
        <f>IF(Table1[[#This Row],[rating_count]]&lt;1000,"YES","NO")</f>
        <v>YES</v>
      </c>
      <c r="N1271" s="4">
        <f t="shared" si="97"/>
        <v>-0.25566458728278646</v>
      </c>
      <c r="O1271" s="4">
        <f t="shared" si="98"/>
        <v>9.6437501523371285</v>
      </c>
      <c r="P1271" s="7">
        <f t="shared" si="99"/>
        <v>266104</v>
      </c>
      <c r="Q1271" t="s">
        <v>11054</v>
      </c>
      <c r="R1271" t="s">
        <v>11055</v>
      </c>
      <c r="S1271" t="s">
        <v>11056</v>
      </c>
      <c r="T1271" t="s">
        <v>11057</v>
      </c>
      <c r="U1271" t="s">
        <v>11058</v>
      </c>
      <c r="V1271" t="s">
        <v>11059</v>
      </c>
      <c r="W1271" t="s">
        <v>11060</v>
      </c>
      <c r="X1271" t="s">
        <v>11061</v>
      </c>
    </row>
    <row r="1272" spans="1:24" x14ac:dyDescent="0.4">
      <c r="A1272" t="s">
        <v>11062</v>
      </c>
      <c r="B1272" t="s">
        <v>11063</v>
      </c>
      <c r="C1272" t="s">
        <v>11064</v>
      </c>
      <c r="D1272">
        <v>229</v>
      </c>
      <c r="E1272">
        <v>499</v>
      </c>
      <c r="F1272" s="5">
        <v>0.54</v>
      </c>
      <c r="G1272" s="5">
        <f t="shared" si="95"/>
        <v>54</v>
      </c>
      <c r="H1272" s="5" t="str">
        <f>IF( 'structured data'!G1272&gt;=50, "YES", "NO")</f>
        <v>YES</v>
      </c>
      <c r="I1272" s="8" t="str">
        <f t="shared" si="96"/>
        <v>&gt; ₦500</v>
      </c>
      <c r="J1272">
        <v>3.5</v>
      </c>
      <c r="K1272" s="4">
        <v>185</v>
      </c>
      <c r="L1272" s="4">
        <f>Table1[[#This Row],[rating]]*LOG(Table1[[#This Row],[rating_count]]+1)</f>
        <v>7.9432953047627075</v>
      </c>
      <c r="M1272" s="4" t="str">
        <f>IF(Table1[[#This Row],[rating_count]]&lt;1000,"YES","NO")</f>
        <v>YES</v>
      </c>
      <c r="N1272" s="4">
        <f t="shared" si="97"/>
        <v>-0.25488747787998661</v>
      </c>
      <c r="O1272" s="4">
        <f t="shared" si="98"/>
        <v>7.9432953047627075</v>
      </c>
      <c r="P1272" s="7">
        <f t="shared" si="99"/>
        <v>92315</v>
      </c>
      <c r="Q1272" t="s">
        <v>11065</v>
      </c>
      <c r="R1272" t="s">
        <v>11066</v>
      </c>
      <c r="S1272" t="s">
        <v>11067</v>
      </c>
      <c r="T1272" t="s">
        <v>11068</v>
      </c>
      <c r="U1272" t="s">
        <v>11069</v>
      </c>
      <c r="V1272" t="s">
        <v>11070</v>
      </c>
      <c r="W1272" t="s">
        <v>11071</v>
      </c>
      <c r="X1272" t="s">
        <v>11072</v>
      </c>
    </row>
    <row r="1273" spans="1:24" x14ac:dyDescent="0.4">
      <c r="A1273" t="s">
        <v>11073</v>
      </c>
      <c r="B1273" t="s">
        <v>11074</v>
      </c>
      <c r="C1273" t="s">
        <v>8897</v>
      </c>
      <c r="D1273" s="2">
        <v>3349</v>
      </c>
      <c r="E1273" s="2">
        <v>3995</v>
      </c>
      <c r="F1273" s="5">
        <v>0.16</v>
      </c>
      <c r="G1273" s="5">
        <f t="shared" si="95"/>
        <v>16</v>
      </c>
      <c r="H1273" s="5" t="str">
        <f>IF( 'structured data'!G1273&gt;=50, "YES", "NO")</f>
        <v>NO</v>
      </c>
      <c r="I1273" s="8" t="str">
        <f t="shared" si="96"/>
        <v>&gt; ₦500</v>
      </c>
      <c r="J1273">
        <v>4.3</v>
      </c>
      <c r="K1273" s="4">
        <v>1954</v>
      </c>
      <c r="L1273" s="4">
        <f>Table1[[#This Row],[rating]]*LOG(Table1[[#This Row],[rating_count]]+1)</f>
        <v>14.151931075447107</v>
      </c>
      <c r="M1273" s="4" t="str">
        <f>IF(Table1[[#This Row],[rating_count]]&lt;1000,"YES","NO")</f>
        <v>NO</v>
      </c>
      <c r="N1273" s="4">
        <f t="shared" si="97"/>
        <v>-0.25159043712022006</v>
      </c>
      <c r="O1273" s="4">
        <f t="shared" si="98"/>
        <v>14.151931075447107</v>
      </c>
      <c r="P1273" s="7">
        <f t="shared" si="99"/>
        <v>7806230</v>
      </c>
      <c r="Q1273" t="s">
        <v>11075</v>
      </c>
      <c r="R1273" t="s">
        <v>11076</v>
      </c>
      <c r="S1273" t="s">
        <v>11077</v>
      </c>
      <c r="T1273" t="s">
        <v>11078</v>
      </c>
      <c r="U1273" t="s">
        <v>11079</v>
      </c>
      <c r="V1273" t="s">
        <v>11080</v>
      </c>
      <c r="W1273" t="s">
        <v>11081</v>
      </c>
      <c r="X1273" t="s">
        <v>11082</v>
      </c>
    </row>
    <row r="1274" spans="1:24" x14ac:dyDescent="0.4">
      <c r="A1274" t="s">
        <v>11083</v>
      </c>
      <c r="B1274" t="s">
        <v>11084</v>
      </c>
      <c r="C1274" t="s">
        <v>8773</v>
      </c>
      <c r="D1274" s="2">
        <v>5499</v>
      </c>
      <c r="E1274" s="2">
        <v>11500</v>
      </c>
      <c r="F1274" s="5">
        <v>0.52</v>
      </c>
      <c r="G1274" s="5">
        <f t="shared" si="95"/>
        <v>52</v>
      </c>
      <c r="H1274" s="5" t="str">
        <f>IF( 'structured data'!G1274&gt;=50, "YES", "NO")</f>
        <v>YES</v>
      </c>
      <c r="I1274" s="8" t="str">
        <f t="shared" si="96"/>
        <v>&gt; ₦500</v>
      </c>
      <c r="J1274">
        <v>3.9</v>
      </c>
      <c r="K1274" s="4">
        <v>959</v>
      </c>
      <c r="L1274" s="4">
        <f>Table1[[#This Row],[rating]]*LOG(Table1[[#This Row],[rating_count]]+1)</f>
        <v>11.630857808854316</v>
      </c>
      <c r="M1274" s="4" t="str">
        <f>IF(Table1[[#This Row],[rating_count]]&lt;1000,"YES","NO")</f>
        <v>YES</v>
      </c>
      <c r="N1274" s="4">
        <f t="shared" si="97"/>
        <v>-0.24748143132907099</v>
      </c>
      <c r="O1274" s="4">
        <f t="shared" si="98"/>
        <v>11.630857808854316</v>
      </c>
      <c r="P1274" s="7">
        <f t="shared" si="99"/>
        <v>11028500</v>
      </c>
      <c r="Q1274" t="s">
        <v>11085</v>
      </c>
      <c r="R1274" t="s">
        <v>11086</v>
      </c>
      <c r="S1274" t="s">
        <v>11087</v>
      </c>
      <c r="T1274" t="s">
        <v>11088</v>
      </c>
      <c r="U1274" t="s">
        <v>11089</v>
      </c>
      <c r="V1274" t="s">
        <v>11090</v>
      </c>
      <c r="W1274" t="s">
        <v>11091</v>
      </c>
      <c r="X1274" t="s">
        <v>11092</v>
      </c>
    </row>
    <row r="1275" spans="1:24" x14ac:dyDescent="0.4">
      <c r="A1275" t="s">
        <v>11093</v>
      </c>
      <c r="B1275" t="s">
        <v>11094</v>
      </c>
      <c r="C1275" t="s">
        <v>8574</v>
      </c>
      <c r="D1275">
        <v>299</v>
      </c>
      <c r="E1275">
        <v>499</v>
      </c>
      <c r="F1275" s="5">
        <v>0.4</v>
      </c>
      <c r="G1275" s="5">
        <f t="shared" si="95"/>
        <v>40</v>
      </c>
      <c r="H1275" s="5" t="str">
        <f>IF( 'structured data'!G1275&gt;=50, "YES", "NO")</f>
        <v>NO</v>
      </c>
      <c r="I1275" s="8" t="str">
        <f t="shared" si="96"/>
        <v>&gt; ₦500</v>
      </c>
      <c r="J1275">
        <v>3.9</v>
      </c>
      <c r="K1275" s="4">
        <v>1015</v>
      </c>
      <c r="L1275" s="4">
        <f>Table1[[#This Row],[rating]]*LOG(Table1[[#This Row],[rating_count]]+1)</f>
        <v>11.726885460996812</v>
      </c>
      <c r="M1275" s="4" t="str">
        <f>IF(Table1[[#This Row],[rating_count]]&lt;1000,"YES","NO")</f>
        <v>NO</v>
      </c>
      <c r="N1275" s="4">
        <f t="shared" si="97"/>
        <v>-0.246878451558741</v>
      </c>
      <c r="O1275" s="4">
        <f t="shared" si="98"/>
        <v>11.726885460996812</v>
      </c>
      <c r="P1275" s="7">
        <f t="shared" si="99"/>
        <v>506485</v>
      </c>
      <c r="Q1275" t="s">
        <v>11095</v>
      </c>
      <c r="R1275" t="s">
        <v>11096</v>
      </c>
      <c r="S1275" t="s">
        <v>11097</v>
      </c>
      <c r="T1275" t="s">
        <v>11098</v>
      </c>
      <c r="U1275" t="s">
        <v>11099</v>
      </c>
      <c r="V1275" t="s">
        <v>11100</v>
      </c>
      <c r="W1275" t="s">
        <v>11101</v>
      </c>
      <c r="X1275" t="s">
        <v>11102</v>
      </c>
    </row>
    <row r="1276" spans="1:24" x14ac:dyDescent="0.4">
      <c r="A1276" t="s">
        <v>11103</v>
      </c>
      <c r="B1276" t="s">
        <v>11104</v>
      </c>
      <c r="C1276" t="s">
        <v>11105</v>
      </c>
      <c r="D1276" s="2">
        <v>2249</v>
      </c>
      <c r="E1276" s="2">
        <v>3550</v>
      </c>
      <c r="F1276" s="5">
        <v>0.37</v>
      </c>
      <c r="G1276" s="5">
        <f t="shared" si="95"/>
        <v>37</v>
      </c>
      <c r="H1276" s="5" t="str">
        <f>IF( 'structured data'!G1276&gt;=50, "YES", "NO")</f>
        <v>NO</v>
      </c>
      <c r="I1276" s="8" t="str">
        <f t="shared" si="96"/>
        <v>&gt; ₦500</v>
      </c>
      <c r="J1276">
        <v>4</v>
      </c>
      <c r="K1276" s="4">
        <v>3973</v>
      </c>
      <c r="L1276" s="4">
        <f>Table1[[#This Row],[rating]]*LOG(Table1[[#This Row],[rating_count]]+1)</f>
        <v>14.396911451095185</v>
      </c>
      <c r="M1276" s="4" t="str">
        <f>IF(Table1[[#This Row],[rating_count]]&lt;1000,"YES","NO")</f>
        <v>NO</v>
      </c>
      <c r="N1276" s="4">
        <f t="shared" si="97"/>
        <v>-0.24711051728241723</v>
      </c>
      <c r="O1276" s="4">
        <f t="shared" si="98"/>
        <v>14.396911451095185</v>
      </c>
      <c r="P1276" s="7">
        <f t="shared" si="99"/>
        <v>14104150</v>
      </c>
      <c r="Q1276" t="s">
        <v>11106</v>
      </c>
      <c r="R1276" t="s">
        <v>11107</v>
      </c>
      <c r="S1276" t="s">
        <v>11108</v>
      </c>
      <c r="T1276" t="s">
        <v>11109</v>
      </c>
      <c r="U1276" t="s">
        <v>11110</v>
      </c>
      <c r="V1276" t="s">
        <v>11111</v>
      </c>
      <c r="W1276" t="s">
        <v>11112</v>
      </c>
      <c r="X1276" t="s">
        <v>11113</v>
      </c>
    </row>
    <row r="1277" spans="1:24" x14ac:dyDescent="0.4">
      <c r="A1277" t="s">
        <v>11114</v>
      </c>
      <c r="B1277" t="s">
        <v>11115</v>
      </c>
      <c r="C1277" t="s">
        <v>9030</v>
      </c>
      <c r="D1277">
        <v>699</v>
      </c>
      <c r="E1277" s="2">
        <v>1599</v>
      </c>
      <c r="F1277" s="5">
        <v>0.56000000000000005</v>
      </c>
      <c r="G1277" s="5">
        <f t="shared" si="95"/>
        <v>56.000000000000007</v>
      </c>
      <c r="H1277" s="5" t="str">
        <f>IF( 'structured data'!G1277&gt;=50, "YES", "NO")</f>
        <v>YES</v>
      </c>
      <c r="I1277" s="8" t="str">
        <f t="shared" si="96"/>
        <v>&gt; ₦500</v>
      </c>
      <c r="J1277">
        <v>4.7</v>
      </c>
      <c r="K1277" s="4">
        <v>2300</v>
      </c>
      <c r="L1277" s="4">
        <f>Table1[[#This Row],[rating]]*LOG(Table1[[#This Row],[rating_count]]+1)</f>
        <v>15.801008107742625</v>
      </c>
      <c r="M1277" s="4" t="str">
        <f>IF(Table1[[#This Row],[rating_count]]&lt;1000,"YES","NO")</f>
        <v>NO</v>
      </c>
      <c r="N1277" s="4">
        <f t="shared" si="97"/>
        <v>-0.2472033934701949</v>
      </c>
      <c r="O1277" s="4">
        <f t="shared" si="98"/>
        <v>15.801008107742625</v>
      </c>
      <c r="P1277" s="7">
        <f t="shared" si="99"/>
        <v>3677700</v>
      </c>
      <c r="Q1277" t="s">
        <v>11116</v>
      </c>
      <c r="R1277" t="s">
        <v>11117</v>
      </c>
      <c r="S1277" t="s">
        <v>11118</v>
      </c>
      <c r="T1277" t="s">
        <v>11119</v>
      </c>
      <c r="U1277" t="s">
        <v>11120</v>
      </c>
      <c r="V1277" t="s">
        <v>11121</v>
      </c>
      <c r="W1277" t="s">
        <v>11122</v>
      </c>
      <c r="X1277" t="s">
        <v>11123</v>
      </c>
    </row>
    <row r="1278" spans="1:24" x14ac:dyDescent="0.4">
      <c r="A1278" t="s">
        <v>11124</v>
      </c>
      <c r="B1278" t="s">
        <v>11125</v>
      </c>
      <c r="C1278" t="s">
        <v>8552</v>
      </c>
      <c r="D1278" s="2">
        <v>1235</v>
      </c>
      <c r="E1278" s="2">
        <v>1499</v>
      </c>
      <c r="F1278" s="5">
        <v>0.18</v>
      </c>
      <c r="G1278" s="5">
        <f t="shared" si="95"/>
        <v>18</v>
      </c>
      <c r="H1278" s="5" t="str">
        <f>IF( 'structured data'!G1278&gt;=50, "YES", "NO")</f>
        <v>NO</v>
      </c>
      <c r="I1278" s="8" t="str">
        <f t="shared" si="96"/>
        <v>&gt; ₦500</v>
      </c>
      <c r="J1278">
        <v>4.0999999999999996</v>
      </c>
      <c r="K1278" s="4">
        <v>203</v>
      </c>
      <c r="L1278" s="4">
        <f>Table1[[#This Row],[rating]]*LOG(Table1[[#This Row],[rating_count]]+1)</f>
        <v>9.4694836864461838</v>
      </c>
      <c r="M1278" s="4" t="str">
        <f>IF(Table1[[#This Row],[rating_count]]&lt;1000,"YES","NO")</f>
        <v>YES</v>
      </c>
      <c r="N1278" s="4">
        <f t="shared" si="97"/>
        <v>-0.25757869984326554</v>
      </c>
      <c r="O1278" s="4">
        <f t="shared" si="98"/>
        <v>9.4694836864461838</v>
      </c>
      <c r="P1278" s="7">
        <f t="shared" si="99"/>
        <v>304297</v>
      </c>
      <c r="Q1278" t="s">
        <v>11126</v>
      </c>
      <c r="R1278" t="s">
        <v>11127</v>
      </c>
      <c r="S1278" t="s">
        <v>11128</v>
      </c>
      <c r="T1278" t="s">
        <v>11129</v>
      </c>
      <c r="U1278" t="s">
        <v>11130</v>
      </c>
      <c r="V1278" t="s">
        <v>11131</v>
      </c>
      <c r="W1278" t="s">
        <v>11132</v>
      </c>
      <c r="X1278" t="s">
        <v>11133</v>
      </c>
    </row>
    <row r="1279" spans="1:24" x14ac:dyDescent="0.4">
      <c r="A1279" t="s">
        <v>11134</v>
      </c>
      <c r="B1279" t="s">
        <v>11135</v>
      </c>
      <c r="C1279" t="s">
        <v>9192</v>
      </c>
      <c r="D1279" s="2">
        <v>1349</v>
      </c>
      <c r="E1279" s="2">
        <v>2999</v>
      </c>
      <c r="F1279" s="5">
        <v>0.55000000000000004</v>
      </c>
      <c r="G1279" s="5">
        <f t="shared" si="95"/>
        <v>55.000000000000007</v>
      </c>
      <c r="H1279" s="5" t="str">
        <f>IF( 'structured data'!G1279&gt;=50, "YES", "NO")</f>
        <v>YES</v>
      </c>
      <c r="I1279" s="8" t="str">
        <f t="shared" si="96"/>
        <v>&gt; ₦500</v>
      </c>
      <c r="J1279">
        <v>3.8</v>
      </c>
      <c r="K1279" s="4">
        <v>441</v>
      </c>
      <c r="L1279" s="4">
        <f>Table1[[#This Row],[rating]]*LOG(Table1[[#This Row],[rating_count]]+1)</f>
        <v>10.052604623526548</v>
      </c>
      <c r="M1279" s="4" t="str">
        <f>IF(Table1[[#This Row],[rating_count]]&lt;1000,"YES","NO")</f>
        <v>YES</v>
      </c>
      <c r="N1279" s="4">
        <f t="shared" si="97"/>
        <v>-0.25708631408357391</v>
      </c>
      <c r="O1279" s="4">
        <f t="shared" si="98"/>
        <v>10.052604623526548</v>
      </c>
      <c r="P1279" s="7">
        <f t="shared" si="99"/>
        <v>1322559</v>
      </c>
      <c r="Q1279" t="s">
        <v>11136</v>
      </c>
      <c r="R1279" t="s">
        <v>11137</v>
      </c>
      <c r="S1279" t="s">
        <v>11138</v>
      </c>
      <c r="T1279" t="s">
        <v>11139</v>
      </c>
      <c r="U1279" t="s">
        <v>11140</v>
      </c>
      <c r="V1279" t="s">
        <v>11141</v>
      </c>
      <c r="W1279" t="s">
        <v>11142</v>
      </c>
      <c r="X1279" t="s">
        <v>11143</v>
      </c>
    </row>
    <row r="1280" spans="1:24" x14ac:dyDescent="0.4">
      <c r="A1280" t="s">
        <v>11144</v>
      </c>
      <c r="B1280" t="s">
        <v>11145</v>
      </c>
      <c r="C1280" t="s">
        <v>8773</v>
      </c>
      <c r="D1280" s="2">
        <v>6800</v>
      </c>
      <c r="E1280" s="2">
        <v>11500</v>
      </c>
      <c r="F1280" s="5">
        <v>0.41</v>
      </c>
      <c r="G1280" s="5">
        <f t="shared" si="95"/>
        <v>41</v>
      </c>
      <c r="H1280" s="5" t="str">
        <f>IF( 'structured data'!G1280&gt;=50, "YES", "NO")</f>
        <v>NO</v>
      </c>
      <c r="I1280" s="8" t="str">
        <f t="shared" si="96"/>
        <v>&gt; ₦500</v>
      </c>
      <c r="J1280">
        <v>4.0999999999999996</v>
      </c>
      <c r="K1280" s="4">
        <v>10308</v>
      </c>
      <c r="L1280" s="4">
        <f>Table1[[#This Row],[rating]]*LOG(Table1[[#This Row],[rating_count]]+1)</f>
        <v>16.454187812460201</v>
      </c>
      <c r="M1280" s="4" t="str">
        <f>IF(Table1[[#This Row],[rating_count]]&lt;1000,"YES","NO")</f>
        <v>NO</v>
      </c>
      <c r="N1280" s="4">
        <f t="shared" si="97"/>
        <v>-0.25550453732232503</v>
      </c>
      <c r="O1280" s="4">
        <f t="shared" si="98"/>
        <v>16.454187812460201</v>
      </c>
      <c r="P1280" s="7">
        <f t="shared" si="99"/>
        <v>118542000</v>
      </c>
      <c r="Q1280" t="s">
        <v>11146</v>
      </c>
      <c r="R1280" t="s">
        <v>11147</v>
      </c>
      <c r="S1280" t="s">
        <v>11148</v>
      </c>
      <c r="T1280" t="s">
        <v>11149</v>
      </c>
      <c r="U1280" t="s">
        <v>11150</v>
      </c>
      <c r="V1280" t="s">
        <v>11151</v>
      </c>
      <c r="W1280" t="s">
        <v>11152</v>
      </c>
      <c r="X1280" t="s">
        <v>11153</v>
      </c>
    </row>
    <row r="1281" spans="1:24" x14ac:dyDescent="0.4">
      <c r="A1281" t="s">
        <v>11154</v>
      </c>
      <c r="B1281" t="s">
        <v>11155</v>
      </c>
      <c r="C1281" t="s">
        <v>8969</v>
      </c>
      <c r="D1281" s="2">
        <v>2099</v>
      </c>
      <c r="E1281" s="2">
        <v>2499</v>
      </c>
      <c r="F1281" s="5">
        <v>0.16</v>
      </c>
      <c r="G1281" s="5">
        <f t="shared" si="95"/>
        <v>16</v>
      </c>
      <c r="H1281" s="5" t="str">
        <f>IF( 'structured data'!G1281&gt;=50, "YES", "NO")</f>
        <v>NO</v>
      </c>
      <c r="I1281" s="8" t="str">
        <f t="shared" si="96"/>
        <v>&gt; ₦500</v>
      </c>
      <c r="J1281" t="s">
        <v>11156</v>
      </c>
      <c r="K1281" s="4">
        <v>992</v>
      </c>
      <c r="L1281" s="4" t="e">
        <f>Table1[[#This Row],[rating]]*LOG(Table1[[#This Row],[rating_count]]+1)</f>
        <v>#VALUE!</v>
      </c>
      <c r="M1281" s="4" t="str">
        <f>IF(Table1[[#This Row],[rating_count]]&lt;1000,"YES","NO")</f>
        <v>YES</v>
      </c>
      <c r="N1281" s="4">
        <f t="shared" si="97"/>
        <v>-0.25547656476268632</v>
      </c>
      <c r="O1281" s="4" t="e">
        <f t="shared" si="98"/>
        <v>#VALUE!</v>
      </c>
      <c r="P1281" s="7">
        <f t="shared" si="99"/>
        <v>2479008</v>
      </c>
      <c r="Q1281" t="s">
        <v>11157</v>
      </c>
      <c r="R1281" t="s">
        <v>11158</v>
      </c>
      <c r="S1281" t="s">
        <v>11159</v>
      </c>
      <c r="T1281" t="s">
        <v>11160</v>
      </c>
      <c r="U1281" t="s">
        <v>11161</v>
      </c>
      <c r="V1281" t="s">
        <v>11162</v>
      </c>
      <c r="W1281" t="s">
        <v>11163</v>
      </c>
      <c r="X1281" t="s">
        <v>11164</v>
      </c>
    </row>
    <row r="1282" spans="1:24" x14ac:dyDescent="0.4">
      <c r="A1282" t="s">
        <v>11165</v>
      </c>
      <c r="B1282" t="s">
        <v>11166</v>
      </c>
      <c r="C1282" t="s">
        <v>9061</v>
      </c>
      <c r="D1282" s="2">
        <v>1699</v>
      </c>
      <c r="E1282" s="2">
        <v>1975</v>
      </c>
      <c r="F1282" s="5">
        <v>0.14000000000000001</v>
      </c>
      <c r="G1282" s="5">
        <f t="shared" ref="G1282:G1345" si="100">F1282*100</f>
        <v>14.000000000000002</v>
      </c>
      <c r="H1282" s="5" t="str">
        <f>IF( 'structured data'!G1282&gt;=50, "YES", "NO")</f>
        <v>NO</v>
      </c>
      <c r="I1282" s="8" t="str">
        <f t="shared" ref="I1282:I1345" si="101">IF(C1281&lt;200, "&lt; ₦200", IF(C1281&lt;=500, "₦200–₦500", "&gt; ₦500"))</f>
        <v>&gt; ₦500</v>
      </c>
      <c r="J1282">
        <v>4.0999999999999996</v>
      </c>
      <c r="K1282" s="4">
        <v>4716</v>
      </c>
      <c r="L1282" s="4">
        <f>Table1[[#This Row],[rating]]*LOG(Table1[[#This Row],[rating_count]]+1)</f>
        <v>15.062030092607376</v>
      </c>
      <c r="M1282" s="4" t="str">
        <f>IF(Table1[[#This Row],[rating_count]]&lt;1000,"YES","NO")</f>
        <v>NO</v>
      </c>
      <c r="N1282" s="4">
        <f t="shared" ref="N1282:N1345" si="102">CORREL(J1282:J2746,G1282:G2746)</f>
        <v>-0.25547656476268632</v>
      </c>
      <c r="O1282" s="4">
        <f t="shared" ref="O1282:O1345" si="103">J1282*LOG(K1282+1)</f>
        <v>15.062030092607376</v>
      </c>
      <c r="P1282" s="7">
        <f t="shared" ref="P1282:P1345" si="104">E1282*K1282</f>
        <v>9314100</v>
      </c>
      <c r="Q1282" t="s">
        <v>11167</v>
      </c>
      <c r="R1282" t="s">
        <v>11168</v>
      </c>
      <c r="S1282" t="s">
        <v>11169</v>
      </c>
      <c r="T1282" t="s">
        <v>11170</v>
      </c>
      <c r="U1282" t="s">
        <v>11171</v>
      </c>
      <c r="V1282" t="s">
        <v>11172</v>
      </c>
      <c r="W1282" t="s">
        <v>11173</v>
      </c>
      <c r="X1282" t="s">
        <v>11174</v>
      </c>
    </row>
    <row r="1283" spans="1:24" x14ac:dyDescent="0.4">
      <c r="A1283" t="s">
        <v>11175</v>
      </c>
      <c r="B1283" t="s">
        <v>11176</v>
      </c>
      <c r="C1283" t="s">
        <v>8563</v>
      </c>
      <c r="D1283" s="2">
        <v>1069</v>
      </c>
      <c r="E1283" s="2">
        <v>1699</v>
      </c>
      <c r="F1283" s="5">
        <v>0.37</v>
      </c>
      <c r="G1283" s="5">
        <f t="shared" si="100"/>
        <v>37</v>
      </c>
      <c r="H1283" s="5" t="str">
        <f>IF( 'structured data'!G1283&gt;=50, "YES", "NO")</f>
        <v>NO</v>
      </c>
      <c r="I1283" s="8" t="str">
        <f t="shared" si="101"/>
        <v>&gt; ₦500</v>
      </c>
      <c r="J1283">
        <v>3.9</v>
      </c>
      <c r="K1283" s="4">
        <v>313</v>
      </c>
      <c r="L1283" s="4">
        <f>Table1[[#This Row],[rating]]*LOG(Table1[[#This Row],[rating_count]]+1)</f>
        <v>9.7380256274855377</v>
      </c>
      <c r="M1283" s="4" t="str">
        <f>IF(Table1[[#This Row],[rating_count]]&lt;1000,"YES","NO")</f>
        <v>YES</v>
      </c>
      <c r="N1283" s="4">
        <f t="shared" si="102"/>
        <v>-0.25513826453686178</v>
      </c>
      <c r="O1283" s="4">
        <f t="shared" si="103"/>
        <v>9.7380256274855377</v>
      </c>
      <c r="P1283" s="7">
        <f t="shared" si="104"/>
        <v>531787</v>
      </c>
      <c r="Q1283" t="s">
        <v>11177</v>
      </c>
      <c r="R1283" t="s">
        <v>11178</v>
      </c>
      <c r="S1283" t="s">
        <v>11179</v>
      </c>
      <c r="T1283" t="s">
        <v>11180</v>
      </c>
      <c r="U1283" t="s">
        <v>11181</v>
      </c>
      <c r="V1283" t="s">
        <v>11182</v>
      </c>
      <c r="W1283" t="s">
        <v>11183</v>
      </c>
      <c r="X1283" t="s">
        <v>11184</v>
      </c>
    </row>
    <row r="1284" spans="1:24" x14ac:dyDescent="0.4">
      <c r="A1284" t="s">
        <v>11185</v>
      </c>
      <c r="B1284" t="s">
        <v>11186</v>
      </c>
      <c r="C1284" t="s">
        <v>8563</v>
      </c>
      <c r="D1284" s="2">
        <v>1349</v>
      </c>
      <c r="E1284" s="2">
        <v>2495</v>
      </c>
      <c r="F1284" s="5">
        <v>0.46</v>
      </c>
      <c r="G1284" s="5">
        <f t="shared" si="100"/>
        <v>46</v>
      </c>
      <c r="H1284" s="5" t="str">
        <f>IF( 'structured data'!G1284&gt;=50, "YES", "NO")</f>
        <v>NO</v>
      </c>
      <c r="I1284" s="8" t="str">
        <f t="shared" si="101"/>
        <v>&gt; ₦500</v>
      </c>
      <c r="J1284">
        <v>3.8</v>
      </c>
      <c r="K1284" s="4">
        <v>166</v>
      </c>
      <c r="L1284" s="4">
        <f>Table1[[#This Row],[rating]]*LOG(Table1[[#This Row],[rating_count]]+1)</f>
        <v>8.4463225903608166</v>
      </c>
      <c r="M1284" s="4" t="str">
        <f>IF(Table1[[#This Row],[rating_count]]&lt;1000,"YES","NO")</f>
        <v>YES</v>
      </c>
      <c r="N1284" s="4">
        <f t="shared" si="102"/>
        <v>-0.25569427432847941</v>
      </c>
      <c r="O1284" s="4">
        <f t="shared" si="103"/>
        <v>8.4463225903608166</v>
      </c>
      <c r="P1284" s="7">
        <f t="shared" si="104"/>
        <v>414170</v>
      </c>
      <c r="Q1284" t="s">
        <v>11187</v>
      </c>
      <c r="R1284" t="s">
        <v>11188</v>
      </c>
      <c r="S1284" t="s">
        <v>11189</v>
      </c>
      <c r="T1284" t="s">
        <v>11190</v>
      </c>
      <c r="U1284" t="s">
        <v>11191</v>
      </c>
      <c r="V1284" t="s">
        <v>11192</v>
      </c>
      <c r="W1284" t="s">
        <v>11193</v>
      </c>
      <c r="X1284" t="s">
        <v>11194</v>
      </c>
    </row>
    <row r="1285" spans="1:24" x14ac:dyDescent="0.4">
      <c r="A1285" t="s">
        <v>11195</v>
      </c>
      <c r="B1285" t="s">
        <v>11196</v>
      </c>
      <c r="C1285" t="s">
        <v>8844</v>
      </c>
      <c r="D1285" s="2">
        <v>1499</v>
      </c>
      <c r="E1285" s="2">
        <v>3500</v>
      </c>
      <c r="F1285" s="5">
        <v>0.56999999999999995</v>
      </c>
      <c r="G1285" s="5">
        <f t="shared" si="100"/>
        <v>56.999999999999993</v>
      </c>
      <c r="H1285" s="5" t="str">
        <f>IF( 'structured data'!G1285&gt;=50, "YES", "NO")</f>
        <v>YES</v>
      </c>
      <c r="I1285" s="8" t="str">
        <f t="shared" si="101"/>
        <v>&gt; ₦500</v>
      </c>
      <c r="J1285">
        <v>4.0999999999999996</v>
      </c>
      <c r="K1285" s="4">
        <v>303</v>
      </c>
      <c r="L1285" s="4">
        <f>Table1[[#This Row],[rating]]*LOG(Table1[[#This Row],[rating_count]]+1)</f>
        <v>10.17978169279589</v>
      </c>
      <c r="M1285" s="4" t="str">
        <f>IF(Table1[[#This Row],[rating_count]]&lt;1000,"YES","NO")</f>
        <v>YES</v>
      </c>
      <c r="N1285" s="4">
        <f t="shared" si="102"/>
        <v>-0.25528561609801803</v>
      </c>
      <c r="O1285" s="4">
        <f t="shared" si="103"/>
        <v>10.17978169279589</v>
      </c>
      <c r="P1285" s="7">
        <f t="shared" si="104"/>
        <v>1060500</v>
      </c>
      <c r="Q1285" t="s">
        <v>11197</v>
      </c>
      <c r="R1285" t="s">
        <v>11198</v>
      </c>
      <c r="S1285" t="s">
        <v>11199</v>
      </c>
      <c r="T1285" t="s">
        <v>11200</v>
      </c>
      <c r="U1285" t="s">
        <v>11201</v>
      </c>
      <c r="V1285" t="s">
        <v>11202</v>
      </c>
      <c r="W1285" t="s">
        <v>11203</v>
      </c>
      <c r="X1285" t="s">
        <v>11204</v>
      </c>
    </row>
    <row r="1286" spans="1:24" x14ac:dyDescent="0.4">
      <c r="A1286" t="s">
        <v>11205</v>
      </c>
      <c r="B1286" t="s">
        <v>11206</v>
      </c>
      <c r="C1286" t="s">
        <v>9061</v>
      </c>
      <c r="D1286" s="2">
        <v>2092</v>
      </c>
      <c r="E1286" s="2">
        <v>4600</v>
      </c>
      <c r="F1286" s="5">
        <v>0.55000000000000004</v>
      </c>
      <c r="G1286" s="5">
        <f t="shared" si="100"/>
        <v>55.000000000000007</v>
      </c>
      <c r="H1286" s="5" t="str">
        <f>IF( 'structured data'!G1286&gt;=50, "YES", "NO")</f>
        <v>YES</v>
      </c>
      <c r="I1286" s="8" t="str">
        <f t="shared" si="101"/>
        <v>&gt; ₦500</v>
      </c>
      <c r="J1286">
        <v>4.3</v>
      </c>
      <c r="K1286" s="4">
        <v>562</v>
      </c>
      <c r="L1286" s="4">
        <f>Table1[[#This Row],[rating]]*LOG(Table1[[#This Row],[rating_count]]+1)</f>
        <v>11.827186097860789</v>
      </c>
      <c r="M1286" s="4" t="str">
        <f>IF(Table1[[#This Row],[rating_count]]&lt;1000,"YES","NO")</f>
        <v>YES</v>
      </c>
      <c r="N1286" s="4">
        <f t="shared" si="102"/>
        <v>-0.25693377532896255</v>
      </c>
      <c r="O1286" s="4">
        <f t="shared" si="103"/>
        <v>11.827186097860789</v>
      </c>
      <c r="P1286" s="7">
        <f t="shared" si="104"/>
        <v>2585200</v>
      </c>
      <c r="Q1286" t="s">
        <v>11207</v>
      </c>
      <c r="R1286" t="s">
        <v>11208</v>
      </c>
      <c r="S1286" t="s">
        <v>11209</v>
      </c>
      <c r="T1286" t="s">
        <v>11210</v>
      </c>
      <c r="U1286" t="s">
        <v>11211</v>
      </c>
      <c r="V1286" t="s">
        <v>11212</v>
      </c>
      <c r="W1286" t="s">
        <v>11213</v>
      </c>
      <c r="X1286" t="s">
        <v>11214</v>
      </c>
    </row>
    <row r="1287" spans="1:24" x14ac:dyDescent="0.4">
      <c r="A1287" t="s">
        <v>11215</v>
      </c>
      <c r="B1287" t="s">
        <v>11216</v>
      </c>
      <c r="C1287" t="s">
        <v>9944</v>
      </c>
      <c r="D1287" s="2">
        <v>3859</v>
      </c>
      <c r="E1287" s="2">
        <v>10295</v>
      </c>
      <c r="F1287" s="5">
        <v>0.63</v>
      </c>
      <c r="G1287" s="5">
        <f t="shared" si="100"/>
        <v>63</v>
      </c>
      <c r="H1287" s="5" t="str">
        <f>IF( 'structured data'!G1287&gt;=50, "YES", "NO")</f>
        <v>YES</v>
      </c>
      <c r="I1287" s="8" t="str">
        <f t="shared" si="101"/>
        <v>&gt; ₦500</v>
      </c>
      <c r="J1287">
        <v>3.9</v>
      </c>
      <c r="K1287" s="4">
        <v>8095</v>
      </c>
      <c r="L1287" s="4">
        <f>Table1[[#This Row],[rating]]*LOG(Table1[[#This Row],[rating_count]]+1)</f>
        <v>15.242254948033322</v>
      </c>
      <c r="M1287" s="4" t="str">
        <f>IF(Table1[[#This Row],[rating_count]]&lt;1000,"YES","NO")</f>
        <v>NO</v>
      </c>
      <c r="N1287" s="4">
        <f t="shared" si="102"/>
        <v>-0.2608305319000212</v>
      </c>
      <c r="O1287" s="4">
        <f t="shared" si="103"/>
        <v>15.242254948033322</v>
      </c>
      <c r="P1287" s="7">
        <f t="shared" si="104"/>
        <v>83338025</v>
      </c>
      <c r="Q1287" t="s">
        <v>11217</v>
      </c>
      <c r="R1287" t="s">
        <v>11218</v>
      </c>
      <c r="S1287" t="s">
        <v>11219</v>
      </c>
      <c r="T1287" t="s">
        <v>11220</v>
      </c>
      <c r="U1287" t="s">
        <v>11221</v>
      </c>
      <c r="V1287" t="s">
        <v>11222</v>
      </c>
      <c r="W1287" t="s">
        <v>11223</v>
      </c>
      <c r="X1287" t="s">
        <v>11224</v>
      </c>
    </row>
    <row r="1288" spans="1:24" x14ac:dyDescent="0.4">
      <c r="A1288" t="s">
        <v>11225</v>
      </c>
      <c r="B1288" t="s">
        <v>11226</v>
      </c>
      <c r="C1288" t="s">
        <v>8938</v>
      </c>
      <c r="D1288">
        <v>499</v>
      </c>
      <c r="E1288" s="2">
        <v>2199</v>
      </c>
      <c r="F1288" s="5">
        <v>0.77</v>
      </c>
      <c r="G1288" s="5">
        <f t="shared" si="100"/>
        <v>77</v>
      </c>
      <c r="H1288" s="5" t="str">
        <f>IF( 'structured data'!G1288&gt;=50, "YES", "NO")</f>
        <v>YES</v>
      </c>
      <c r="I1288" s="8" t="str">
        <f t="shared" si="101"/>
        <v>&gt; ₦500</v>
      </c>
      <c r="J1288">
        <v>2.8</v>
      </c>
      <c r="K1288" s="4">
        <v>109</v>
      </c>
      <c r="L1288" s="4">
        <f>Table1[[#This Row],[rating]]*LOG(Table1[[#This Row],[rating_count]]+1)</f>
        <v>5.7158995184430292</v>
      </c>
      <c r="M1288" s="4" t="str">
        <f>IF(Table1[[#This Row],[rating_count]]&lt;1000,"YES","NO")</f>
        <v>YES</v>
      </c>
      <c r="N1288" s="4">
        <f t="shared" si="102"/>
        <v>-0.26007095907689448</v>
      </c>
      <c r="O1288" s="4">
        <f t="shared" si="103"/>
        <v>5.7158995184430292</v>
      </c>
      <c r="P1288" s="7">
        <f t="shared" si="104"/>
        <v>239691</v>
      </c>
      <c r="Q1288" t="s">
        <v>11227</v>
      </c>
      <c r="R1288" t="s">
        <v>11228</v>
      </c>
      <c r="S1288" t="s">
        <v>11229</v>
      </c>
      <c r="T1288" t="s">
        <v>11230</v>
      </c>
      <c r="U1288" t="s">
        <v>11231</v>
      </c>
      <c r="V1288" t="s">
        <v>11232</v>
      </c>
      <c r="W1288" t="s">
        <v>11233</v>
      </c>
      <c r="X1288" t="s">
        <v>11234</v>
      </c>
    </row>
    <row r="1289" spans="1:24" x14ac:dyDescent="0.4">
      <c r="A1289" t="s">
        <v>11235</v>
      </c>
      <c r="B1289" t="s">
        <v>11236</v>
      </c>
      <c r="C1289" t="s">
        <v>9295</v>
      </c>
      <c r="D1289" s="2">
        <v>1804</v>
      </c>
      <c r="E1289" s="2">
        <v>2380</v>
      </c>
      <c r="F1289" s="5">
        <v>0.24</v>
      </c>
      <c r="G1289" s="5">
        <f t="shared" si="100"/>
        <v>24</v>
      </c>
      <c r="H1289" s="5" t="str">
        <f>IF( 'structured data'!G1289&gt;=50, "YES", "NO")</f>
        <v>NO</v>
      </c>
      <c r="I1289" s="8" t="str">
        <f t="shared" si="101"/>
        <v>&gt; ₦500</v>
      </c>
      <c r="J1289">
        <v>4</v>
      </c>
      <c r="K1289" s="4">
        <v>15382</v>
      </c>
      <c r="L1289" s="4">
        <f>Table1[[#This Row],[rating]]*LOG(Table1[[#This Row],[rating_count]]+1)</f>
        <v>16.748164160169313</v>
      </c>
      <c r="M1289" s="4" t="str">
        <f>IF(Table1[[#This Row],[rating_count]]&lt;1000,"YES","NO")</f>
        <v>NO</v>
      </c>
      <c r="N1289" s="4">
        <f t="shared" si="102"/>
        <v>-0.23433042060878082</v>
      </c>
      <c r="O1289" s="4">
        <f t="shared" si="103"/>
        <v>16.748164160169313</v>
      </c>
      <c r="P1289" s="7">
        <f t="shared" si="104"/>
        <v>36609160</v>
      </c>
      <c r="Q1289" t="s">
        <v>11237</v>
      </c>
      <c r="R1289" t="s">
        <v>11238</v>
      </c>
      <c r="S1289" t="s">
        <v>11239</v>
      </c>
      <c r="T1289" t="s">
        <v>11240</v>
      </c>
      <c r="U1289" t="s">
        <v>11241</v>
      </c>
      <c r="V1289" t="s">
        <v>11242</v>
      </c>
      <c r="W1289" t="s">
        <v>11243</v>
      </c>
      <c r="X1289" t="s">
        <v>11244</v>
      </c>
    </row>
    <row r="1290" spans="1:24" x14ac:dyDescent="0.4">
      <c r="A1290" t="s">
        <v>11245</v>
      </c>
      <c r="B1290" t="s">
        <v>11246</v>
      </c>
      <c r="C1290" t="s">
        <v>8938</v>
      </c>
      <c r="D1290" s="2">
        <v>6525</v>
      </c>
      <c r="E1290" s="2">
        <v>8820</v>
      </c>
      <c r="F1290" s="5">
        <v>0.26</v>
      </c>
      <c r="G1290" s="5">
        <f t="shared" si="100"/>
        <v>26</v>
      </c>
      <c r="H1290" s="5" t="str">
        <f>IF( 'structured data'!G1290&gt;=50, "YES", "NO")</f>
        <v>NO</v>
      </c>
      <c r="I1290" s="8" t="str">
        <f t="shared" si="101"/>
        <v>&gt; ₦500</v>
      </c>
      <c r="J1290">
        <v>4.5</v>
      </c>
      <c r="K1290" s="4">
        <v>5137</v>
      </c>
      <c r="L1290" s="4">
        <f>Table1[[#This Row],[rating]]*LOG(Table1[[#This Row],[rating_count]]+1)</f>
        <v>16.698573449686474</v>
      </c>
      <c r="M1290" s="4" t="str">
        <f>IF(Table1[[#This Row],[rating_count]]&lt;1000,"YES","NO")</f>
        <v>NO</v>
      </c>
      <c r="N1290" s="4">
        <f t="shared" si="102"/>
        <v>-0.23519782093025343</v>
      </c>
      <c r="O1290" s="4">
        <f t="shared" si="103"/>
        <v>16.698573449686474</v>
      </c>
      <c r="P1290" s="7">
        <f t="shared" si="104"/>
        <v>45308340</v>
      </c>
      <c r="Q1290" t="s">
        <v>11247</v>
      </c>
      <c r="R1290" t="s">
        <v>11248</v>
      </c>
      <c r="S1290" t="s">
        <v>11249</v>
      </c>
      <c r="T1290" t="s">
        <v>11250</v>
      </c>
      <c r="U1290" t="s">
        <v>11251</v>
      </c>
      <c r="V1290" t="s">
        <v>11252</v>
      </c>
      <c r="W1290" t="s">
        <v>11253</v>
      </c>
      <c r="X1290" t="s">
        <v>11254</v>
      </c>
    </row>
    <row r="1291" spans="1:24" x14ac:dyDescent="0.4">
      <c r="A1291" t="s">
        <v>11255</v>
      </c>
      <c r="B1291" t="s">
        <v>11256</v>
      </c>
      <c r="C1291" t="s">
        <v>10094</v>
      </c>
      <c r="D1291" s="2">
        <v>4999</v>
      </c>
      <c r="E1291" s="2">
        <v>24999</v>
      </c>
      <c r="F1291" s="5">
        <v>0.8</v>
      </c>
      <c r="G1291" s="5">
        <f t="shared" si="100"/>
        <v>80</v>
      </c>
      <c r="H1291" s="5" t="str">
        <f>IF( 'structured data'!G1291&gt;=50, "YES", "NO")</f>
        <v>YES</v>
      </c>
      <c r="I1291" s="8" t="str">
        <f t="shared" si="101"/>
        <v>&gt; ₦500</v>
      </c>
      <c r="J1291">
        <v>4.5999999999999996</v>
      </c>
      <c r="K1291" s="4">
        <v>124</v>
      </c>
      <c r="L1291" s="4">
        <f>Table1[[#This Row],[rating]]*LOG(Table1[[#This Row],[rating_count]]+1)</f>
        <v>9.6457860598370573</v>
      </c>
      <c r="M1291" s="4" t="str">
        <f>IF(Table1[[#This Row],[rating_count]]&lt;1000,"YES","NO")</f>
        <v>YES</v>
      </c>
      <c r="N1291" s="4">
        <f t="shared" si="102"/>
        <v>-0.23025055455011093</v>
      </c>
      <c r="O1291" s="4">
        <f t="shared" si="103"/>
        <v>9.6457860598370573</v>
      </c>
      <c r="P1291" s="7">
        <f t="shared" si="104"/>
        <v>3099876</v>
      </c>
      <c r="Q1291" t="s">
        <v>11257</v>
      </c>
      <c r="R1291" t="s">
        <v>11258</v>
      </c>
      <c r="S1291" t="s">
        <v>11259</v>
      </c>
      <c r="T1291" t="s">
        <v>11260</v>
      </c>
      <c r="U1291" t="s">
        <v>11261</v>
      </c>
      <c r="V1291" t="s">
        <v>11262</v>
      </c>
      <c r="W1291" t="s">
        <v>11263</v>
      </c>
      <c r="X1291" t="s">
        <v>11264</v>
      </c>
    </row>
    <row r="1292" spans="1:24" x14ac:dyDescent="0.4">
      <c r="A1292" t="s">
        <v>11265</v>
      </c>
      <c r="B1292" t="s">
        <v>11266</v>
      </c>
      <c r="C1292" t="s">
        <v>9612</v>
      </c>
      <c r="D1292" s="2">
        <v>1189</v>
      </c>
      <c r="E1292" s="2">
        <v>2400</v>
      </c>
      <c r="F1292" s="5">
        <v>0.5</v>
      </c>
      <c r="G1292" s="5">
        <f t="shared" si="100"/>
        <v>50</v>
      </c>
      <c r="H1292" s="5" t="str">
        <f>IF( 'structured data'!G1292&gt;=50, "YES", "NO")</f>
        <v>YES</v>
      </c>
      <c r="I1292" s="8" t="str">
        <f t="shared" si="101"/>
        <v>&gt; ₦500</v>
      </c>
      <c r="J1292">
        <v>4.0999999999999996</v>
      </c>
      <c r="K1292" s="4">
        <v>618</v>
      </c>
      <c r="L1292" s="4">
        <f>Table1[[#This Row],[rating]]*LOG(Table1[[#This Row],[rating_count]]+1)</f>
        <v>11.445931660982483</v>
      </c>
      <c r="M1292" s="4" t="str">
        <f>IF(Table1[[#This Row],[rating_count]]&lt;1000,"YES","NO")</f>
        <v>YES</v>
      </c>
      <c r="N1292" s="4">
        <f t="shared" si="102"/>
        <v>-0.25486224763209331</v>
      </c>
      <c r="O1292" s="4">
        <f t="shared" si="103"/>
        <v>11.445931660982483</v>
      </c>
      <c r="P1292" s="7">
        <f t="shared" si="104"/>
        <v>1483200</v>
      </c>
      <c r="Q1292" t="s">
        <v>11267</v>
      </c>
      <c r="R1292" t="s">
        <v>11268</v>
      </c>
      <c r="S1292" t="s">
        <v>11269</v>
      </c>
      <c r="T1292" t="s">
        <v>11270</v>
      </c>
      <c r="U1292" t="s">
        <v>11271</v>
      </c>
      <c r="V1292" t="s">
        <v>11272</v>
      </c>
      <c r="W1292" t="s">
        <v>11273</v>
      </c>
      <c r="X1292" t="s">
        <v>11274</v>
      </c>
    </row>
    <row r="1293" spans="1:24" x14ac:dyDescent="0.4">
      <c r="A1293" t="s">
        <v>11275</v>
      </c>
      <c r="B1293" t="s">
        <v>11276</v>
      </c>
      <c r="C1293" t="s">
        <v>8563</v>
      </c>
      <c r="D1293" s="2">
        <v>2590</v>
      </c>
      <c r="E1293" s="2">
        <v>4200</v>
      </c>
      <c r="F1293" s="5">
        <v>0.38</v>
      </c>
      <c r="G1293" s="5">
        <f t="shared" si="100"/>
        <v>38</v>
      </c>
      <c r="H1293" s="5" t="str">
        <f>IF( 'structured data'!G1293&gt;=50, "YES", "NO")</f>
        <v>NO</v>
      </c>
      <c r="I1293" s="8" t="str">
        <f t="shared" si="101"/>
        <v>&gt; ₦500</v>
      </c>
      <c r="J1293">
        <v>4.0999999999999996</v>
      </c>
      <c r="K1293" s="4">
        <v>63</v>
      </c>
      <c r="L1293" s="4">
        <f>Table1[[#This Row],[rating]]*LOG(Table1[[#This Row],[rating_count]]+1)</f>
        <v>7.405337893333936</v>
      </c>
      <c r="M1293" s="4" t="str">
        <f>IF(Table1[[#This Row],[rating_count]]&lt;1000,"YES","NO")</f>
        <v>YES</v>
      </c>
      <c r="N1293" s="4">
        <f t="shared" si="102"/>
        <v>-0.25575951936108254</v>
      </c>
      <c r="O1293" s="4">
        <f t="shared" si="103"/>
        <v>7.405337893333936</v>
      </c>
      <c r="P1293" s="7">
        <f t="shared" si="104"/>
        <v>264600</v>
      </c>
      <c r="Q1293" t="s">
        <v>11277</v>
      </c>
      <c r="R1293" t="s">
        <v>11278</v>
      </c>
      <c r="S1293" t="s">
        <v>11279</v>
      </c>
      <c r="T1293" t="s">
        <v>11280</v>
      </c>
      <c r="U1293" t="s">
        <v>11281</v>
      </c>
      <c r="V1293" t="s">
        <v>11282</v>
      </c>
      <c r="W1293" t="s">
        <v>11283</v>
      </c>
      <c r="X1293" t="s">
        <v>11284</v>
      </c>
    </row>
    <row r="1294" spans="1:24" x14ac:dyDescent="0.4">
      <c r="A1294" t="s">
        <v>11285</v>
      </c>
      <c r="B1294" t="s">
        <v>11286</v>
      </c>
      <c r="C1294" t="s">
        <v>8563</v>
      </c>
      <c r="D1294">
        <v>899</v>
      </c>
      <c r="E1294" s="2">
        <v>1599</v>
      </c>
      <c r="F1294" s="5">
        <v>0.44</v>
      </c>
      <c r="G1294" s="5">
        <f t="shared" si="100"/>
        <v>44</v>
      </c>
      <c r="H1294" s="5" t="str">
        <f>IF( 'structured data'!G1294&gt;=50, "YES", "NO")</f>
        <v>NO</v>
      </c>
      <c r="I1294" s="8" t="str">
        <f t="shared" si="101"/>
        <v>&gt; ₦500</v>
      </c>
      <c r="J1294">
        <v>3.4</v>
      </c>
      <c r="K1294" s="4">
        <v>15</v>
      </c>
      <c r="L1294" s="4">
        <f>Table1[[#This Row],[rating]]*LOG(Table1[[#This Row],[rating_count]]+1)</f>
        <v>4.094007941030144</v>
      </c>
      <c r="M1294" s="4" t="str">
        <f>IF(Table1[[#This Row],[rating_count]]&lt;1000,"YES","NO")</f>
        <v>YES</v>
      </c>
      <c r="N1294" s="4">
        <f t="shared" si="102"/>
        <v>-0.25554247043246597</v>
      </c>
      <c r="O1294" s="4">
        <f t="shared" si="103"/>
        <v>4.094007941030144</v>
      </c>
      <c r="P1294" s="7">
        <f t="shared" si="104"/>
        <v>23985</v>
      </c>
      <c r="Q1294" t="s">
        <v>11287</v>
      </c>
      <c r="R1294" t="s">
        <v>11288</v>
      </c>
      <c r="S1294" t="s">
        <v>11289</v>
      </c>
      <c r="T1294" t="s">
        <v>11290</v>
      </c>
      <c r="U1294" t="s">
        <v>11291</v>
      </c>
      <c r="V1294" t="s">
        <v>11292</v>
      </c>
      <c r="W1294" t="s">
        <v>11293</v>
      </c>
      <c r="X1294" t="s">
        <v>11294</v>
      </c>
    </row>
    <row r="1295" spans="1:24" x14ac:dyDescent="0.4">
      <c r="A1295" t="s">
        <v>11295</v>
      </c>
      <c r="B1295" t="s">
        <v>11296</v>
      </c>
      <c r="C1295" t="s">
        <v>8563</v>
      </c>
      <c r="D1295">
        <v>998</v>
      </c>
      <c r="E1295" s="2">
        <v>2999</v>
      </c>
      <c r="F1295" s="5">
        <v>0.67</v>
      </c>
      <c r="G1295" s="5">
        <f t="shared" si="100"/>
        <v>67</v>
      </c>
      <c r="H1295" s="5" t="str">
        <f>IF( 'structured data'!G1295&gt;=50, "YES", "NO")</f>
        <v>YES</v>
      </c>
      <c r="I1295" s="8" t="str">
        <f t="shared" si="101"/>
        <v>&gt; ₦500</v>
      </c>
      <c r="J1295">
        <v>4.5999999999999996</v>
      </c>
      <c r="K1295" s="4">
        <v>9</v>
      </c>
      <c r="L1295" s="4">
        <f>Table1[[#This Row],[rating]]*LOG(Table1[[#This Row],[rating_count]]+1)</f>
        <v>4.5999999999999996</v>
      </c>
      <c r="M1295" s="4" t="str">
        <f>IF(Table1[[#This Row],[rating_count]]&lt;1000,"YES","NO")</f>
        <v>YES</v>
      </c>
      <c r="N1295" s="4">
        <f t="shared" si="102"/>
        <v>-0.25622973995265913</v>
      </c>
      <c r="O1295" s="4">
        <f t="shared" si="103"/>
        <v>4.5999999999999996</v>
      </c>
      <c r="P1295" s="7">
        <f t="shared" si="104"/>
        <v>26991</v>
      </c>
      <c r="Q1295" t="s">
        <v>11297</v>
      </c>
      <c r="R1295" t="s">
        <v>11298</v>
      </c>
      <c r="S1295" t="s">
        <v>11299</v>
      </c>
      <c r="T1295" t="s">
        <v>11300</v>
      </c>
      <c r="U1295" t="s">
        <v>11301</v>
      </c>
      <c r="V1295" t="s">
        <v>11302</v>
      </c>
      <c r="W1295" t="s">
        <v>11303</v>
      </c>
      <c r="X1295" t="s">
        <v>11304</v>
      </c>
    </row>
    <row r="1296" spans="1:24" x14ac:dyDescent="0.4">
      <c r="A1296" t="s">
        <v>11305</v>
      </c>
      <c r="B1296" t="s">
        <v>11306</v>
      </c>
      <c r="C1296" t="s">
        <v>8886</v>
      </c>
      <c r="D1296">
        <v>998.06</v>
      </c>
      <c r="E1296" s="2">
        <v>1282</v>
      </c>
      <c r="F1296" s="5">
        <v>0.22</v>
      </c>
      <c r="G1296" s="5">
        <f t="shared" si="100"/>
        <v>22</v>
      </c>
      <c r="H1296" s="5" t="str">
        <f>IF( 'structured data'!G1296&gt;=50, "YES", "NO")</f>
        <v>NO</v>
      </c>
      <c r="I1296" s="8" t="str">
        <f t="shared" si="101"/>
        <v>&gt; ₦500</v>
      </c>
      <c r="J1296">
        <v>4.2</v>
      </c>
      <c r="K1296" s="4">
        <v>7274</v>
      </c>
      <c r="L1296" s="4">
        <f>Table1[[#This Row],[rating]]*LOG(Table1[[#This Row],[rating_count]]+1)</f>
        <v>16.219698590163368</v>
      </c>
      <c r="M1296" s="4" t="str">
        <f>IF(Table1[[#This Row],[rating_count]]&lt;1000,"YES","NO")</f>
        <v>NO</v>
      </c>
      <c r="N1296" s="4">
        <f t="shared" si="102"/>
        <v>-0.27323165883149952</v>
      </c>
      <c r="O1296" s="4">
        <f t="shared" si="103"/>
        <v>16.219698590163368</v>
      </c>
      <c r="P1296" s="7">
        <f t="shared" si="104"/>
        <v>9325268</v>
      </c>
      <c r="Q1296" t="s">
        <v>11307</v>
      </c>
      <c r="R1296" t="s">
        <v>11308</v>
      </c>
      <c r="S1296" t="s">
        <v>11309</v>
      </c>
      <c r="T1296" t="s">
        <v>11310</v>
      </c>
      <c r="U1296" t="s">
        <v>11311</v>
      </c>
      <c r="V1296" t="s">
        <v>11312</v>
      </c>
      <c r="W1296" t="s">
        <v>11313</v>
      </c>
      <c r="X1296" t="s">
        <v>11314</v>
      </c>
    </row>
    <row r="1297" spans="1:24" x14ac:dyDescent="0.4">
      <c r="A1297" t="s">
        <v>11315</v>
      </c>
      <c r="B1297" t="s">
        <v>11316</v>
      </c>
      <c r="C1297" t="s">
        <v>9295</v>
      </c>
      <c r="D1297" s="2">
        <v>1099</v>
      </c>
      <c r="E1297" s="2">
        <v>1990</v>
      </c>
      <c r="F1297" s="5">
        <v>0.45</v>
      </c>
      <c r="G1297" s="5">
        <f t="shared" si="100"/>
        <v>45</v>
      </c>
      <c r="H1297" s="5" t="str">
        <f>IF( 'structured data'!G1297&gt;=50, "YES", "NO")</f>
        <v>NO</v>
      </c>
      <c r="I1297" s="8" t="str">
        <f t="shared" si="101"/>
        <v>&gt; ₦500</v>
      </c>
      <c r="J1297">
        <v>3.9</v>
      </c>
      <c r="K1297" s="4">
        <v>5911</v>
      </c>
      <c r="L1297" s="4">
        <f>Table1[[#This Row],[rating]]*LOG(Table1[[#This Row],[rating_count]]+1)</f>
        <v>14.7097642590084</v>
      </c>
      <c r="M1297" s="4" t="str">
        <f>IF(Table1[[#This Row],[rating_count]]&lt;1000,"YES","NO")</f>
        <v>NO</v>
      </c>
      <c r="N1297" s="4">
        <f t="shared" si="102"/>
        <v>-0.27103209218399466</v>
      </c>
      <c r="O1297" s="4">
        <f t="shared" si="103"/>
        <v>14.7097642590084</v>
      </c>
      <c r="P1297" s="7">
        <f t="shared" si="104"/>
        <v>11762890</v>
      </c>
      <c r="Q1297" t="s">
        <v>11317</v>
      </c>
      <c r="R1297" t="s">
        <v>11318</v>
      </c>
      <c r="S1297" t="s">
        <v>11319</v>
      </c>
      <c r="T1297" t="s">
        <v>11320</v>
      </c>
      <c r="U1297" t="s">
        <v>11321</v>
      </c>
      <c r="V1297" t="s">
        <v>11322</v>
      </c>
      <c r="W1297" t="s">
        <v>11323</v>
      </c>
      <c r="X1297" t="s">
        <v>11324</v>
      </c>
    </row>
    <row r="1298" spans="1:24" x14ac:dyDescent="0.4">
      <c r="A1298" t="s">
        <v>11325</v>
      </c>
      <c r="B1298" t="s">
        <v>11326</v>
      </c>
      <c r="C1298" t="s">
        <v>9386</v>
      </c>
      <c r="D1298" s="2">
        <v>5999</v>
      </c>
      <c r="E1298" s="2">
        <v>9999</v>
      </c>
      <c r="F1298" s="5">
        <v>0.4</v>
      </c>
      <c r="G1298" s="5">
        <f t="shared" si="100"/>
        <v>40</v>
      </c>
      <c r="H1298" s="5" t="str">
        <f>IF( 'structured data'!G1298&gt;=50, "YES", "NO")</f>
        <v>NO</v>
      </c>
      <c r="I1298" s="8" t="str">
        <f t="shared" si="101"/>
        <v>&gt; ₦500</v>
      </c>
      <c r="J1298">
        <v>4.2</v>
      </c>
      <c r="K1298" s="4">
        <v>170</v>
      </c>
      <c r="L1298" s="4">
        <f>Table1[[#This Row],[rating]]*LOG(Table1[[#This Row],[rating_count]]+1)</f>
        <v>9.3785836636470457</v>
      </c>
      <c r="M1298" s="4" t="str">
        <f>IF(Table1[[#This Row],[rating_count]]&lt;1000,"YES","NO")</f>
        <v>YES</v>
      </c>
      <c r="N1298" s="4">
        <f t="shared" si="102"/>
        <v>-0.27079805271361801</v>
      </c>
      <c r="O1298" s="4">
        <f t="shared" si="103"/>
        <v>9.3785836636470457</v>
      </c>
      <c r="P1298" s="7">
        <f t="shared" si="104"/>
        <v>1699830</v>
      </c>
      <c r="Q1298" t="s">
        <v>11327</v>
      </c>
      <c r="R1298" t="s">
        <v>11328</v>
      </c>
      <c r="S1298" t="s">
        <v>11329</v>
      </c>
      <c r="T1298" t="s">
        <v>11330</v>
      </c>
      <c r="U1298" t="s">
        <v>11331</v>
      </c>
      <c r="V1298" t="s">
        <v>11332</v>
      </c>
      <c r="W1298" t="s">
        <v>11333</v>
      </c>
      <c r="X1298" t="s">
        <v>11334</v>
      </c>
    </row>
    <row r="1299" spans="1:24" x14ac:dyDescent="0.4">
      <c r="A1299" t="s">
        <v>11335</v>
      </c>
      <c r="B1299" t="s">
        <v>11336</v>
      </c>
      <c r="C1299" t="s">
        <v>9944</v>
      </c>
      <c r="D1299" s="2">
        <v>8886</v>
      </c>
      <c r="E1299" s="2">
        <v>11850</v>
      </c>
      <c r="F1299" s="5">
        <v>0.25</v>
      </c>
      <c r="G1299" s="5">
        <f t="shared" si="100"/>
        <v>25</v>
      </c>
      <c r="H1299" s="5" t="str">
        <f>IF( 'structured data'!G1299&gt;=50, "YES", "NO")</f>
        <v>NO</v>
      </c>
      <c r="I1299" s="8" t="str">
        <f t="shared" si="101"/>
        <v>&gt; ₦500</v>
      </c>
      <c r="J1299">
        <v>4.2</v>
      </c>
      <c r="K1299" s="4">
        <v>3065</v>
      </c>
      <c r="L1299" s="4">
        <f>Table1[[#This Row],[rating]]*LOG(Table1[[#This Row],[rating_count]]+1)</f>
        <v>14.643603032177097</v>
      </c>
      <c r="M1299" s="4" t="str">
        <f>IF(Table1[[#This Row],[rating_count]]&lt;1000,"YES","NO")</f>
        <v>NO</v>
      </c>
      <c r="N1299" s="4">
        <f t="shared" si="102"/>
        <v>-0.27075413186923825</v>
      </c>
      <c r="O1299" s="4">
        <f t="shared" si="103"/>
        <v>14.643603032177097</v>
      </c>
      <c r="P1299" s="7">
        <f t="shared" si="104"/>
        <v>36320250</v>
      </c>
      <c r="Q1299" t="s">
        <v>11337</v>
      </c>
      <c r="R1299" t="s">
        <v>11338</v>
      </c>
      <c r="S1299" t="s">
        <v>11339</v>
      </c>
      <c r="T1299" t="s">
        <v>11340</v>
      </c>
      <c r="U1299" t="s">
        <v>11341</v>
      </c>
      <c r="V1299" t="s">
        <v>11342</v>
      </c>
      <c r="W1299" t="s">
        <v>11343</v>
      </c>
      <c r="X1299" t="s">
        <v>11344</v>
      </c>
    </row>
    <row r="1300" spans="1:24" x14ac:dyDescent="0.4">
      <c r="A1300" t="s">
        <v>11345</v>
      </c>
      <c r="B1300" t="s">
        <v>11346</v>
      </c>
      <c r="C1300" t="s">
        <v>8574</v>
      </c>
      <c r="D1300">
        <v>475</v>
      </c>
      <c r="E1300">
        <v>999</v>
      </c>
      <c r="F1300" s="5">
        <v>0.52</v>
      </c>
      <c r="G1300" s="5">
        <f t="shared" si="100"/>
        <v>52</v>
      </c>
      <c r="H1300" s="5" t="str">
        <f>IF( 'structured data'!G1300&gt;=50, "YES", "NO")</f>
        <v>YES</v>
      </c>
      <c r="I1300" s="8" t="str">
        <f t="shared" si="101"/>
        <v>&gt; ₦500</v>
      </c>
      <c r="J1300">
        <v>4.0999999999999996</v>
      </c>
      <c r="K1300" s="4">
        <v>1021</v>
      </c>
      <c r="L1300" s="4">
        <f>Table1[[#This Row],[rating]]*LOG(Table1[[#This Row],[rating_count]]+1)</f>
        <v>12.338748672774644</v>
      </c>
      <c r="M1300" s="4" t="str">
        <f>IF(Table1[[#This Row],[rating_count]]&lt;1000,"YES","NO")</f>
        <v>NO</v>
      </c>
      <c r="N1300" s="4">
        <f t="shared" si="102"/>
        <v>-0.26875148679550825</v>
      </c>
      <c r="O1300" s="4">
        <f t="shared" si="103"/>
        <v>12.338748672774644</v>
      </c>
      <c r="P1300" s="7">
        <f t="shared" si="104"/>
        <v>1019979</v>
      </c>
      <c r="Q1300" t="s">
        <v>11347</v>
      </c>
      <c r="R1300" t="s">
        <v>11348</v>
      </c>
      <c r="S1300" t="s">
        <v>11349</v>
      </c>
      <c r="T1300" t="s">
        <v>11350</v>
      </c>
      <c r="U1300" t="s">
        <v>11351</v>
      </c>
      <c r="V1300" t="s">
        <v>11352</v>
      </c>
      <c r="W1300" t="s">
        <v>11353</v>
      </c>
      <c r="X1300" t="s">
        <v>11354</v>
      </c>
    </row>
    <row r="1301" spans="1:24" x14ac:dyDescent="0.4">
      <c r="A1301" t="s">
        <v>11355</v>
      </c>
      <c r="B1301" t="s">
        <v>11356</v>
      </c>
      <c r="C1301" t="s">
        <v>8875</v>
      </c>
      <c r="D1301" s="2">
        <v>4995</v>
      </c>
      <c r="E1301" s="2">
        <v>20049</v>
      </c>
      <c r="F1301" s="5">
        <v>0.75</v>
      </c>
      <c r="G1301" s="5">
        <f t="shared" si="100"/>
        <v>75</v>
      </c>
      <c r="H1301" s="5" t="str">
        <f>IF( 'structured data'!G1301&gt;=50, "YES", "NO")</f>
        <v>YES</v>
      </c>
      <c r="I1301" s="8" t="str">
        <f t="shared" si="101"/>
        <v>&gt; ₦500</v>
      </c>
      <c r="J1301">
        <v>4.8</v>
      </c>
      <c r="K1301" s="4">
        <v>3964</v>
      </c>
      <c r="L1301" s="4">
        <f>Table1[[#This Row],[rating]]*LOG(Table1[[#This Row],[rating_count]]+1)</f>
        <v>17.27156731993739</v>
      </c>
      <c r="M1301" s="4" t="str">
        <f>IF(Table1[[#This Row],[rating_count]]&lt;1000,"YES","NO")</f>
        <v>NO</v>
      </c>
      <c r="N1301" s="4">
        <f t="shared" si="102"/>
        <v>-0.26999406614396232</v>
      </c>
      <c r="O1301" s="4">
        <f t="shared" si="103"/>
        <v>17.27156731993739</v>
      </c>
      <c r="P1301" s="7">
        <f t="shared" si="104"/>
        <v>79474236</v>
      </c>
      <c r="Q1301" t="s">
        <v>11357</v>
      </c>
      <c r="R1301" t="s">
        <v>11358</v>
      </c>
      <c r="S1301" t="s">
        <v>11359</v>
      </c>
      <c r="T1301" t="s">
        <v>11360</v>
      </c>
      <c r="U1301" t="s">
        <v>11361</v>
      </c>
      <c r="V1301" t="s">
        <v>11362</v>
      </c>
      <c r="W1301" t="s">
        <v>11363</v>
      </c>
      <c r="X1301" t="s">
        <v>11364</v>
      </c>
    </row>
    <row r="1302" spans="1:24" x14ac:dyDescent="0.4">
      <c r="A1302" t="s">
        <v>11365</v>
      </c>
      <c r="B1302" t="s">
        <v>11366</v>
      </c>
      <c r="C1302" t="s">
        <v>10094</v>
      </c>
      <c r="D1302" s="2">
        <v>13999</v>
      </c>
      <c r="E1302" s="2">
        <v>24850</v>
      </c>
      <c r="F1302" s="5">
        <v>0.44</v>
      </c>
      <c r="G1302" s="5">
        <f t="shared" si="100"/>
        <v>44</v>
      </c>
      <c r="H1302" s="5" t="str">
        <f>IF( 'structured data'!G1302&gt;=50, "YES", "NO")</f>
        <v>NO</v>
      </c>
      <c r="I1302" s="8" t="str">
        <f t="shared" si="101"/>
        <v>&gt; ₦500</v>
      </c>
      <c r="J1302">
        <v>4.4000000000000004</v>
      </c>
      <c r="K1302" s="4">
        <v>8948</v>
      </c>
      <c r="L1302" s="4">
        <f>Table1[[#This Row],[rating]]*LOG(Table1[[#This Row],[rating_count]]+1)</f>
        <v>17.387807835559592</v>
      </c>
      <c r="M1302" s="4" t="str">
        <f>IF(Table1[[#This Row],[rating_count]]&lt;1000,"YES","NO")</f>
        <v>NO</v>
      </c>
      <c r="N1302" s="4">
        <f t="shared" si="102"/>
        <v>-0.30163527213450919</v>
      </c>
      <c r="O1302" s="4">
        <f t="shared" si="103"/>
        <v>17.387807835559592</v>
      </c>
      <c r="P1302" s="7">
        <f t="shared" si="104"/>
        <v>222357800</v>
      </c>
      <c r="Q1302" t="s">
        <v>11367</v>
      </c>
      <c r="R1302" t="s">
        <v>11368</v>
      </c>
      <c r="S1302" t="s">
        <v>11369</v>
      </c>
      <c r="T1302" t="s">
        <v>11370</v>
      </c>
      <c r="U1302" t="s">
        <v>11371</v>
      </c>
      <c r="V1302" t="s">
        <v>11372</v>
      </c>
      <c r="W1302" t="s">
        <v>11373</v>
      </c>
      <c r="X1302" t="s">
        <v>11374</v>
      </c>
    </row>
    <row r="1303" spans="1:24" x14ac:dyDescent="0.4">
      <c r="A1303" t="s">
        <v>11375</v>
      </c>
      <c r="B1303" t="s">
        <v>11376</v>
      </c>
      <c r="C1303" t="s">
        <v>10094</v>
      </c>
      <c r="D1303" s="2">
        <v>8499</v>
      </c>
      <c r="E1303" s="2">
        <v>16490</v>
      </c>
      <c r="F1303" s="5">
        <v>0.48</v>
      </c>
      <c r="G1303" s="5">
        <f t="shared" si="100"/>
        <v>48</v>
      </c>
      <c r="H1303" s="5" t="str">
        <f>IF( 'structured data'!G1303&gt;=50, "YES", "NO")</f>
        <v>NO</v>
      </c>
      <c r="I1303" s="8" t="str">
        <f t="shared" si="101"/>
        <v>&gt; ₦500</v>
      </c>
      <c r="J1303">
        <v>4.3</v>
      </c>
      <c r="K1303" s="4">
        <v>97</v>
      </c>
      <c r="L1303" s="4">
        <f>Table1[[#This Row],[rating]]*LOG(Table1[[#This Row],[rating_count]]+1)</f>
        <v>8.5622721254777279</v>
      </c>
      <c r="M1303" s="4" t="str">
        <f>IF(Table1[[#This Row],[rating_count]]&lt;1000,"YES","NO")</f>
        <v>YES</v>
      </c>
      <c r="N1303" s="4">
        <f t="shared" si="102"/>
        <v>-0.30372824015366323</v>
      </c>
      <c r="O1303" s="4">
        <f t="shared" si="103"/>
        <v>8.5622721254777279</v>
      </c>
      <c r="P1303" s="7">
        <f t="shared" si="104"/>
        <v>1599530</v>
      </c>
      <c r="Q1303" t="s">
        <v>11377</v>
      </c>
      <c r="R1303" t="s">
        <v>11378</v>
      </c>
      <c r="S1303" t="s">
        <v>11379</v>
      </c>
      <c r="T1303" t="s">
        <v>11380</v>
      </c>
      <c r="U1303" t="s">
        <v>11381</v>
      </c>
      <c r="V1303" t="s">
        <v>11382</v>
      </c>
      <c r="W1303" t="s">
        <v>11383</v>
      </c>
      <c r="X1303" t="s">
        <v>11384</v>
      </c>
    </row>
    <row r="1304" spans="1:24" x14ac:dyDescent="0.4">
      <c r="A1304" t="s">
        <v>11385</v>
      </c>
      <c r="B1304" t="s">
        <v>11386</v>
      </c>
      <c r="C1304" t="s">
        <v>8699</v>
      </c>
      <c r="D1304">
        <v>949</v>
      </c>
      <c r="E1304">
        <v>975</v>
      </c>
      <c r="F1304" s="5">
        <v>0.03</v>
      </c>
      <c r="G1304" s="5">
        <f t="shared" si="100"/>
        <v>3</v>
      </c>
      <c r="H1304" s="5" t="str">
        <f>IF( 'structured data'!G1304&gt;=50, "YES", "NO")</f>
        <v>NO</v>
      </c>
      <c r="I1304" s="8" t="str">
        <f t="shared" si="101"/>
        <v>&gt; ₦500</v>
      </c>
      <c r="J1304">
        <v>4.3</v>
      </c>
      <c r="K1304" s="4">
        <v>7223</v>
      </c>
      <c r="L1304" s="4">
        <f>Table1[[#This Row],[rating]]*LOG(Table1[[#This Row],[rating_count]]+1)</f>
        <v>16.592744270413434</v>
      </c>
      <c r="M1304" s="4" t="str">
        <f>IF(Table1[[#This Row],[rating_count]]&lt;1000,"YES","NO")</f>
        <v>NO</v>
      </c>
      <c r="N1304" s="4">
        <f t="shared" si="102"/>
        <v>-0.30638878387423596</v>
      </c>
      <c r="O1304" s="4">
        <f t="shared" si="103"/>
        <v>16.592744270413434</v>
      </c>
      <c r="P1304" s="7">
        <f t="shared" si="104"/>
        <v>7042425</v>
      </c>
      <c r="Q1304" t="s">
        <v>11387</v>
      </c>
      <c r="R1304" t="s">
        <v>11388</v>
      </c>
      <c r="S1304" t="s">
        <v>11389</v>
      </c>
      <c r="T1304" t="s">
        <v>11390</v>
      </c>
      <c r="U1304" t="s">
        <v>11391</v>
      </c>
      <c r="V1304" t="s">
        <v>11392</v>
      </c>
      <c r="W1304" t="s">
        <v>11393</v>
      </c>
      <c r="X1304" t="s">
        <v>11394</v>
      </c>
    </row>
    <row r="1305" spans="1:24" x14ac:dyDescent="0.4">
      <c r="A1305" t="s">
        <v>11395</v>
      </c>
      <c r="B1305" t="s">
        <v>11396</v>
      </c>
      <c r="C1305" t="s">
        <v>8886</v>
      </c>
      <c r="D1305">
        <v>395</v>
      </c>
      <c r="E1305">
        <v>499</v>
      </c>
      <c r="F1305" s="5">
        <v>0.21</v>
      </c>
      <c r="G1305" s="5">
        <f t="shared" si="100"/>
        <v>21</v>
      </c>
      <c r="H1305" s="5" t="str">
        <f>IF( 'structured data'!G1305&gt;=50, "YES", "NO")</f>
        <v>NO</v>
      </c>
      <c r="I1305" s="8" t="str">
        <f t="shared" si="101"/>
        <v>&gt; ₦500</v>
      </c>
      <c r="J1305">
        <v>4</v>
      </c>
      <c r="K1305" s="4">
        <v>330</v>
      </c>
      <c r="L1305" s="4">
        <f>Table1[[#This Row],[rating]]*LOG(Table1[[#This Row],[rating_count]]+1)</f>
        <v>10.079311975102875</v>
      </c>
      <c r="M1305" s="4" t="str">
        <f>IF(Table1[[#This Row],[rating_count]]&lt;1000,"YES","NO")</f>
        <v>YES</v>
      </c>
      <c r="N1305" s="4">
        <f t="shared" si="102"/>
        <v>-0.30037577584733444</v>
      </c>
      <c r="O1305" s="4">
        <f t="shared" si="103"/>
        <v>10.079311975102875</v>
      </c>
      <c r="P1305" s="7">
        <f t="shared" si="104"/>
        <v>164670</v>
      </c>
      <c r="Q1305" t="s">
        <v>11397</v>
      </c>
      <c r="R1305" t="s">
        <v>11398</v>
      </c>
      <c r="S1305" t="s">
        <v>11399</v>
      </c>
      <c r="T1305" t="s">
        <v>11400</v>
      </c>
      <c r="U1305" t="s">
        <v>11401</v>
      </c>
      <c r="V1305" t="s">
        <v>11402</v>
      </c>
      <c r="W1305" t="s">
        <v>11403</v>
      </c>
      <c r="X1305" t="s">
        <v>11404</v>
      </c>
    </row>
    <row r="1306" spans="1:24" x14ac:dyDescent="0.4">
      <c r="A1306" t="s">
        <v>11405</v>
      </c>
      <c r="B1306" t="s">
        <v>11406</v>
      </c>
      <c r="C1306" t="s">
        <v>11407</v>
      </c>
      <c r="D1306">
        <v>635</v>
      </c>
      <c r="E1306">
        <v>635</v>
      </c>
      <c r="F1306" s="5">
        <v>0</v>
      </c>
      <c r="G1306" s="5">
        <f t="shared" si="100"/>
        <v>0</v>
      </c>
      <c r="H1306" s="5" t="str">
        <f>IF( 'structured data'!G1306&gt;=50, "YES", "NO")</f>
        <v>NO</v>
      </c>
      <c r="I1306" s="8" t="str">
        <f t="shared" si="101"/>
        <v>&gt; ₦500</v>
      </c>
      <c r="J1306">
        <v>4.3</v>
      </c>
      <c r="K1306" s="4">
        <v>4570</v>
      </c>
      <c r="L1306" s="4">
        <f>Table1[[#This Row],[rating]]*LOG(Table1[[#This Row],[rating_count]]+1)</f>
        <v>15.738048251544122</v>
      </c>
      <c r="M1306" s="4" t="str">
        <f>IF(Table1[[#This Row],[rating_count]]&lt;1000,"YES","NO")</f>
        <v>NO</v>
      </c>
      <c r="N1306" s="4">
        <f t="shared" si="102"/>
        <v>-0.30151670999370023</v>
      </c>
      <c r="O1306" s="4">
        <f t="shared" si="103"/>
        <v>15.738048251544122</v>
      </c>
      <c r="P1306" s="7">
        <f t="shared" si="104"/>
        <v>2901950</v>
      </c>
      <c r="Q1306" t="s">
        <v>11408</v>
      </c>
      <c r="R1306" t="s">
        <v>11409</v>
      </c>
      <c r="S1306" t="s">
        <v>11410</v>
      </c>
      <c r="T1306" t="s">
        <v>11411</v>
      </c>
      <c r="U1306" t="s">
        <v>11412</v>
      </c>
      <c r="V1306" t="s">
        <v>11413</v>
      </c>
      <c r="W1306" t="s">
        <v>11414</v>
      </c>
      <c r="X1306" t="s">
        <v>11415</v>
      </c>
    </row>
    <row r="1307" spans="1:24" x14ac:dyDescent="0.4">
      <c r="A1307" t="s">
        <v>11416</v>
      </c>
      <c r="B1307" t="s">
        <v>11417</v>
      </c>
      <c r="C1307" t="s">
        <v>8699</v>
      </c>
      <c r="D1307">
        <v>717</v>
      </c>
      <c r="E1307" s="2">
        <v>1390</v>
      </c>
      <c r="F1307" s="5">
        <v>0.48</v>
      </c>
      <c r="G1307" s="5">
        <f t="shared" si="100"/>
        <v>48</v>
      </c>
      <c r="H1307" s="5" t="str">
        <f>IF( 'structured data'!G1307&gt;=50, "YES", "NO")</f>
        <v>NO</v>
      </c>
      <c r="I1307" s="8" t="str">
        <f t="shared" si="101"/>
        <v>&gt; ₦500</v>
      </c>
      <c r="J1307">
        <v>4</v>
      </c>
      <c r="K1307" s="4">
        <v>4867</v>
      </c>
      <c r="L1307" s="4">
        <f>Table1[[#This Row],[rating]]*LOG(Table1[[#This Row],[rating_count]]+1)</f>
        <v>14.749402278232109</v>
      </c>
      <c r="M1307" s="4" t="str">
        <f>IF(Table1[[#This Row],[rating_count]]&lt;1000,"YES","NO")</f>
        <v>NO</v>
      </c>
      <c r="N1307" s="4">
        <f t="shared" si="102"/>
        <v>-0.29511965947248381</v>
      </c>
      <c r="O1307" s="4">
        <f t="shared" si="103"/>
        <v>14.749402278232109</v>
      </c>
      <c r="P1307" s="7">
        <f t="shared" si="104"/>
        <v>6765130</v>
      </c>
      <c r="Q1307" t="s">
        <v>11418</v>
      </c>
      <c r="R1307" t="s">
        <v>11419</v>
      </c>
      <c r="S1307" t="s">
        <v>11420</v>
      </c>
      <c r="T1307" t="s">
        <v>11421</v>
      </c>
      <c r="U1307" t="s">
        <v>11422</v>
      </c>
      <c r="V1307" t="s">
        <v>11423</v>
      </c>
      <c r="W1307" t="s">
        <v>11424</v>
      </c>
      <c r="X1307" t="s">
        <v>11425</v>
      </c>
    </row>
    <row r="1308" spans="1:24" x14ac:dyDescent="0.4">
      <c r="A1308" t="s">
        <v>11426</v>
      </c>
      <c r="B1308" t="s">
        <v>11427</v>
      </c>
      <c r="C1308" t="s">
        <v>11428</v>
      </c>
      <c r="D1308" s="2">
        <v>27900</v>
      </c>
      <c r="E1308" s="2">
        <v>59900</v>
      </c>
      <c r="F1308" s="5">
        <v>0.53</v>
      </c>
      <c r="G1308" s="5">
        <f t="shared" si="100"/>
        <v>53</v>
      </c>
      <c r="H1308" s="5" t="str">
        <f>IF( 'structured data'!G1308&gt;=50, "YES", "NO")</f>
        <v>YES</v>
      </c>
      <c r="I1308" s="8" t="str">
        <f t="shared" si="101"/>
        <v>&gt; ₦500</v>
      </c>
      <c r="J1308">
        <v>4.4000000000000004</v>
      </c>
      <c r="K1308" s="4">
        <v>5298</v>
      </c>
      <c r="L1308" s="4">
        <f>Table1[[#This Row],[rating]]*LOG(Table1[[#This Row],[rating_count]]+1)</f>
        <v>16.386453245863052</v>
      </c>
      <c r="M1308" s="4" t="str">
        <f>IF(Table1[[#This Row],[rating_count]]&lt;1000,"YES","NO")</f>
        <v>NO</v>
      </c>
      <c r="N1308" s="4">
        <f t="shared" si="102"/>
        <v>-0.29529522268054775</v>
      </c>
      <c r="O1308" s="4">
        <f t="shared" si="103"/>
        <v>16.386453245863052</v>
      </c>
      <c r="P1308" s="7">
        <f t="shared" si="104"/>
        <v>317350200</v>
      </c>
      <c r="Q1308" t="s">
        <v>11429</v>
      </c>
      <c r="R1308" t="s">
        <v>11430</v>
      </c>
      <c r="S1308" t="s">
        <v>11431</v>
      </c>
      <c r="T1308" t="s">
        <v>11432</v>
      </c>
      <c r="U1308" t="s">
        <v>11433</v>
      </c>
      <c r="V1308" t="s">
        <v>11434</v>
      </c>
      <c r="W1308" t="s">
        <v>11435</v>
      </c>
      <c r="X1308" t="s">
        <v>11436</v>
      </c>
    </row>
    <row r="1309" spans="1:24" x14ac:dyDescent="0.4">
      <c r="A1309" t="s">
        <v>11437</v>
      </c>
      <c r="B1309" t="s">
        <v>11438</v>
      </c>
      <c r="C1309" t="s">
        <v>9644</v>
      </c>
      <c r="D1309">
        <v>649</v>
      </c>
      <c r="E1309">
        <v>670</v>
      </c>
      <c r="F1309" s="5">
        <v>0.03</v>
      </c>
      <c r="G1309" s="5">
        <f t="shared" si="100"/>
        <v>3</v>
      </c>
      <c r="H1309" s="5" t="str">
        <f>IF( 'structured data'!G1309&gt;=50, "YES", "NO")</f>
        <v>NO</v>
      </c>
      <c r="I1309" s="8" t="str">
        <f t="shared" si="101"/>
        <v>&gt; ₦500</v>
      </c>
      <c r="J1309">
        <v>4.0999999999999996</v>
      </c>
      <c r="K1309" s="4">
        <v>7786</v>
      </c>
      <c r="L1309" s="4">
        <f>Table1[[#This Row],[rating]]*LOG(Table1[[#This Row],[rating_count]]+1)</f>
        <v>15.954617716254205</v>
      </c>
      <c r="M1309" s="4" t="str">
        <f>IF(Table1[[#This Row],[rating_count]]&lt;1000,"YES","NO")</f>
        <v>NO</v>
      </c>
      <c r="N1309" s="4">
        <f t="shared" si="102"/>
        <v>-0.30129391101224023</v>
      </c>
      <c r="O1309" s="4">
        <f t="shared" si="103"/>
        <v>15.954617716254205</v>
      </c>
      <c r="P1309" s="7">
        <f t="shared" si="104"/>
        <v>5216620</v>
      </c>
      <c r="Q1309" t="s">
        <v>11439</v>
      </c>
      <c r="R1309" t="s">
        <v>11440</v>
      </c>
      <c r="S1309" t="s">
        <v>11441</v>
      </c>
      <c r="T1309" t="s">
        <v>11442</v>
      </c>
      <c r="U1309" t="s">
        <v>11443</v>
      </c>
      <c r="V1309" t="s">
        <v>11444</v>
      </c>
      <c r="W1309" t="s">
        <v>11445</v>
      </c>
      <c r="X1309" t="s">
        <v>11446</v>
      </c>
    </row>
    <row r="1310" spans="1:24" x14ac:dyDescent="0.4">
      <c r="A1310" t="s">
        <v>11447</v>
      </c>
      <c r="B1310" t="s">
        <v>11448</v>
      </c>
      <c r="C1310" t="s">
        <v>9633</v>
      </c>
      <c r="D1310">
        <v>193</v>
      </c>
      <c r="E1310">
        <v>399</v>
      </c>
      <c r="F1310" s="5">
        <v>0.52</v>
      </c>
      <c r="G1310" s="5">
        <f t="shared" si="100"/>
        <v>52</v>
      </c>
      <c r="H1310" s="5" t="str">
        <f>IF( 'structured data'!G1310&gt;=50, "YES", "NO")</f>
        <v>YES</v>
      </c>
      <c r="I1310" s="8" t="str">
        <f t="shared" si="101"/>
        <v>&gt; ₦500</v>
      </c>
      <c r="J1310">
        <v>3.6</v>
      </c>
      <c r="K1310" s="4">
        <v>37</v>
      </c>
      <c r="L1310" s="4">
        <f>Table1[[#This Row],[rating]]*LOG(Table1[[#This Row],[rating_count]]+1)</f>
        <v>5.6872209478205162</v>
      </c>
      <c r="M1310" s="4" t="str">
        <f>IF(Table1[[#This Row],[rating_count]]&lt;1000,"YES","NO")</f>
        <v>YES</v>
      </c>
      <c r="N1310" s="4">
        <f t="shared" si="102"/>
        <v>-0.30197253899459237</v>
      </c>
      <c r="O1310" s="4">
        <f t="shared" si="103"/>
        <v>5.6872209478205162</v>
      </c>
      <c r="P1310" s="7">
        <f t="shared" si="104"/>
        <v>14763</v>
      </c>
      <c r="Q1310" t="s">
        <v>11449</v>
      </c>
      <c r="R1310" t="s">
        <v>11450</v>
      </c>
      <c r="S1310" t="s">
        <v>11451</v>
      </c>
      <c r="T1310" t="s">
        <v>11452</v>
      </c>
      <c r="U1310" t="s">
        <v>11453</v>
      </c>
      <c r="V1310" t="s">
        <v>11454</v>
      </c>
      <c r="W1310" t="s">
        <v>11455</v>
      </c>
      <c r="X1310" t="s">
        <v>11456</v>
      </c>
    </row>
    <row r="1311" spans="1:24" x14ac:dyDescent="0.4">
      <c r="A1311" t="s">
        <v>11457</v>
      </c>
      <c r="B1311" t="s">
        <v>11458</v>
      </c>
      <c r="C1311" t="s">
        <v>8563</v>
      </c>
      <c r="D1311" s="2">
        <v>1299</v>
      </c>
      <c r="E1311" s="2">
        <v>2495</v>
      </c>
      <c r="F1311" s="5">
        <v>0.48</v>
      </c>
      <c r="G1311" s="5">
        <f t="shared" si="100"/>
        <v>48</v>
      </c>
      <c r="H1311" s="5" t="str">
        <f>IF( 'structured data'!G1311&gt;=50, "YES", "NO")</f>
        <v>NO</v>
      </c>
      <c r="I1311" s="8" t="str">
        <f t="shared" si="101"/>
        <v>&gt; ₦500</v>
      </c>
      <c r="J1311">
        <v>2</v>
      </c>
      <c r="K1311" s="4">
        <v>2</v>
      </c>
      <c r="L1311" s="4">
        <f>Table1[[#This Row],[rating]]*LOG(Table1[[#This Row],[rating_count]]+1)</f>
        <v>0.95424250943932487</v>
      </c>
      <c r="M1311" s="4" t="str">
        <f>IF(Table1[[#This Row],[rating_count]]&lt;1000,"YES","NO")</f>
        <v>YES</v>
      </c>
      <c r="N1311" s="4">
        <f t="shared" si="102"/>
        <v>-0.29947348478040986</v>
      </c>
      <c r="O1311" s="4">
        <f t="shared" si="103"/>
        <v>0.95424250943932487</v>
      </c>
      <c r="P1311" s="7">
        <f t="shared" si="104"/>
        <v>4990</v>
      </c>
      <c r="Q1311" t="s">
        <v>11459</v>
      </c>
      <c r="R1311" t="s">
        <v>11460</v>
      </c>
      <c r="S1311" t="s">
        <v>11461</v>
      </c>
      <c r="T1311" t="s">
        <v>11462</v>
      </c>
      <c r="U1311" t="s">
        <v>11463</v>
      </c>
      <c r="V1311" t="s">
        <v>11464</v>
      </c>
      <c r="W1311" t="s">
        <v>11465</v>
      </c>
      <c r="X1311" t="s">
        <v>11466</v>
      </c>
    </row>
    <row r="1312" spans="1:24" x14ac:dyDescent="0.4">
      <c r="A1312" t="s">
        <v>11467</v>
      </c>
      <c r="B1312" t="s">
        <v>11468</v>
      </c>
      <c r="C1312" t="s">
        <v>8710</v>
      </c>
      <c r="D1312" s="2">
        <v>2449</v>
      </c>
      <c r="E1312" s="2">
        <v>3390</v>
      </c>
      <c r="F1312" s="5">
        <v>0.28000000000000003</v>
      </c>
      <c r="G1312" s="5">
        <f t="shared" si="100"/>
        <v>28.000000000000004</v>
      </c>
      <c r="H1312" s="5" t="str">
        <f>IF( 'structured data'!G1312&gt;=50, "YES", "NO")</f>
        <v>NO</v>
      </c>
      <c r="I1312" s="8" t="str">
        <f t="shared" si="101"/>
        <v>&gt; ₦500</v>
      </c>
      <c r="J1312">
        <v>4</v>
      </c>
      <c r="K1312" s="4">
        <v>5206</v>
      </c>
      <c r="L1312" s="4">
        <f>Table1[[#This Row],[rating]]*LOG(Table1[[#This Row],[rating_count]]+1)</f>
        <v>14.866350310702769</v>
      </c>
      <c r="M1312" s="4" t="str">
        <f>IF(Table1[[#This Row],[rating_count]]&lt;1000,"YES","NO")</f>
        <v>NO</v>
      </c>
      <c r="N1312" s="4">
        <f t="shared" si="102"/>
        <v>-0.31781537450126779</v>
      </c>
      <c r="O1312" s="4">
        <f t="shared" si="103"/>
        <v>14.866350310702769</v>
      </c>
      <c r="P1312" s="7">
        <f t="shared" si="104"/>
        <v>17648340</v>
      </c>
      <c r="Q1312" t="s">
        <v>11469</v>
      </c>
      <c r="R1312" t="s">
        <v>11470</v>
      </c>
      <c r="S1312" t="s">
        <v>11471</v>
      </c>
      <c r="T1312" t="s">
        <v>11472</v>
      </c>
      <c r="U1312" t="s">
        <v>11473</v>
      </c>
      <c r="V1312" t="s">
        <v>11474</v>
      </c>
      <c r="W1312" t="s">
        <v>11475</v>
      </c>
      <c r="X1312" t="s">
        <v>11476</v>
      </c>
    </row>
    <row r="1313" spans="1:24" x14ac:dyDescent="0.4">
      <c r="A1313" t="s">
        <v>11477</v>
      </c>
      <c r="B1313" t="s">
        <v>11478</v>
      </c>
      <c r="C1313" t="s">
        <v>8721</v>
      </c>
      <c r="D1313" s="2">
        <v>1049</v>
      </c>
      <c r="E1313" s="2">
        <v>2499</v>
      </c>
      <c r="F1313" s="5">
        <v>0.57999999999999996</v>
      </c>
      <c r="G1313" s="5">
        <f t="shared" si="100"/>
        <v>57.999999999999993</v>
      </c>
      <c r="H1313" s="5" t="str">
        <f>IF( 'structured data'!G1313&gt;=50, "YES", "NO")</f>
        <v>YES</v>
      </c>
      <c r="I1313" s="8" t="str">
        <f t="shared" si="101"/>
        <v>&gt; ₦500</v>
      </c>
      <c r="J1313">
        <v>3.7</v>
      </c>
      <c r="K1313" s="4">
        <v>638</v>
      </c>
      <c r="L1313" s="4">
        <f>Table1[[#This Row],[rating]]*LOG(Table1[[#This Row],[rating_count]]+1)</f>
        <v>10.380353175186082</v>
      </c>
      <c r="M1313" s="4" t="str">
        <f>IF(Table1[[#This Row],[rating_count]]&lt;1000,"YES","NO")</f>
        <v>YES</v>
      </c>
      <c r="N1313" s="4">
        <f t="shared" si="102"/>
        <v>-0.31853470883996199</v>
      </c>
      <c r="O1313" s="4">
        <f t="shared" si="103"/>
        <v>10.380353175186082</v>
      </c>
      <c r="P1313" s="7">
        <f t="shared" si="104"/>
        <v>1594362</v>
      </c>
      <c r="Q1313" t="s">
        <v>10942</v>
      </c>
      <c r="R1313" t="s">
        <v>11479</v>
      </c>
      <c r="S1313" t="s">
        <v>11480</v>
      </c>
      <c r="T1313" t="s">
        <v>11481</v>
      </c>
      <c r="U1313" t="s">
        <v>11482</v>
      </c>
      <c r="V1313" t="s">
        <v>11483</v>
      </c>
      <c r="W1313" t="s">
        <v>11484</v>
      </c>
      <c r="X1313" t="s">
        <v>11485</v>
      </c>
    </row>
    <row r="1314" spans="1:24" x14ac:dyDescent="0.4">
      <c r="A1314" t="s">
        <v>11486</v>
      </c>
      <c r="B1314" t="s">
        <v>11487</v>
      </c>
      <c r="C1314" t="s">
        <v>10993</v>
      </c>
      <c r="D1314" s="2">
        <v>2399</v>
      </c>
      <c r="E1314" s="2">
        <v>4200</v>
      </c>
      <c r="F1314" s="5">
        <v>0.43</v>
      </c>
      <c r="G1314" s="5">
        <f t="shared" si="100"/>
        <v>43</v>
      </c>
      <c r="H1314" s="5" t="str">
        <f>IF( 'structured data'!G1314&gt;=50, "YES", "NO")</f>
        <v>NO</v>
      </c>
      <c r="I1314" s="8" t="str">
        <f t="shared" si="101"/>
        <v>&gt; ₦500</v>
      </c>
      <c r="J1314">
        <v>3.8</v>
      </c>
      <c r="K1314" s="4">
        <v>397</v>
      </c>
      <c r="L1314" s="4">
        <f>Table1[[#This Row],[rating]]*LOG(Table1[[#This Row],[rating_count]]+1)</f>
        <v>9.879555673880013</v>
      </c>
      <c r="M1314" s="4" t="str">
        <f>IF(Table1[[#This Row],[rating_count]]&lt;1000,"YES","NO")</f>
        <v>YES</v>
      </c>
      <c r="N1314" s="4">
        <f t="shared" si="102"/>
        <v>-0.31486215587170474</v>
      </c>
      <c r="O1314" s="4">
        <f t="shared" si="103"/>
        <v>9.879555673880013</v>
      </c>
      <c r="P1314" s="7">
        <f t="shared" si="104"/>
        <v>1667400</v>
      </c>
      <c r="Q1314" t="s">
        <v>11488</v>
      </c>
      <c r="R1314" t="s">
        <v>11489</v>
      </c>
      <c r="S1314" t="s">
        <v>11490</v>
      </c>
      <c r="T1314" t="s">
        <v>11491</v>
      </c>
      <c r="U1314" t="s">
        <v>11492</v>
      </c>
      <c r="V1314" t="s">
        <v>11493</v>
      </c>
      <c r="W1314" t="s">
        <v>11494</v>
      </c>
      <c r="X1314" t="s">
        <v>11495</v>
      </c>
    </row>
    <row r="1315" spans="1:24" x14ac:dyDescent="0.4">
      <c r="A1315" t="s">
        <v>11496</v>
      </c>
      <c r="B1315" t="s">
        <v>11497</v>
      </c>
      <c r="C1315" t="s">
        <v>8969</v>
      </c>
      <c r="D1315" s="2">
        <v>2286</v>
      </c>
      <c r="E1315" s="2">
        <v>4495</v>
      </c>
      <c r="F1315" s="5">
        <v>0.49</v>
      </c>
      <c r="G1315" s="5">
        <f t="shared" si="100"/>
        <v>49</v>
      </c>
      <c r="H1315" s="5" t="str">
        <f>IF( 'structured data'!G1315&gt;=50, "YES", "NO")</f>
        <v>NO</v>
      </c>
      <c r="I1315" s="8" t="str">
        <f t="shared" si="101"/>
        <v>&gt; ₦500</v>
      </c>
      <c r="J1315">
        <v>3.9</v>
      </c>
      <c r="K1315" s="4">
        <v>326</v>
      </c>
      <c r="L1315" s="4">
        <f>Table1[[#This Row],[rating]]*LOG(Table1[[#This Row],[rating_count]]+1)</f>
        <v>9.8067362353751157</v>
      </c>
      <c r="M1315" s="4" t="str">
        <f>IF(Table1[[#This Row],[rating_count]]&lt;1000,"YES","NO")</f>
        <v>YES</v>
      </c>
      <c r="N1315" s="4">
        <f t="shared" si="102"/>
        <v>-0.3149965866663304</v>
      </c>
      <c r="O1315" s="4">
        <f t="shared" si="103"/>
        <v>9.8067362353751157</v>
      </c>
      <c r="P1315" s="7">
        <f t="shared" si="104"/>
        <v>1465370</v>
      </c>
      <c r="Q1315" t="s">
        <v>11498</v>
      </c>
      <c r="R1315" t="s">
        <v>11499</v>
      </c>
      <c r="S1315" t="s">
        <v>11500</v>
      </c>
      <c r="T1315" t="s">
        <v>11501</v>
      </c>
      <c r="U1315" t="s">
        <v>11502</v>
      </c>
      <c r="V1315" t="s">
        <v>11503</v>
      </c>
      <c r="W1315" t="s">
        <v>11504</v>
      </c>
      <c r="X1315" t="s">
        <v>11505</v>
      </c>
    </row>
    <row r="1316" spans="1:24" x14ac:dyDescent="0.4">
      <c r="A1316" t="s">
        <v>11506</v>
      </c>
      <c r="B1316" t="s">
        <v>11507</v>
      </c>
      <c r="C1316" t="s">
        <v>10571</v>
      </c>
      <c r="D1316">
        <v>499</v>
      </c>
      <c r="E1316" s="2">
        <v>2199</v>
      </c>
      <c r="F1316" s="5">
        <v>0.77</v>
      </c>
      <c r="G1316" s="5">
        <f t="shared" si="100"/>
        <v>77</v>
      </c>
      <c r="H1316" s="5" t="str">
        <f>IF( 'structured data'!G1316&gt;=50, "YES", "NO")</f>
        <v>YES</v>
      </c>
      <c r="I1316" s="8" t="str">
        <f t="shared" si="101"/>
        <v>&gt; ₦500</v>
      </c>
      <c r="J1316">
        <v>3.1</v>
      </c>
      <c r="K1316" s="4">
        <v>3527</v>
      </c>
      <c r="L1316" s="4">
        <f>Table1[[#This Row],[rating]]*LOG(Table1[[#This Row],[rating_count]]+1)</f>
        <v>10.997338587025324</v>
      </c>
      <c r="M1316" s="4" t="str">
        <f>IF(Table1[[#This Row],[rating_count]]&lt;1000,"YES","NO")</f>
        <v>NO</v>
      </c>
      <c r="N1316" s="4">
        <f t="shared" si="102"/>
        <v>-0.31443693986757681</v>
      </c>
      <c r="O1316" s="4">
        <f t="shared" si="103"/>
        <v>10.997338587025324</v>
      </c>
      <c r="P1316" s="7">
        <f t="shared" si="104"/>
        <v>7755873</v>
      </c>
      <c r="Q1316" t="s">
        <v>11508</v>
      </c>
      <c r="R1316" t="s">
        <v>11509</v>
      </c>
      <c r="S1316" t="s">
        <v>11510</v>
      </c>
      <c r="T1316" t="s">
        <v>11511</v>
      </c>
      <c r="U1316" t="s">
        <v>11512</v>
      </c>
      <c r="V1316" t="s">
        <v>11513</v>
      </c>
      <c r="W1316" t="s">
        <v>11514</v>
      </c>
      <c r="X1316" t="s">
        <v>11515</v>
      </c>
    </row>
    <row r="1317" spans="1:24" x14ac:dyDescent="0.4">
      <c r="A1317" t="s">
        <v>11516</v>
      </c>
      <c r="B1317" t="s">
        <v>11517</v>
      </c>
      <c r="C1317" t="s">
        <v>9284</v>
      </c>
      <c r="D1317">
        <v>429</v>
      </c>
      <c r="E1317">
        <v>999</v>
      </c>
      <c r="F1317" s="5">
        <v>0.56999999999999995</v>
      </c>
      <c r="G1317" s="5">
        <f t="shared" si="100"/>
        <v>56.999999999999993</v>
      </c>
      <c r="H1317" s="5" t="str">
        <f>IF( 'structured data'!G1317&gt;=50, "YES", "NO")</f>
        <v>YES</v>
      </c>
      <c r="I1317" s="8" t="str">
        <f t="shared" si="101"/>
        <v>&gt; ₦500</v>
      </c>
      <c r="J1317">
        <v>3</v>
      </c>
      <c r="K1317" s="4">
        <v>617</v>
      </c>
      <c r="L1317" s="4">
        <f>Table1[[#This Row],[rating]]*LOG(Table1[[#This Row],[rating_count]]+1)</f>
        <v>8.3729654252664467</v>
      </c>
      <c r="M1317" s="4" t="str">
        <f>IF(Table1[[#This Row],[rating_count]]&lt;1000,"YES","NO")</f>
        <v>YES</v>
      </c>
      <c r="N1317" s="4">
        <f t="shared" si="102"/>
        <v>-0.28942364954896876</v>
      </c>
      <c r="O1317" s="4">
        <f t="shared" si="103"/>
        <v>8.3729654252664467</v>
      </c>
      <c r="P1317" s="7">
        <f t="shared" si="104"/>
        <v>616383</v>
      </c>
      <c r="Q1317" t="s">
        <v>11518</v>
      </c>
      <c r="R1317" t="s">
        <v>11519</v>
      </c>
      <c r="S1317" t="s">
        <v>11520</v>
      </c>
      <c r="T1317" t="s">
        <v>11521</v>
      </c>
      <c r="U1317" t="s">
        <v>11522</v>
      </c>
      <c r="V1317" t="s">
        <v>11523</v>
      </c>
      <c r="W1317" t="s">
        <v>11524</v>
      </c>
      <c r="X1317" t="s">
        <v>11525</v>
      </c>
    </row>
    <row r="1318" spans="1:24" x14ac:dyDescent="0.4">
      <c r="A1318" t="s">
        <v>11526</v>
      </c>
      <c r="B1318" t="s">
        <v>11527</v>
      </c>
      <c r="C1318" t="s">
        <v>9061</v>
      </c>
      <c r="D1318">
        <v>299</v>
      </c>
      <c r="E1318">
        <v>595</v>
      </c>
      <c r="F1318" s="5">
        <v>0.5</v>
      </c>
      <c r="G1318" s="5">
        <f t="shared" si="100"/>
        <v>50</v>
      </c>
      <c r="H1318" s="5" t="str">
        <f>IF( 'structured data'!G1318&gt;=50, "YES", "NO")</f>
        <v>YES</v>
      </c>
      <c r="I1318" s="8" t="str">
        <f t="shared" si="101"/>
        <v>&gt; ₦500</v>
      </c>
      <c r="J1318">
        <v>4</v>
      </c>
      <c r="K1318" s="4">
        <v>314</v>
      </c>
      <c r="L1318" s="4">
        <f>Table1[[#This Row],[rating]]*LOG(Table1[[#This Row],[rating_count]]+1)</f>
        <v>9.9932422151584017</v>
      </c>
      <c r="M1318" s="4" t="str">
        <f>IF(Table1[[#This Row],[rating_count]]&lt;1000,"YES","NO")</f>
        <v>YES</v>
      </c>
      <c r="N1318" s="4">
        <f t="shared" si="102"/>
        <v>-0.28069487685235905</v>
      </c>
      <c r="O1318" s="4">
        <f t="shared" si="103"/>
        <v>9.9932422151584017</v>
      </c>
      <c r="P1318" s="7">
        <f t="shared" si="104"/>
        <v>186830</v>
      </c>
      <c r="Q1318" t="s">
        <v>11528</v>
      </c>
      <c r="R1318" t="s">
        <v>11529</v>
      </c>
      <c r="S1318" t="s">
        <v>11530</v>
      </c>
      <c r="T1318" t="s">
        <v>11531</v>
      </c>
      <c r="U1318" t="s">
        <v>11532</v>
      </c>
      <c r="V1318" t="s">
        <v>11533</v>
      </c>
      <c r="W1318" t="s">
        <v>11534</v>
      </c>
      <c r="X1318" t="s">
        <v>11535</v>
      </c>
    </row>
    <row r="1319" spans="1:24" x14ac:dyDescent="0.4">
      <c r="A1319" t="s">
        <v>11536</v>
      </c>
      <c r="B1319" t="s">
        <v>11537</v>
      </c>
      <c r="C1319" t="s">
        <v>10094</v>
      </c>
      <c r="D1319" s="2">
        <v>5395</v>
      </c>
      <c r="E1319" s="2">
        <v>19990</v>
      </c>
      <c r="F1319" s="5">
        <v>0.73</v>
      </c>
      <c r="G1319" s="5">
        <f t="shared" si="100"/>
        <v>73</v>
      </c>
      <c r="H1319" s="5" t="str">
        <f>IF( 'structured data'!G1319&gt;=50, "YES", "NO")</f>
        <v>YES</v>
      </c>
      <c r="I1319" s="8" t="str">
        <f t="shared" si="101"/>
        <v>&gt; ₦500</v>
      </c>
      <c r="J1319">
        <v>4.4000000000000004</v>
      </c>
      <c r="K1319" s="4">
        <v>535</v>
      </c>
      <c r="L1319" s="4">
        <f>Table1[[#This Row],[rating]]*LOG(Table1[[#This Row],[rating_count]]+1)</f>
        <v>12.008325074648189</v>
      </c>
      <c r="M1319" s="4" t="str">
        <f>IF(Table1[[#This Row],[rating_count]]&lt;1000,"YES","NO")</f>
        <v>YES</v>
      </c>
      <c r="N1319" s="4">
        <f t="shared" si="102"/>
        <v>-0.28073784865139434</v>
      </c>
      <c r="O1319" s="4">
        <f t="shared" si="103"/>
        <v>12.008325074648189</v>
      </c>
      <c r="P1319" s="7">
        <f t="shared" si="104"/>
        <v>10694650</v>
      </c>
      <c r="Q1319" t="s">
        <v>11538</v>
      </c>
      <c r="R1319" t="s">
        <v>11539</v>
      </c>
      <c r="S1319" t="s">
        <v>11540</v>
      </c>
      <c r="T1319" t="s">
        <v>11541</v>
      </c>
      <c r="U1319" t="s">
        <v>11542</v>
      </c>
      <c r="V1319" t="s">
        <v>11543</v>
      </c>
      <c r="W1319" t="s">
        <v>11544</v>
      </c>
      <c r="X1319" t="s">
        <v>11545</v>
      </c>
    </row>
    <row r="1320" spans="1:24" x14ac:dyDescent="0.4">
      <c r="A1320" t="s">
        <v>11546</v>
      </c>
      <c r="B1320" t="s">
        <v>11547</v>
      </c>
      <c r="C1320" t="s">
        <v>8699</v>
      </c>
      <c r="D1320">
        <v>559</v>
      </c>
      <c r="E1320" s="2">
        <v>1010</v>
      </c>
      <c r="F1320" s="5">
        <v>0.45</v>
      </c>
      <c r="G1320" s="5">
        <f t="shared" si="100"/>
        <v>45</v>
      </c>
      <c r="H1320" s="5" t="str">
        <f>IF( 'structured data'!G1320&gt;=50, "YES", "NO")</f>
        <v>NO</v>
      </c>
      <c r="I1320" s="8" t="str">
        <f t="shared" si="101"/>
        <v>&gt; ₦500</v>
      </c>
      <c r="J1320">
        <v>4.0999999999999996</v>
      </c>
      <c r="K1320" s="4">
        <v>17325</v>
      </c>
      <c r="L1320" s="4">
        <f>Table1[[#This Row],[rating]]*LOG(Table1[[#This Row],[rating_count]]+1)</f>
        <v>17.378663071258242</v>
      </c>
      <c r="M1320" s="4" t="str">
        <f>IF(Table1[[#This Row],[rating_count]]&lt;1000,"YES","NO")</f>
        <v>NO</v>
      </c>
      <c r="N1320" s="4">
        <f t="shared" si="102"/>
        <v>-0.3000557233881388</v>
      </c>
      <c r="O1320" s="4">
        <f t="shared" si="103"/>
        <v>17.378663071258242</v>
      </c>
      <c r="P1320" s="7">
        <f t="shared" si="104"/>
        <v>17498250</v>
      </c>
      <c r="Q1320" t="s">
        <v>11548</v>
      </c>
      <c r="R1320" t="s">
        <v>11549</v>
      </c>
      <c r="S1320" t="s">
        <v>11550</v>
      </c>
      <c r="T1320" t="s">
        <v>11551</v>
      </c>
      <c r="U1320" t="s">
        <v>11552</v>
      </c>
      <c r="V1320" t="s">
        <v>11553</v>
      </c>
      <c r="W1320" t="s">
        <v>11554</v>
      </c>
      <c r="X1320" t="s">
        <v>11555</v>
      </c>
    </row>
    <row r="1321" spans="1:24" x14ac:dyDescent="0.4">
      <c r="A1321" t="s">
        <v>11556</v>
      </c>
      <c r="B1321" t="s">
        <v>11557</v>
      </c>
      <c r="C1321" t="s">
        <v>8699</v>
      </c>
      <c r="D1321">
        <v>660</v>
      </c>
      <c r="E1321" s="2">
        <v>1100</v>
      </c>
      <c r="F1321" s="5">
        <v>0.4</v>
      </c>
      <c r="G1321" s="5">
        <f t="shared" si="100"/>
        <v>40</v>
      </c>
      <c r="H1321" s="5" t="str">
        <f>IF( 'structured data'!G1321&gt;=50, "YES", "NO")</f>
        <v>NO</v>
      </c>
      <c r="I1321" s="8" t="str">
        <f t="shared" si="101"/>
        <v>&gt; ₦500</v>
      </c>
      <c r="J1321">
        <v>3.6</v>
      </c>
      <c r="K1321" s="4">
        <v>91</v>
      </c>
      <c r="L1321" s="4">
        <f>Table1[[#This Row],[rating]]*LOG(Table1[[#This Row],[rating_count]]+1)</f>
        <v>7.0696361784439992</v>
      </c>
      <c r="M1321" s="4" t="str">
        <f>IF(Table1[[#This Row],[rating_count]]&lt;1000,"YES","NO")</f>
        <v>YES</v>
      </c>
      <c r="N1321" s="4">
        <f t="shared" si="102"/>
        <v>-0.30055145652126231</v>
      </c>
      <c r="O1321" s="4">
        <f t="shared" si="103"/>
        <v>7.0696361784439992</v>
      </c>
      <c r="P1321" s="7">
        <f t="shared" si="104"/>
        <v>100100</v>
      </c>
      <c r="Q1321" t="s">
        <v>11558</v>
      </c>
      <c r="R1321" t="s">
        <v>11559</v>
      </c>
      <c r="S1321" t="s">
        <v>11560</v>
      </c>
      <c r="T1321" t="s">
        <v>11561</v>
      </c>
      <c r="U1321" t="s">
        <v>11562</v>
      </c>
      <c r="V1321" t="s">
        <v>11563</v>
      </c>
      <c r="W1321" t="s">
        <v>11564</v>
      </c>
      <c r="X1321" t="s">
        <v>11565</v>
      </c>
    </row>
    <row r="1322" spans="1:24" x14ac:dyDescent="0.4">
      <c r="A1322" t="s">
        <v>11566</v>
      </c>
      <c r="B1322" t="s">
        <v>11567</v>
      </c>
      <c r="C1322" t="s">
        <v>9030</v>
      </c>
      <c r="D1322">
        <v>419</v>
      </c>
      <c r="E1322">
        <v>999</v>
      </c>
      <c r="F1322" s="5">
        <v>0.57999999999999996</v>
      </c>
      <c r="G1322" s="5">
        <f t="shared" si="100"/>
        <v>57.999999999999993</v>
      </c>
      <c r="H1322" s="5" t="str">
        <f>IF( 'structured data'!G1322&gt;=50, "YES", "NO")</f>
        <v>YES</v>
      </c>
      <c r="I1322" s="8" t="str">
        <f t="shared" si="101"/>
        <v>&gt; ₦500</v>
      </c>
      <c r="J1322">
        <v>4.4000000000000004</v>
      </c>
      <c r="K1322" s="4">
        <v>227</v>
      </c>
      <c r="L1322" s="4">
        <f>Table1[[#This Row],[rating]]*LOG(Table1[[#This Row],[rating_count]]+1)</f>
        <v>10.374913326801998</v>
      </c>
      <c r="M1322" s="4" t="str">
        <f>IF(Table1[[#This Row],[rating_count]]&lt;1000,"YES","NO")</f>
        <v>YES</v>
      </c>
      <c r="N1322" s="4">
        <f t="shared" si="102"/>
        <v>-0.30287476903049798</v>
      </c>
      <c r="O1322" s="4">
        <f t="shared" si="103"/>
        <v>10.374913326801998</v>
      </c>
      <c r="P1322" s="7">
        <f t="shared" si="104"/>
        <v>226773</v>
      </c>
      <c r="Q1322" t="s">
        <v>11568</v>
      </c>
      <c r="R1322" t="s">
        <v>11569</v>
      </c>
      <c r="S1322" t="s">
        <v>11570</v>
      </c>
      <c r="T1322" t="s">
        <v>11571</v>
      </c>
      <c r="U1322" t="s">
        <v>11572</v>
      </c>
      <c r="V1322" t="s">
        <v>11573</v>
      </c>
      <c r="W1322" t="s">
        <v>11574</v>
      </c>
      <c r="X1322" t="s">
        <v>11575</v>
      </c>
    </row>
    <row r="1323" spans="1:24" x14ac:dyDescent="0.4">
      <c r="A1323" t="s">
        <v>11576</v>
      </c>
      <c r="B1323" t="s">
        <v>11577</v>
      </c>
      <c r="C1323" t="s">
        <v>8773</v>
      </c>
      <c r="D1323" s="2">
        <v>7349</v>
      </c>
      <c r="E1323" s="2">
        <v>10900</v>
      </c>
      <c r="F1323" s="5">
        <v>0.33</v>
      </c>
      <c r="G1323" s="5">
        <f t="shared" si="100"/>
        <v>33</v>
      </c>
      <c r="H1323" s="5" t="str">
        <f>IF( 'structured data'!G1323&gt;=50, "YES", "NO")</f>
        <v>NO</v>
      </c>
      <c r="I1323" s="8" t="str">
        <f t="shared" si="101"/>
        <v>&gt; ₦500</v>
      </c>
      <c r="J1323">
        <v>4.2</v>
      </c>
      <c r="K1323" s="4">
        <v>11957</v>
      </c>
      <c r="L1323" s="4">
        <f>Table1[[#This Row],[rating]]*LOG(Table1[[#This Row],[rating_count]]+1)</f>
        <v>17.126165906153354</v>
      </c>
      <c r="M1323" s="4" t="str">
        <f>IF(Table1[[#This Row],[rating_count]]&lt;1000,"YES","NO")</f>
        <v>NO</v>
      </c>
      <c r="N1323" s="4">
        <f t="shared" si="102"/>
        <v>-0.31325080305606751</v>
      </c>
      <c r="O1323" s="4">
        <f t="shared" si="103"/>
        <v>17.126165906153354</v>
      </c>
      <c r="P1323" s="7">
        <f t="shared" si="104"/>
        <v>130331300</v>
      </c>
      <c r="Q1323" t="s">
        <v>11578</v>
      </c>
      <c r="R1323" t="s">
        <v>11579</v>
      </c>
      <c r="S1323" t="s">
        <v>11580</v>
      </c>
      <c r="T1323" t="s">
        <v>11581</v>
      </c>
      <c r="U1323" t="s">
        <v>11582</v>
      </c>
      <c r="V1323" t="s">
        <v>11583</v>
      </c>
      <c r="W1323" t="s">
        <v>11584</v>
      </c>
      <c r="X1323" t="s">
        <v>11585</v>
      </c>
    </row>
    <row r="1324" spans="1:24" x14ac:dyDescent="0.4">
      <c r="A1324" t="s">
        <v>11586</v>
      </c>
      <c r="B1324" t="s">
        <v>11587</v>
      </c>
      <c r="C1324" t="s">
        <v>9295</v>
      </c>
      <c r="D1324" s="2">
        <v>2899</v>
      </c>
      <c r="E1324" s="2">
        <v>4005</v>
      </c>
      <c r="F1324" s="5">
        <v>0.28000000000000003</v>
      </c>
      <c r="G1324" s="5">
        <f t="shared" si="100"/>
        <v>28.000000000000004</v>
      </c>
      <c r="H1324" s="5" t="str">
        <f>IF( 'structured data'!G1324&gt;=50, "YES", "NO")</f>
        <v>NO</v>
      </c>
      <c r="I1324" s="8" t="str">
        <f t="shared" si="101"/>
        <v>&gt; ₦500</v>
      </c>
      <c r="J1324">
        <v>4.3</v>
      </c>
      <c r="K1324" s="4">
        <v>7140</v>
      </c>
      <c r="L1324" s="4">
        <f>Table1[[#This Row],[rating]]*LOG(Table1[[#This Row],[rating_count]]+1)</f>
        <v>16.571163842221505</v>
      </c>
      <c r="M1324" s="4" t="str">
        <f>IF(Table1[[#This Row],[rating_count]]&lt;1000,"YES","NO")</f>
        <v>NO</v>
      </c>
      <c r="N1324" s="4">
        <f t="shared" si="102"/>
        <v>-0.3119710113813875</v>
      </c>
      <c r="O1324" s="4">
        <f t="shared" si="103"/>
        <v>16.571163842221505</v>
      </c>
      <c r="P1324" s="7">
        <f t="shared" si="104"/>
        <v>28595700</v>
      </c>
      <c r="Q1324" t="s">
        <v>11588</v>
      </c>
      <c r="R1324" t="s">
        <v>11589</v>
      </c>
      <c r="S1324" t="s">
        <v>11590</v>
      </c>
      <c r="T1324" t="s">
        <v>11591</v>
      </c>
      <c r="U1324" t="s">
        <v>11592</v>
      </c>
      <c r="V1324" t="s">
        <v>11593</v>
      </c>
      <c r="W1324" t="s">
        <v>11594</v>
      </c>
      <c r="X1324" t="s">
        <v>11595</v>
      </c>
    </row>
    <row r="1325" spans="1:24" x14ac:dyDescent="0.4">
      <c r="A1325" t="s">
        <v>11596</v>
      </c>
      <c r="B1325" t="s">
        <v>11597</v>
      </c>
      <c r="C1325" t="s">
        <v>8969</v>
      </c>
      <c r="D1325" s="2">
        <v>1799</v>
      </c>
      <c r="E1325" s="2">
        <v>3295</v>
      </c>
      <c r="F1325" s="5">
        <v>0.45</v>
      </c>
      <c r="G1325" s="5">
        <f t="shared" si="100"/>
        <v>45</v>
      </c>
      <c r="H1325" s="5" t="str">
        <f>IF( 'structured data'!G1325&gt;=50, "YES", "NO")</f>
        <v>NO</v>
      </c>
      <c r="I1325" s="8" t="str">
        <f t="shared" si="101"/>
        <v>&gt; ₦500</v>
      </c>
      <c r="J1325">
        <v>3.8</v>
      </c>
      <c r="K1325" s="4">
        <v>687</v>
      </c>
      <c r="L1325" s="4">
        <f>Table1[[#This Row],[rating]]*LOG(Table1[[#This Row],[rating_count]]+1)</f>
        <v>10.782836065294942</v>
      </c>
      <c r="M1325" s="4" t="str">
        <f>IF(Table1[[#This Row],[rating_count]]&lt;1000,"YES","NO")</f>
        <v>YES</v>
      </c>
      <c r="N1325" s="4">
        <f t="shared" si="102"/>
        <v>-0.30872775217258974</v>
      </c>
      <c r="O1325" s="4">
        <f t="shared" si="103"/>
        <v>10.782836065294942</v>
      </c>
      <c r="P1325" s="7">
        <f t="shared" si="104"/>
        <v>2263665</v>
      </c>
      <c r="Q1325" t="s">
        <v>11598</v>
      </c>
      <c r="R1325" t="s">
        <v>11599</v>
      </c>
      <c r="S1325" t="s">
        <v>11600</v>
      </c>
      <c r="T1325" t="s">
        <v>11601</v>
      </c>
      <c r="U1325" t="s">
        <v>11602</v>
      </c>
      <c r="V1325" t="s">
        <v>11603</v>
      </c>
      <c r="W1325" t="s">
        <v>11604</v>
      </c>
      <c r="X1325" t="s">
        <v>11605</v>
      </c>
    </row>
    <row r="1326" spans="1:24" x14ac:dyDescent="0.4">
      <c r="A1326" t="s">
        <v>11606</v>
      </c>
      <c r="B1326" t="s">
        <v>11607</v>
      </c>
      <c r="C1326" t="s">
        <v>9061</v>
      </c>
      <c r="D1326" s="2">
        <v>1474</v>
      </c>
      <c r="E1326" s="2">
        <v>4650</v>
      </c>
      <c r="F1326" s="5">
        <v>0.68</v>
      </c>
      <c r="G1326" s="5">
        <f t="shared" si="100"/>
        <v>68</v>
      </c>
      <c r="H1326" s="5" t="str">
        <f>IF( 'structured data'!G1326&gt;=50, "YES", "NO")</f>
        <v>YES</v>
      </c>
      <c r="I1326" s="8" t="str">
        <f t="shared" si="101"/>
        <v>&gt; ₦500</v>
      </c>
      <c r="J1326">
        <v>4.0999999999999996</v>
      </c>
      <c r="K1326" s="4">
        <v>1045</v>
      </c>
      <c r="L1326" s="4">
        <f>Table1[[#This Row],[rating]]*LOG(Table1[[#This Row],[rating_count]]+1)</f>
        <v>12.380079906578146</v>
      </c>
      <c r="M1326" s="4" t="str">
        <f>IF(Table1[[#This Row],[rating_count]]&lt;1000,"YES","NO")</f>
        <v>NO</v>
      </c>
      <c r="N1326" s="4">
        <f t="shared" si="102"/>
        <v>-0.30825192808448459</v>
      </c>
      <c r="O1326" s="4">
        <f t="shared" si="103"/>
        <v>12.380079906578146</v>
      </c>
      <c r="P1326" s="7">
        <f t="shared" si="104"/>
        <v>4859250</v>
      </c>
      <c r="Q1326" t="s">
        <v>11608</v>
      </c>
      <c r="R1326" t="s">
        <v>11609</v>
      </c>
      <c r="S1326" t="s">
        <v>11610</v>
      </c>
      <c r="T1326" t="s">
        <v>11611</v>
      </c>
      <c r="U1326" t="s">
        <v>11612</v>
      </c>
      <c r="V1326" t="s">
        <v>11613</v>
      </c>
      <c r="W1326" t="s">
        <v>11614</v>
      </c>
      <c r="X1326" t="s">
        <v>11615</v>
      </c>
    </row>
    <row r="1327" spans="1:24" x14ac:dyDescent="0.4">
      <c r="A1327" t="s">
        <v>11616</v>
      </c>
      <c r="B1327" t="s">
        <v>11617</v>
      </c>
      <c r="C1327" t="s">
        <v>10094</v>
      </c>
      <c r="D1327" s="2">
        <v>15999</v>
      </c>
      <c r="E1327" s="2">
        <v>24500</v>
      </c>
      <c r="F1327" s="5">
        <v>0.35</v>
      </c>
      <c r="G1327" s="5">
        <f t="shared" si="100"/>
        <v>35</v>
      </c>
      <c r="H1327" s="5" t="str">
        <f>IF( 'structured data'!G1327&gt;=50, "YES", "NO")</f>
        <v>NO</v>
      </c>
      <c r="I1327" s="8" t="str">
        <f t="shared" si="101"/>
        <v>&gt; ₦500</v>
      </c>
      <c r="J1327">
        <v>4</v>
      </c>
      <c r="K1327" s="4">
        <v>11206</v>
      </c>
      <c r="L1327" s="4">
        <f>Table1[[#This Row],[rating]]*LOG(Table1[[#This Row],[rating_count]]+1)</f>
        <v>16.197957487734225</v>
      </c>
      <c r="M1327" s="4" t="str">
        <f>IF(Table1[[#This Row],[rating_count]]&lt;1000,"YES","NO")</f>
        <v>NO</v>
      </c>
      <c r="N1327" s="4">
        <f t="shared" si="102"/>
        <v>-0.31390990961125537</v>
      </c>
      <c r="O1327" s="4">
        <f t="shared" si="103"/>
        <v>16.197957487734225</v>
      </c>
      <c r="P1327" s="7">
        <f t="shared" si="104"/>
        <v>274547000</v>
      </c>
      <c r="Q1327" t="s">
        <v>11618</v>
      </c>
      <c r="R1327" t="s">
        <v>11619</v>
      </c>
      <c r="S1327" t="s">
        <v>11620</v>
      </c>
      <c r="T1327" t="s">
        <v>11621</v>
      </c>
      <c r="U1327" t="s">
        <v>11622</v>
      </c>
      <c r="V1327" t="s">
        <v>11623</v>
      </c>
      <c r="W1327" t="s">
        <v>11624</v>
      </c>
      <c r="X1327" t="s">
        <v>11625</v>
      </c>
    </row>
    <row r="1328" spans="1:24" x14ac:dyDescent="0.4">
      <c r="A1328" t="s">
        <v>11626</v>
      </c>
      <c r="B1328" t="s">
        <v>11627</v>
      </c>
      <c r="C1328" t="s">
        <v>8721</v>
      </c>
      <c r="D1328" s="2">
        <v>3645</v>
      </c>
      <c r="E1328" s="2">
        <v>6070</v>
      </c>
      <c r="F1328" s="5">
        <v>0.4</v>
      </c>
      <c r="G1328" s="5">
        <f t="shared" si="100"/>
        <v>40</v>
      </c>
      <c r="H1328" s="5" t="str">
        <f>IF( 'structured data'!G1328&gt;=50, "YES", "NO")</f>
        <v>NO</v>
      </c>
      <c r="I1328" s="8" t="str">
        <f t="shared" si="101"/>
        <v>&gt; ₦500</v>
      </c>
      <c r="J1328">
        <v>4.2</v>
      </c>
      <c r="K1328" s="4">
        <v>561</v>
      </c>
      <c r="L1328" s="4">
        <f>Table1[[#This Row],[rating]]*LOG(Table1[[#This Row],[rating_count]]+1)</f>
        <v>11.548892525390057</v>
      </c>
      <c r="M1328" s="4" t="str">
        <f>IF(Table1[[#This Row],[rating_count]]&lt;1000,"YES","NO")</f>
        <v>YES</v>
      </c>
      <c r="N1328" s="4">
        <f t="shared" si="102"/>
        <v>-0.31415978039737269</v>
      </c>
      <c r="O1328" s="4">
        <f t="shared" si="103"/>
        <v>11.548892525390057</v>
      </c>
      <c r="P1328" s="7">
        <f t="shared" si="104"/>
        <v>3405270</v>
      </c>
      <c r="Q1328" t="s">
        <v>11628</v>
      </c>
      <c r="R1328" t="s">
        <v>11629</v>
      </c>
      <c r="S1328" t="s">
        <v>11630</v>
      </c>
      <c r="T1328" t="s">
        <v>11631</v>
      </c>
      <c r="U1328" t="s">
        <v>11632</v>
      </c>
      <c r="V1328" t="s">
        <v>11633</v>
      </c>
      <c r="W1328" t="s">
        <v>11634</v>
      </c>
      <c r="X1328" t="s">
        <v>11635</v>
      </c>
    </row>
    <row r="1329" spans="1:24" x14ac:dyDescent="0.4">
      <c r="A1329" t="s">
        <v>11636</v>
      </c>
      <c r="B1329" t="s">
        <v>11637</v>
      </c>
      <c r="C1329" t="s">
        <v>8688</v>
      </c>
      <c r="D1329">
        <v>375</v>
      </c>
      <c r="E1329">
        <v>999</v>
      </c>
      <c r="F1329" s="5">
        <v>0.62</v>
      </c>
      <c r="G1329" s="5">
        <f t="shared" si="100"/>
        <v>62</v>
      </c>
      <c r="H1329" s="5" t="str">
        <f>IF( 'structured data'!G1329&gt;=50, "YES", "NO")</f>
        <v>YES</v>
      </c>
      <c r="I1329" s="8" t="str">
        <f t="shared" si="101"/>
        <v>&gt; ₦500</v>
      </c>
      <c r="J1329">
        <v>3.6</v>
      </c>
      <c r="K1329" s="4">
        <v>1988</v>
      </c>
      <c r="L1329" s="4">
        <f>Table1[[#This Row],[rating]]*LOG(Table1[[#This Row],[rating_count]]+1)</f>
        <v>11.875085219247968</v>
      </c>
      <c r="M1329" s="4" t="str">
        <f>IF(Table1[[#This Row],[rating_count]]&lt;1000,"YES","NO")</f>
        <v>NO</v>
      </c>
      <c r="N1329" s="4">
        <f t="shared" si="102"/>
        <v>-0.31425252324756658</v>
      </c>
      <c r="O1329" s="4">
        <f t="shared" si="103"/>
        <v>11.875085219247968</v>
      </c>
      <c r="P1329" s="7">
        <f t="shared" si="104"/>
        <v>1986012</v>
      </c>
      <c r="Q1329" t="s">
        <v>11638</v>
      </c>
      <c r="R1329" t="s">
        <v>11639</v>
      </c>
      <c r="S1329" t="s">
        <v>11640</v>
      </c>
      <c r="T1329" t="s">
        <v>11641</v>
      </c>
      <c r="U1329" t="s">
        <v>11642</v>
      </c>
      <c r="V1329" t="s">
        <v>11643</v>
      </c>
      <c r="W1329" t="s">
        <v>11644</v>
      </c>
      <c r="X1329" t="s">
        <v>11645</v>
      </c>
    </row>
    <row r="1330" spans="1:24" x14ac:dyDescent="0.4">
      <c r="A1330" t="s">
        <v>11646</v>
      </c>
      <c r="B1330" t="s">
        <v>11647</v>
      </c>
      <c r="C1330" t="s">
        <v>9695</v>
      </c>
      <c r="D1330" s="2">
        <v>2976</v>
      </c>
      <c r="E1330" s="2">
        <v>3945</v>
      </c>
      <c r="F1330" s="5">
        <v>0.25</v>
      </c>
      <c r="G1330" s="5">
        <f t="shared" si="100"/>
        <v>25</v>
      </c>
      <c r="H1330" s="5" t="str">
        <f>IF( 'structured data'!G1330&gt;=50, "YES", "NO")</f>
        <v>NO</v>
      </c>
      <c r="I1330" s="8" t="str">
        <f t="shared" si="101"/>
        <v>&gt; ₦500</v>
      </c>
      <c r="J1330">
        <v>4.2</v>
      </c>
      <c r="K1330" s="4">
        <v>3740</v>
      </c>
      <c r="L1330" s="4">
        <f>Table1[[#This Row],[rating]]*LOG(Table1[[#This Row],[rating_count]]+1)</f>
        <v>15.006548374432461</v>
      </c>
      <c r="M1330" s="4" t="str">
        <f>IF(Table1[[#This Row],[rating_count]]&lt;1000,"YES","NO")</f>
        <v>NO</v>
      </c>
      <c r="N1330" s="4">
        <f t="shared" si="102"/>
        <v>-0.3066910933419259</v>
      </c>
      <c r="O1330" s="4">
        <f t="shared" si="103"/>
        <v>15.006548374432461</v>
      </c>
      <c r="P1330" s="7">
        <f t="shared" si="104"/>
        <v>14754300</v>
      </c>
      <c r="Q1330" t="s">
        <v>11648</v>
      </c>
      <c r="R1330" t="s">
        <v>11649</v>
      </c>
      <c r="S1330" t="s">
        <v>11650</v>
      </c>
      <c r="T1330" t="s">
        <v>11651</v>
      </c>
      <c r="U1330" t="s">
        <v>11652</v>
      </c>
      <c r="V1330" t="s">
        <v>11653</v>
      </c>
      <c r="W1330" t="s">
        <v>11654</v>
      </c>
      <c r="X1330" t="s">
        <v>11655</v>
      </c>
    </row>
    <row r="1331" spans="1:24" x14ac:dyDescent="0.4">
      <c r="A1331" t="s">
        <v>11656</v>
      </c>
      <c r="B1331" t="s">
        <v>11657</v>
      </c>
      <c r="C1331" t="s">
        <v>11064</v>
      </c>
      <c r="D1331" s="2">
        <v>1099</v>
      </c>
      <c r="E1331" s="2">
        <v>1499</v>
      </c>
      <c r="F1331" s="5">
        <v>0.27</v>
      </c>
      <c r="G1331" s="5">
        <f t="shared" si="100"/>
        <v>27</v>
      </c>
      <c r="H1331" s="5" t="str">
        <f>IF( 'structured data'!G1331&gt;=50, "YES", "NO")</f>
        <v>NO</v>
      </c>
      <c r="I1331" s="8" t="str">
        <f t="shared" si="101"/>
        <v>&gt; ₦500</v>
      </c>
      <c r="J1331">
        <v>4.0999999999999996</v>
      </c>
      <c r="K1331" s="4">
        <v>4401</v>
      </c>
      <c r="L1331" s="4">
        <f>Table1[[#This Row],[rating]]*LOG(Table1[[#This Row],[rating_count]]+1)</f>
        <v>14.938965156691049</v>
      </c>
      <c r="M1331" s="4" t="str">
        <f>IF(Table1[[#This Row],[rating_count]]&lt;1000,"YES","NO")</f>
        <v>NO</v>
      </c>
      <c r="N1331" s="4">
        <f t="shared" si="102"/>
        <v>-0.30421000537342258</v>
      </c>
      <c r="O1331" s="4">
        <f t="shared" si="103"/>
        <v>14.938965156691049</v>
      </c>
      <c r="P1331" s="7">
        <f t="shared" si="104"/>
        <v>6597099</v>
      </c>
      <c r="Q1331" t="s">
        <v>11658</v>
      </c>
      <c r="R1331" t="s">
        <v>11659</v>
      </c>
      <c r="S1331" t="s">
        <v>11660</v>
      </c>
      <c r="T1331" t="s">
        <v>11661</v>
      </c>
      <c r="U1331" t="s">
        <v>11662</v>
      </c>
      <c r="V1331" t="s">
        <v>11663</v>
      </c>
      <c r="W1331" t="s">
        <v>11664</v>
      </c>
      <c r="X1331" t="s">
        <v>11665</v>
      </c>
    </row>
    <row r="1332" spans="1:24" x14ac:dyDescent="0.4">
      <c r="A1332" t="s">
        <v>11666</v>
      </c>
      <c r="B1332" t="s">
        <v>11667</v>
      </c>
      <c r="C1332" t="s">
        <v>8897</v>
      </c>
      <c r="D1332" s="2">
        <v>2575</v>
      </c>
      <c r="E1332" s="2">
        <v>6700</v>
      </c>
      <c r="F1332" s="5">
        <v>0.62</v>
      </c>
      <c r="G1332" s="5">
        <f t="shared" si="100"/>
        <v>62</v>
      </c>
      <c r="H1332" s="5" t="str">
        <f>IF( 'structured data'!G1332&gt;=50, "YES", "NO")</f>
        <v>YES</v>
      </c>
      <c r="I1332" s="8" t="str">
        <f t="shared" si="101"/>
        <v>&gt; ₦500</v>
      </c>
      <c r="J1332">
        <v>4.2</v>
      </c>
      <c r="K1332" s="4">
        <v>611</v>
      </c>
      <c r="L1332" s="4">
        <f>Table1[[#This Row],[rating]]*LOG(Table1[[#This Row],[rating_count]]+1)</f>
        <v>11.704355973011358</v>
      </c>
      <c r="M1332" s="4" t="str">
        <f>IF(Table1[[#This Row],[rating_count]]&lt;1000,"YES","NO")</f>
        <v>YES</v>
      </c>
      <c r="N1332" s="4">
        <f t="shared" si="102"/>
        <v>-0.30347440024431926</v>
      </c>
      <c r="O1332" s="4">
        <f t="shared" si="103"/>
        <v>11.704355973011358</v>
      </c>
      <c r="P1332" s="7">
        <f t="shared" si="104"/>
        <v>4093700</v>
      </c>
      <c r="Q1332" t="s">
        <v>11668</v>
      </c>
      <c r="R1332" t="s">
        <v>11669</v>
      </c>
      <c r="S1332" t="s">
        <v>11670</v>
      </c>
      <c r="T1332" t="s">
        <v>11671</v>
      </c>
      <c r="U1332" t="s">
        <v>11672</v>
      </c>
      <c r="V1332" t="s">
        <v>11673</v>
      </c>
      <c r="W1332" t="s">
        <v>11674</v>
      </c>
      <c r="X1332" t="s">
        <v>11675</v>
      </c>
    </row>
    <row r="1333" spans="1:24" x14ac:dyDescent="0.4">
      <c r="A1333" t="s">
        <v>11676</v>
      </c>
      <c r="B1333" t="s">
        <v>11677</v>
      </c>
      <c r="C1333" t="s">
        <v>8710</v>
      </c>
      <c r="D1333" s="2">
        <v>1649</v>
      </c>
      <c r="E1333" s="2">
        <v>2800</v>
      </c>
      <c r="F1333" s="5">
        <v>0.41</v>
      </c>
      <c r="G1333" s="5">
        <f t="shared" si="100"/>
        <v>41</v>
      </c>
      <c r="H1333" s="5" t="str">
        <f>IF( 'structured data'!G1333&gt;=50, "YES", "NO")</f>
        <v>NO</v>
      </c>
      <c r="I1333" s="8" t="str">
        <f t="shared" si="101"/>
        <v>&gt; ₦500</v>
      </c>
      <c r="J1333">
        <v>3.9</v>
      </c>
      <c r="K1333" s="4">
        <v>2162</v>
      </c>
      <c r="L1333" s="4">
        <f>Table1[[#This Row],[rating]]*LOG(Table1[[#This Row],[rating_count]]+1)</f>
        <v>13.006720425812457</v>
      </c>
      <c r="M1333" s="4" t="str">
        <f>IF(Table1[[#This Row],[rating_count]]&lt;1000,"YES","NO")</f>
        <v>NO</v>
      </c>
      <c r="N1333" s="4">
        <f t="shared" si="102"/>
        <v>-0.31052908116375022</v>
      </c>
      <c r="O1333" s="4">
        <f t="shared" si="103"/>
        <v>13.006720425812457</v>
      </c>
      <c r="P1333" s="7">
        <f t="shared" si="104"/>
        <v>6053600</v>
      </c>
      <c r="Q1333" t="s">
        <v>11678</v>
      </c>
      <c r="R1333" t="s">
        <v>11679</v>
      </c>
      <c r="S1333" t="s">
        <v>11680</v>
      </c>
      <c r="T1333" t="s">
        <v>11681</v>
      </c>
      <c r="U1333" t="s">
        <v>11682</v>
      </c>
      <c r="V1333" t="s">
        <v>11683</v>
      </c>
      <c r="W1333" t="s">
        <v>11684</v>
      </c>
      <c r="X1333" t="s">
        <v>11685</v>
      </c>
    </row>
    <row r="1334" spans="1:24" x14ac:dyDescent="0.4">
      <c r="A1334" t="s">
        <v>11686</v>
      </c>
      <c r="B1334" t="s">
        <v>11687</v>
      </c>
      <c r="C1334" t="s">
        <v>8688</v>
      </c>
      <c r="D1334">
        <v>799</v>
      </c>
      <c r="E1334" s="2">
        <v>1699</v>
      </c>
      <c r="F1334" s="5">
        <v>0.53</v>
      </c>
      <c r="G1334" s="5">
        <f t="shared" si="100"/>
        <v>53</v>
      </c>
      <c r="H1334" s="5" t="str">
        <f>IF( 'structured data'!G1334&gt;=50, "YES", "NO")</f>
        <v>YES</v>
      </c>
      <c r="I1334" s="8" t="str">
        <f t="shared" si="101"/>
        <v>&gt; ₦500</v>
      </c>
      <c r="J1334">
        <v>4</v>
      </c>
      <c r="K1334" s="4">
        <v>97</v>
      </c>
      <c r="L1334" s="4">
        <f>Table1[[#This Row],[rating]]*LOG(Table1[[#This Row],[rating_count]]+1)</f>
        <v>7.9649043027699795</v>
      </c>
      <c r="M1334" s="4" t="str">
        <f>IF(Table1[[#This Row],[rating_count]]&lt;1000,"YES","NO")</f>
        <v>YES</v>
      </c>
      <c r="N1334" s="4">
        <f t="shared" si="102"/>
        <v>-0.31066894336134404</v>
      </c>
      <c r="O1334" s="4">
        <f t="shared" si="103"/>
        <v>7.9649043027699795</v>
      </c>
      <c r="P1334" s="7">
        <f t="shared" si="104"/>
        <v>164803</v>
      </c>
      <c r="Q1334" t="s">
        <v>11688</v>
      </c>
      <c r="R1334" t="s">
        <v>11689</v>
      </c>
      <c r="S1334" t="s">
        <v>11690</v>
      </c>
      <c r="T1334" t="s">
        <v>11691</v>
      </c>
      <c r="U1334" t="s">
        <v>11692</v>
      </c>
      <c r="V1334" t="s">
        <v>11693</v>
      </c>
      <c r="W1334" t="s">
        <v>11694</v>
      </c>
      <c r="X1334" t="s">
        <v>11695</v>
      </c>
    </row>
    <row r="1335" spans="1:24" x14ac:dyDescent="0.4">
      <c r="A1335" t="s">
        <v>11696</v>
      </c>
      <c r="B1335" t="s">
        <v>11697</v>
      </c>
      <c r="C1335" t="s">
        <v>8688</v>
      </c>
      <c r="D1335">
        <v>765</v>
      </c>
      <c r="E1335">
        <v>970</v>
      </c>
      <c r="F1335" s="5">
        <v>0.21</v>
      </c>
      <c r="G1335" s="5">
        <f t="shared" si="100"/>
        <v>21</v>
      </c>
      <c r="H1335" s="5" t="str">
        <f>IF( 'structured data'!G1335&gt;=50, "YES", "NO")</f>
        <v>NO</v>
      </c>
      <c r="I1335" s="8" t="str">
        <f t="shared" si="101"/>
        <v>&gt; ₦500</v>
      </c>
      <c r="J1335">
        <v>4.2</v>
      </c>
      <c r="K1335" s="4">
        <v>6055</v>
      </c>
      <c r="L1335" s="4">
        <f>Table1[[#This Row],[rating]]*LOG(Table1[[#This Row],[rating_count]]+1)</f>
        <v>15.885180639266469</v>
      </c>
      <c r="M1335" s="4" t="str">
        <f>IF(Table1[[#This Row],[rating_count]]&lt;1000,"YES","NO")</f>
        <v>NO</v>
      </c>
      <c r="N1335" s="4">
        <f t="shared" si="102"/>
        <v>-0.31103354118420617</v>
      </c>
      <c r="O1335" s="4">
        <f t="shared" si="103"/>
        <v>15.885180639266469</v>
      </c>
      <c r="P1335" s="7">
        <f t="shared" si="104"/>
        <v>5873350</v>
      </c>
      <c r="Q1335" t="s">
        <v>11698</v>
      </c>
      <c r="R1335" t="s">
        <v>11699</v>
      </c>
      <c r="S1335" t="s">
        <v>11700</v>
      </c>
      <c r="T1335" t="s">
        <v>11701</v>
      </c>
      <c r="U1335" t="s">
        <v>11702</v>
      </c>
      <c r="V1335" t="s">
        <v>11703</v>
      </c>
      <c r="W1335" t="s">
        <v>11704</v>
      </c>
      <c r="X1335" t="s">
        <v>11705</v>
      </c>
    </row>
    <row r="1336" spans="1:24" x14ac:dyDescent="0.4">
      <c r="A1336" t="s">
        <v>11706</v>
      </c>
      <c r="B1336" t="s">
        <v>11707</v>
      </c>
      <c r="C1336" t="s">
        <v>8574</v>
      </c>
      <c r="D1336">
        <v>999</v>
      </c>
      <c r="E1336" s="2">
        <v>1500</v>
      </c>
      <c r="F1336" s="5">
        <v>0.33</v>
      </c>
      <c r="G1336" s="5">
        <f t="shared" si="100"/>
        <v>33</v>
      </c>
      <c r="H1336" s="5" t="str">
        <f>IF( 'structured data'!G1336&gt;=50, "YES", "NO")</f>
        <v>NO</v>
      </c>
      <c r="I1336" s="8" t="str">
        <f t="shared" si="101"/>
        <v>&gt; ₦500</v>
      </c>
      <c r="J1336">
        <v>4.2</v>
      </c>
      <c r="K1336" s="4">
        <v>386</v>
      </c>
      <c r="L1336" s="4">
        <f>Table1[[#This Row],[rating]]*LOG(Table1[[#This Row],[rating_count]]+1)</f>
        <v>10.868386053079428</v>
      </c>
      <c r="M1336" s="4" t="str">
        <f>IF(Table1[[#This Row],[rating_count]]&lt;1000,"YES","NO")</f>
        <v>YES</v>
      </c>
      <c r="N1336" s="4">
        <f t="shared" si="102"/>
        <v>-0.30808538082543735</v>
      </c>
      <c r="O1336" s="4">
        <f t="shared" si="103"/>
        <v>10.868386053079428</v>
      </c>
      <c r="P1336" s="7">
        <f t="shared" si="104"/>
        <v>579000</v>
      </c>
      <c r="Q1336" t="s">
        <v>11708</v>
      </c>
      <c r="R1336" t="s">
        <v>11709</v>
      </c>
      <c r="S1336" t="s">
        <v>11710</v>
      </c>
      <c r="T1336" t="s">
        <v>11711</v>
      </c>
      <c r="U1336" t="s">
        <v>11712</v>
      </c>
      <c r="V1336" t="s">
        <v>11713</v>
      </c>
      <c r="W1336" t="s">
        <v>11714</v>
      </c>
      <c r="X1336" t="s">
        <v>11715</v>
      </c>
    </row>
    <row r="1337" spans="1:24" x14ac:dyDescent="0.4">
      <c r="A1337" t="s">
        <v>11716</v>
      </c>
      <c r="B1337" t="s">
        <v>11717</v>
      </c>
      <c r="C1337" t="s">
        <v>11718</v>
      </c>
      <c r="D1337">
        <v>587</v>
      </c>
      <c r="E1337" s="2">
        <v>1295</v>
      </c>
      <c r="F1337" s="5">
        <v>0.55000000000000004</v>
      </c>
      <c r="G1337" s="5">
        <f t="shared" si="100"/>
        <v>55.000000000000007</v>
      </c>
      <c r="H1337" s="5" t="str">
        <f>IF( 'structured data'!G1337&gt;=50, "YES", "NO")</f>
        <v>YES</v>
      </c>
      <c r="I1337" s="8" t="str">
        <f t="shared" si="101"/>
        <v>&gt; ₦500</v>
      </c>
      <c r="J1337">
        <v>4.0999999999999996</v>
      </c>
      <c r="K1337" s="4">
        <v>557</v>
      </c>
      <c r="L1337" s="4">
        <f>Table1[[#This Row],[rating]]*LOG(Table1[[#This Row],[rating_count]]+1)</f>
        <v>11.261200215644072</v>
      </c>
      <c r="M1337" s="4" t="str">
        <f>IF(Table1[[#This Row],[rating_count]]&lt;1000,"YES","NO")</f>
        <v>YES</v>
      </c>
      <c r="N1337" s="4">
        <f t="shared" si="102"/>
        <v>-0.30669978573711471</v>
      </c>
      <c r="O1337" s="4">
        <f t="shared" si="103"/>
        <v>11.261200215644072</v>
      </c>
      <c r="P1337" s="7">
        <f t="shared" si="104"/>
        <v>721315</v>
      </c>
      <c r="Q1337" t="s">
        <v>11719</v>
      </c>
      <c r="R1337" t="s">
        <v>11720</v>
      </c>
      <c r="S1337" t="s">
        <v>11721</v>
      </c>
      <c r="T1337" t="s">
        <v>11722</v>
      </c>
      <c r="U1337" t="s">
        <v>11723</v>
      </c>
      <c r="V1337" t="s">
        <v>11724</v>
      </c>
      <c r="W1337" t="s">
        <v>11725</v>
      </c>
      <c r="X1337" t="s">
        <v>11726</v>
      </c>
    </row>
    <row r="1338" spans="1:24" x14ac:dyDescent="0.4">
      <c r="A1338" t="s">
        <v>11727</v>
      </c>
      <c r="B1338" t="s">
        <v>11728</v>
      </c>
      <c r="C1338" t="s">
        <v>11729</v>
      </c>
      <c r="D1338" s="2">
        <v>12609</v>
      </c>
      <c r="E1338" s="2">
        <v>23999</v>
      </c>
      <c r="F1338" s="5">
        <v>0.47</v>
      </c>
      <c r="G1338" s="5">
        <f t="shared" si="100"/>
        <v>47</v>
      </c>
      <c r="H1338" s="5" t="str">
        <f>IF( 'structured data'!G1338&gt;=50, "YES", "NO")</f>
        <v>NO</v>
      </c>
      <c r="I1338" s="8" t="str">
        <f t="shared" si="101"/>
        <v>&gt; ₦500</v>
      </c>
      <c r="J1338">
        <v>4.4000000000000004</v>
      </c>
      <c r="K1338" s="4">
        <v>2288</v>
      </c>
      <c r="L1338" s="4">
        <f>Table1[[#This Row],[rating]]*LOG(Table1[[#This Row],[rating_count]]+1)</f>
        <v>14.78244148776799</v>
      </c>
      <c r="M1338" s="4" t="str">
        <f>IF(Table1[[#This Row],[rating_count]]&lt;1000,"YES","NO")</f>
        <v>NO</v>
      </c>
      <c r="N1338" s="4">
        <f t="shared" si="102"/>
        <v>-0.30917710895994455</v>
      </c>
      <c r="O1338" s="4">
        <f t="shared" si="103"/>
        <v>14.78244148776799</v>
      </c>
      <c r="P1338" s="7">
        <f t="shared" si="104"/>
        <v>54909712</v>
      </c>
      <c r="Q1338" t="s">
        <v>11730</v>
      </c>
      <c r="R1338" t="s">
        <v>11731</v>
      </c>
      <c r="S1338" t="s">
        <v>11732</v>
      </c>
      <c r="T1338" t="s">
        <v>11733</v>
      </c>
      <c r="U1338" t="s">
        <v>11734</v>
      </c>
      <c r="V1338" t="s">
        <v>11735</v>
      </c>
      <c r="W1338" t="s">
        <v>11736</v>
      </c>
      <c r="X1338" t="s">
        <v>11737</v>
      </c>
    </row>
    <row r="1339" spans="1:24" x14ac:dyDescent="0.4">
      <c r="A1339" t="s">
        <v>11738</v>
      </c>
      <c r="B1339" t="s">
        <v>11739</v>
      </c>
      <c r="C1339" t="s">
        <v>8699</v>
      </c>
      <c r="D1339">
        <v>699</v>
      </c>
      <c r="E1339">
        <v>850</v>
      </c>
      <c r="F1339" s="5">
        <v>0.18</v>
      </c>
      <c r="G1339" s="5">
        <f t="shared" si="100"/>
        <v>18</v>
      </c>
      <c r="H1339" s="5" t="str">
        <f>IF( 'structured data'!G1339&gt;=50, "YES", "NO")</f>
        <v>NO</v>
      </c>
      <c r="I1339" s="8" t="str">
        <f t="shared" si="101"/>
        <v>&gt; ₦500</v>
      </c>
      <c r="J1339">
        <v>4.0999999999999996</v>
      </c>
      <c r="K1339" s="4">
        <v>1106</v>
      </c>
      <c r="L1339" s="4">
        <f>Table1[[#This Row],[rating]]*LOG(Table1[[#This Row],[rating_count]]+1)</f>
        <v>12.481005245602763</v>
      </c>
      <c r="M1339" s="4" t="str">
        <f>IF(Table1[[#This Row],[rating_count]]&lt;1000,"YES","NO")</f>
        <v>NO</v>
      </c>
      <c r="N1339" s="4">
        <f t="shared" si="102"/>
        <v>-0.31398101315579857</v>
      </c>
      <c r="O1339" s="4">
        <f t="shared" si="103"/>
        <v>12.481005245602763</v>
      </c>
      <c r="P1339" s="7">
        <f t="shared" si="104"/>
        <v>940100</v>
      </c>
      <c r="Q1339" t="s">
        <v>11740</v>
      </c>
      <c r="R1339" t="s">
        <v>11741</v>
      </c>
      <c r="S1339" t="s">
        <v>11742</v>
      </c>
      <c r="T1339" t="s">
        <v>11743</v>
      </c>
      <c r="U1339" t="s">
        <v>13071</v>
      </c>
      <c r="V1339" t="s">
        <v>13072</v>
      </c>
      <c r="W1339" t="s">
        <v>11744</v>
      </c>
      <c r="X1339" t="s">
        <v>11745</v>
      </c>
    </row>
    <row r="1340" spans="1:24" x14ac:dyDescent="0.4">
      <c r="A1340" t="s">
        <v>11746</v>
      </c>
      <c r="B1340" t="s">
        <v>11747</v>
      </c>
      <c r="C1340" t="s">
        <v>9326</v>
      </c>
      <c r="D1340" s="2">
        <v>3799</v>
      </c>
      <c r="E1340" s="2">
        <v>6000</v>
      </c>
      <c r="F1340" s="5">
        <v>0.37</v>
      </c>
      <c r="G1340" s="5">
        <f t="shared" si="100"/>
        <v>37</v>
      </c>
      <c r="H1340" s="5" t="str">
        <f>IF( 'structured data'!G1340&gt;=50, "YES", "NO")</f>
        <v>NO</v>
      </c>
      <c r="I1340" s="8" t="str">
        <f t="shared" si="101"/>
        <v>&gt; ₦500</v>
      </c>
      <c r="J1340">
        <v>4.2</v>
      </c>
      <c r="K1340" s="4">
        <v>11935</v>
      </c>
      <c r="L1340" s="4">
        <f>Table1[[#This Row],[rating]]*LOG(Table1[[#This Row],[rating_count]]+1)</f>
        <v>17.122807002540092</v>
      </c>
      <c r="M1340" s="4" t="str">
        <f>IF(Table1[[#This Row],[rating_count]]&lt;1000,"YES","NO")</f>
        <v>NO</v>
      </c>
      <c r="N1340" s="4">
        <f t="shared" si="102"/>
        <v>-0.313369883944498</v>
      </c>
      <c r="O1340" s="4">
        <f t="shared" si="103"/>
        <v>17.122807002540092</v>
      </c>
      <c r="P1340" s="7">
        <f t="shared" si="104"/>
        <v>71610000</v>
      </c>
      <c r="Q1340" t="s">
        <v>11748</v>
      </c>
      <c r="R1340" t="s">
        <v>11749</v>
      </c>
      <c r="S1340" t="s">
        <v>11750</v>
      </c>
      <c r="T1340" t="s">
        <v>11751</v>
      </c>
      <c r="U1340" t="s">
        <v>11752</v>
      </c>
      <c r="V1340" t="s">
        <v>11753</v>
      </c>
      <c r="W1340" t="s">
        <v>11754</v>
      </c>
      <c r="X1340" t="s">
        <v>11755</v>
      </c>
    </row>
    <row r="1341" spans="1:24" x14ac:dyDescent="0.4">
      <c r="A1341" t="s">
        <v>11756</v>
      </c>
      <c r="B1341" t="s">
        <v>11757</v>
      </c>
      <c r="C1341" t="s">
        <v>8844</v>
      </c>
      <c r="D1341">
        <v>640</v>
      </c>
      <c r="E1341" s="2">
        <v>1020</v>
      </c>
      <c r="F1341" s="5">
        <v>0.37</v>
      </c>
      <c r="G1341" s="5">
        <f t="shared" si="100"/>
        <v>37</v>
      </c>
      <c r="H1341" s="5" t="str">
        <f>IF( 'structured data'!G1341&gt;=50, "YES", "NO")</f>
        <v>NO</v>
      </c>
      <c r="I1341" s="8" t="str">
        <f t="shared" si="101"/>
        <v>&gt; ₦500</v>
      </c>
      <c r="J1341">
        <v>4.0999999999999996</v>
      </c>
      <c r="K1341" s="4">
        <v>5059</v>
      </c>
      <c r="L1341" s="4">
        <f>Table1[[#This Row],[rating]]*LOG(Table1[[#This Row],[rating_count]]+1)</f>
        <v>15.187017119043176</v>
      </c>
      <c r="M1341" s="4" t="str">
        <f>IF(Table1[[#This Row],[rating_count]]&lt;1000,"YES","NO")</f>
        <v>NO</v>
      </c>
      <c r="N1341" s="4">
        <f t="shared" si="102"/>
        <v>-0.31274881557695799</v>
      </c>
      <c r="O1341" s="4">
        <f t="shared" si="103"/>
        <v>15.187017119043176</v>
      </c>
      <c r="P1341" s="7">
        <f t="shared" si="104"/>
        <v>5160180</v>
      </c>
      <c r="Q1341" t="s">
        <v>11758</v>
      </c>
      <c r="R1341" t="s">
        <v>11759</v>
      </c>
      <c r="S1341" t="s">
        <v>11760</v>
      </c>
      <c r="T1341" t="s">
        <v>11761</v>
      </c>
      <c r="U1341" t="s">
        <v>11762</v>
      </c>
      <c r="V1341" t="s">
        <v>11763</v>
      </c>
      <c r="W1341" t="s">
        <v>11764</v>
      </c>
      <c r="X1341" t="s">
        <v>11765</v>
      </c>
    </row>
    <row r="1342" spans="1:24" x14ac:dyDescent="0.4">
      <c r="A1342" t="s">
        <v>11766</v>
      </c>
      <c r="B1342" t="s">
        <v>11767</v>
      </c>
      <c r="C1342" t="s">
        <v>8563</v>
      </c>
      <c r="D1342">
        <v>979</v>
      </c>
      <c r="E1342" s="2">
        <v>1999</v>
      </c>
      <c r="F1342" s="5">
        <v>0.51</v>
      </c>
      <c r="G1342" s="5">
        <f t="shared" si="100"/>
        <v>51</v>
      </c>
      <c r="H1342" s="5" t="str">
        <f>IF( 'structured data'!G1342&gt;=50, "YES", "NO")</f>
        <v>YES</v>
      </c>
      <c r="I1342" s="8" t="str">
        <f t="shared" si="101"/>
        <v>&gt; ₦500</v>
      </c>
      <c r="J1342">
        <v>3.9</v>
      </c>
      <c r="K1342" s="4">
        <v>157</v>
      </c>
      <c r="L1342" s="4">
        <f>Table1[[#This Row],[rating]]*LOG(Table1[[#This Row],[rating_count]]+1)</f>
        <v>8.5747626391222482</v>
      </c>
      <c r="M1342" s="4" t="str">
        <f>IF(Table1[[#This Row],[rating_count]]&lt;1000,"YES","NO")</f>
        <v>YES</v>
      </c>
      <c r="N1342" s="4">
        <f t="shared" si="102"/>
        <v>-0.31237465844181372</v>
      </c>
      <c r="O1342" s="4">
        <f t="shared" si="103"/>
        <v>8.5747626391222482</v>
      </c>
      <c r="P1342" s="7">
        <f t="shared" si="104"/>
        <v>313843</v>
      </c>
      <c r="Q1342" t="s">
        <v>11768</v>
      </c>
      <c r="R1342" t="s">
        <v>11769</v>
      </c>
      <c r="S1342" t="s">
        <v>11770</v>
      </c>
      <c r="T1342" t="s">
        <v>11771</v>
      </c>
      <c r="U1342" t="s">
        <v>11772</v>
      </c>
      <c r="V1342" t="s">
        <v>11773</v>
      </c>
      <c r="W1342" t="s">
        <v>11774</v>
      </c>
      <c r="X1342" t="s">
        <v>11775</v>
      </c>
    </row>
    <row r="1343" spans="1:24" x14ac:dyDescent="0.4">
      <c r="A1343" t="s">
        <v>11776</v>
      </c>
      <c r="B1343" t="s">
        <v>11777</v>
      </c>
      <c r="C1343" t="s">
        <v>8721</v>
      </c>
      <c r="D1343" s="2">
        <v>5365</v>
      </c>
      <c r="E1343" s="2">
        <v>7445</v>
      </c>
      <c r="F1343" s="5">
        <v>0.28000000000000003</v>
      </c>
      <c r="G1343" s="5">
        <f t="shared" si="100"/>
        <v>28.000000000000004</v>
      </c>
      <c r="H1343" s="5" t="str">
        <f>IF( 'structured data'!G1343&gt;=50, "YES", "NO")</f>
        <v>NO</v>
      </c>
      <c r="I1343" s="8" t="str">
        <f t="shared" si="101"/>
        <v>&gt; ₦500</v>
      </c>
      <c r="J1343">
        <v>3.9</v>
      </c>
      <c r="K1343" s="4">
        <v>3584</v>
      </c>
      <c r="L1343" s="4">
        <f>Table1[[#This Row],[rating]]*LOG(Table1[[#This Row],[rating_count]]+1)</f>
        <v>13.862507724014893</v>
      </c>
      <c r="M1343" s="4" t="str">
        <f>IF(Table1[[#This Row],[rating_count]]&lt;1000,"YES","NO")</f>
        <v>NO</v>
      </c>
      <c r="N1343" s="4">
        <f t="shared" si="102"/>
        <v>-0.3115321813635189</v>
      </c>
      <c r="O1343" s="4">
        <f t="shared" si="103"/>
        <v>13.862507724014893</v>
      </c>
      <c r="P1343" s="7">
        <f t="shared" si="104"/>
        <v>26682880</v>
      </c>
      <c r="Q1343" t="s">
        <v>11778</v>
      </c>
      <c r="R1343" t="s">
        <v>11779</v>
      </c>
      <c r="S1343" t="s">
        <v>11780</v>
      </c>
      <c r="T1343" t="s">
        <v>11781</v>
      </c>
      <c r="U1343" t="s">
        <v>11782</v>
      </c>
      <c r="V1343" t="s">
        <v>11783</v>
      </c>
      <c r="W1343" t="s">
        <v>11784</v>
      </c>
      <c r="X1343" t="s">
        <v>11785</v>
      </c>
    </row>
    <row r="1344" spans="1:24" x14ac:dyDescent="0.4">
      <c r="A1344" t="s">
        <v>11786</v>
      </c>
      <c r="B1344" t="s">
        <v>11787</v>
      </c>
      <c r="C1344" t="s">
        <v>8897</v>
      </c>
      <c r="D1344" s="2">
        <v>3199</v>
      </c>
      <c r="E1344" s="2">
        <v>3500</v>
      </c>
      <c r="F1344" s="5">
        <v>0.09</v>
      </c>
      <c r="G1344" s="5">
        <f t="shared" si="100"/>
        <v>9</v>
      </c>
      <c r="H1344" s="5" t="str">
        <f>IF( 'structured data'!G1344&gt;=50, "YES", "NO")</f>
        <v>NO</v>
      </c>
      <c r="I1344" s="8" t="str">
        <f t="shared" si="101"/>
        <v>&gt; ₦500</v>
      </c>
      <c r="J1344">
        <v>4.2</v>
      </c>
      <c r="K1344" s="4">
        <v>1899</v>
      </c>
      <c r="L1344" s="4">
        <f>Table1[[#This Row],[rating]]*LOG(Table1[[#This Row],[rating_count]]+1)</f>
        <v>13.770765124001882</v>
      </c>
      <c r="M1344" s="4" t="str">
        <f>IF(Table1[[#This Row],[rating_count]]&lt;1000,"YES","NO")</f>
        <v>NO</v>
      </c>
      <c r="N1344" s="4">
        <f t="shared" si="102"/>
        <v>-0.31421382023557037</v>
      </c>
      <c r="O1344" s="4">
        <f t="shared" si="103"/>
        <v>13.770765124001882</v>
      </c>
      <c r="P1344" s="7">
        <f t="shared" si="104"/>
        <v>6646500</v>
      </c>
      <c r="Q1344" t="s">
        <v>11788</v>
      </c>
      <c r="R1344" t="s">
        <v>11789</v>
      </c>
      <c r="S1344" t="s">
        <v>11790</v>
      </c>
      <c r="T1344" t="s">
        <v>11791</v>
      </c>
      <c r="U1344" t="s">
        <v>11792</v>
      </c>
      <c r="V1344" t="s">
        <v>11793</v>
      </c>
      <c r="W1344" t="s">
        <v>11794</v>
      </c>
      <c r="X1344" t="s">
        <v>11795</v>
      </c>
    </row>
    <row r="1345" spans="1:24" x14ac:dyDescent="0.4">
      <c r="A1345" t="s">
        <v>11796</v>
      </c>
      <c r="B1345" t="s">
        <v>11797</v>
      </c>
      <c r="C1345" t="s">
        <v>10358</v>
      </c>
      <c r="D1345">
        <v>979</v>
      </c>
      <c r="E1345" s="2">
        <v>1395</v>
      </c>
      <c r="F1345" s="5">
        <v>0.3</v>
      </c>
      <c r="G1345" s="5">
        <f t="shared" si="100"/>
        <v>30</v>
      </c>
      <c r="H1345" s="5" t="str">
        <f>IF( 'structured data'!G1345&gt;=50, "YES", "NO")</f>
        <v>NO</v>
      </c>
      <c r="I1345" s="8" t="str">
        <f t="shared" si="101"/>
        <v>&gt; ₦500</v>
      </c>
      <c r="J1345">
        <v>4.2</v>
      </c>
      <c r="K1345" s="4">
        <v>15252</v>
      </c>
      <c r="L1345" s="4">
        <f>Table1[[#This Row],[rating]]*LOG(Table1[[#This Row],[rating_count]]+1)</f>
        <v>17.570092135094153</v>
      </c>
      <c r="M1345" s="4" t="str">
        <f>IF(Table1[[#This Row],[rating_count]]&lt;1000,"YES","NO")</f>
        <v>NO</v>
      </c>
      <c r="N1345" s="4">
        <f t="shared" si="102"/>
        <v>-0.31045369787711813</v>
      </c>
      <c r="O1345" s="4">
        <f t="shared" si="103"/>
        <v>17.570092135094153</v>
      </c>
      <c r="P1345" s="7">
        <f t="shared" si="104"/>
        <v>21276540</v>
      </c>
      <c r="Q1345" t="s">
        <v>11798</v>
      </c>
      <c r="R1345" t="s">
        <v>11799</v>
      </c>
      <c r="S1345" t="s">
        <v>11800</v>
      </c>
      <c r="T1345" t="s">
        <v>11801</v>
      </c>
      <c r="U1345" t="s">
        <v>11802</v>
      </c>
      <c r="V1345" t="s">
        <v>11803</v>
      </c>
      <c r="W1345" t="s">
        <v>11804</v>
      </c>
      <c r="X1345" t="s">
        <v>11805</v>
      </c>
    </row>
    <row r="1346" spans="1:24" x14ac:dyDescent="0.4">
      <c r="A1346" t="s">
        <v>11806</v>
      </c>
      <c r="B1346" t="s">
        <v>11807</v>
      </c>
      <c r="C1346" t="s">
        <v>8552</v>
      </c>
      <c r="D1346">
        <v>929</v>
      </c>
      <c r="E1346" s="2">
        <v>2199</v>
      </c>
      <c r="F1346" s="5">
        <v>0.57999999999999996</v>
      </c>
      <c r="G1346" s="5">
        <f t="shared" ref="G1346:G1409" si="105">F1346*100</f>
        <v>57.999999999999993</v>
      </c>
      <c r="H1346" s="5" t="str">
        <f>IF( 'structured data'!G1346&gt;=50, "YES", "NO")</f>
        <v>YES</v>
      </c>
      <c r="I1346" s="8" t="str">
        <f t="shared" ref="I1346:I1409" si="106">IF(C1345&lt;200, "&lt; ₦200", IF(C1345&lt;=500, "₦200–₦500", "&gt; ₦500"))</f>
        <v>&gt; ₦500</v>
      </c>
      <c r="J1346">
        <v>3.7</v>
      </c>
      <c r="K1346" s="4">
        <v>4</v>
      </c>
      <c r="L1346" s="4">
        <f>Table1[[#This Row],[rating]]*LOG(Table1[[#This Row],[rating_count]]+1)</f>
        <v>2.5861890160432699</v>
      </c>
      <c r="M1346" s="4" t="str">
        <f>IF(Table1[[#This Row],[rating_count]]&lt;1000,"YES","NO")</f>
        <v>YES</v>
      </c>
      <c r="N1346" s="4">
        <f t="shared" ref="N1346:N1409" si="107">CORREL(J1346:J2810,G1346:G2810)</f>
        <v>-0.30831407751195555</v>
      </c>
      <c r="O1346" s="4">
        <f t="shared" ref="O1346:O1409" si="108">J1346*LOG(K1346+1)</f>
        <v>2.5861890160432699</v>
      </c>
      <c r="P1346" s="7">
        <f t="shared" ref="P1346:P1409" si="109">E1346*K1346</f>
        <v>8796</v>
      </c>
      <c r="Q1346" t="s">
        <v>11808</v>
      </c>
      <c r="R1346" t="s">
        <v>11809</v>
      </c>
      <c r="S1346" t="s">
        <v>11810</v>
      </c>
      <c r="T1346" t="s">
        <v>11811</v>
      </c>
      <c r="U1346" t="s">
        <v>11812</v>
      </c>
      <c r="V1346" t="s">
        <v>11813</v>
      </c>
      <c r="W1346" t="s">
        <v>11814</v>
      </c>
      <c r="X1346" t="s">
        <v>11815</v>
      </c>
    </row>
    <row r="1347" spans="1:24" x14ac:dyDescent="0.4">
      <c r="A1347" t="s">
        <v>11816</v>
      </c>
      <c r="B1347" t="s">
        <v>11817</v>
      </c>
      <c r="C1347" t="s">
        <v>10409</v>
      </c>
      <c r="D1347" s="2">
        <v>3710</v>
      </c>
      <c r="E1347" s="2">
        <v>4330</v>
      </c>
      <c r="F1347" s="5">
        <v>0.14000000000000001</v>
      </c>
      <c r="G1347" s="5">
        <f t="shared" si="105"/>
        <v>14.000000000000002</v>
      </c>
      <c r="H1347" s="5" t="str">
        <f>IF( 'structured data'!G1347&gt;=50, "YES", "NO")</f>
        <v>NO</v>
      </c>
      <c r="I1347" s="8" t="str">
        <f t="shared" si="106"/>
        <v>&gt; ₦500</v>
      </c>
      <c r="J1347">
        <v>3.7</v>
      </c>
      <c r="K1347" s="4">
        <v>1662</v>
      </c>
      <c r="L1347" s="4">
        <f>Table1[[#This Row],[rating]]*LOG(Table1[[#This Row],[rating_count]]+1)</f>
        <v>11.917301322112221</v>
      </c>
      <c r="M1347" s="4" t="str">
        <f>IF(Table1[[#This Row],[rating_count]]&lt;1000,"YES","NO")</f>
        <v>NO</v>
      </c>
      <c r="N1347" s="4">
        <f t="shared" si="107"/>
        <v>-0.30362297493442342</v>
      </c>
      <c r="O1347" s="4">
        <f t="shared" si="108"/>
        <v>11.917301322112221</v>
      </c>
      <c r="P1347" s="7">
        <f t="shared" si="109"/>
        <v>7196460</v>
      </c>
      <c r="Q1347" t="s">
        <v>11818</v>
      </c>
      <c r="R1347" t="s">
        <v>11819</v>
      </c>
      <c r="S1347" t="s">
        <v>11820</v>
      </c>
      <c r="T1347" t="s">
        <v>11821</v>
      </c>
      <c r="U1347" t="s">
        <v>11822</v>
      </c>
      <c r="V1347" t="s">
        <v>11823</v>
      </c>
      <c r="W1347" t="s">
        <v>11824</v>
      </c>
      <c r="X1347" t="s">
        <v>11825</v>
      </c>
    </row>
    <row r="1348" spans="1:24" x14ac:dyDescent="0.4">
      <c r="A1348" t="s">
        <v>11826</v>
      </c>
      <c r="B1348" t="s">
        <v>11827</v>
      </c>
      <c r="C1348" t="s">
        <v>8710</v>
      </c>
      <c r="D1348" s="2">
        <v>2033</v>
      </c>
      <c r="E1348" s="2">
        <v>4295</v>
      </c>
      <c r="F1348" s="5">
        <v>0.53</v>
      </c>
      <c r="G1348" s="5">
        <f t="shared" si="105"/>
        <v>53</v>
      </c>
      <c r="H1348" s="5" t="str">
        <f>IF( 'structured data'!G1348&gt;=50, "YES", "NO")</f>
        <v>YES</v>
      </c>
      <c r="I1348" s="8" t="str">
        <f t="shared" si="106"/>
        <v>&gt; ₦500</v>
      </c>
      <c r="J1348">
        <v>3.4</v>
      </c>
      <c r="K1348" s="4">
        <v>422</v>
      </c>
      <c r="L1348" s="4">
        <f>Table1[[#This Row],[rating]]*LOG(Table1[[#This Row],[rating_count]]+1)</f>
        <v>8.9295572490751436</v>
      </c>
      <c r="M1348" s="4" t="str">
        <f>IF(Table1[[#This Row],[rating_count]]&lt;1000,"YES","NO")</f>
        <v>YES</v>
      </c>
      <c r="N1348" s="4">
        <f t="shared" si="107"/>
        <v>-0.3195440908752617</v>
      </c>
      <c r="O1348" s="4">
        <f t="shared" si="108"/>
        <v>8.9295572490751436</v>
      </c>
      <c r="P1348" s="7">
        <f t="shared" si="109"/>
        <v>1812490</v>
      </c>
      <c r="Q1348" t="s">
        <v>11828</v>
      </c>
      <c r="R1348" t="s">
        <v>11829</v>
      </c>
      <c r="S1348" t="s">
        <v>11830</v>
      </c>
      <c r="T1348" t="s">
        <v>11831</v>
      </c>
      <c r="U1348" t="s">
        <v>11832</v>
      </c>
      <c r="V1348" t="s">
        <v>11833</v>
      </c>
      <c r="W1348" t="s">
        <v>11834</v>
      </c>
      <c r="X1348" t="s">
        <v>11835</v>
      </c>
    </row>
    <row r="1349" spans="1:24" x14ac:dyDescent="0.4">
      <c r="A1349" t="s">
        <v>11836</v>
      </c>
      <c r="B1349" t="s">
        <v>11837</v>
      </c>
      <c r="C1349" t="s">
        <v>8552</v>
      </c>
      <c r="D1349" s="2">
        <v>9495</v>
      </c>
      <c r="E1349" s="2">
        <v>18990</v>
      </c>
      <c r="F1349" s="5">
        <v>0.5</v>
      </c>
      <c r="G1349" s="5">
        <f t="shared" si="105"/>
        <v>50</v>
      </c>
      <c r="H1349" s="5" t="str">
        <f>IF( 'structured data'!G1349&gt;=50, "YES", "NO")</f>
        <v>YES</v>
      </c>
      <c r="I1349" s="8" t="str">
        <f t="shared" si="106"/>
        <v>&gt; ₦500</v>
      </c>
      <c r="J1349">
        <v>4.2</v>
      </c>
      <c r="K1349" s="4">
        <v>79</v>
      </c>
      <c r="L1349" s="4">
        <f>Table1[[#This Row],[rating]]*LOG(Table1[[#This Row],[rating_count]]+1)</f>
        <v>7.9929779453661629</v>
      </c>
      <c r="M1349" s="4" t="str">
        <f>IF(Table1[[#This Row],[rating_count]]&lt;1000,"YES","NO")</f>
        <v>YES</v>
      </c>
      <c r="N1349" s="4">
        <f t="shared" si="107"/>
        <v>-0.31462358148367503</v>
      </c>
      <c r="O1349" s="4">
        <f t="shared" si="108"/>
        <v>7.9929779453661629</v>
      </c>
      <c r="P1349" s="7">
        <f t="shared" si="109"/>
        <v>1500210</v>
      </c>
      <c r="Q1349" t="s">
        <v>11838</v>
      </c>
      <c r="R1349" t="s">
        <v>11839</v>
      </c>
      <c r="S1349" t="s">
        <v>11840</v>
      </c>
      <c r="T1349" t="s">
        <v>11841</v>
      </c>
      <c r="U1349" t="s">
        <v>11842</v>
      </c>
      <c r="V1349" t="s">
        <v>11843</v>
      </c>
      <c r="W1349" t="s">
        <v>11844</v>
      </c>
      <c r="X1349" t="s">
        <v>11845</v>
      </c>
    </row>
    <row r="1350" spans="1:24" x14ac:dyDescent="0.4">
      <c r="A1350" t="s">
        <v>11846</v>
      </c>
      <c r="B1350" t="s">
        <v>11847</v>
      </c>
      <c r="C1350" t="s">
        <v>8773</v>
      </c>
      <c r="D1350" s="2">
        <v>7799</v>
      </c>
      <c r="E1350" s="2">
        <v>12500</v>
      </c>
      <c r="F1350" s="5">
        <v>0.38</v>
      </c>
      <c r="G1350" s="5">
        <f t="shared" si="105"/>
        <v>38</v>
      </c>
      <c r="H1350" s="5" t="str">
        <f>IF( 'structured data'!G1350&gt;=50, "YES", "NO")</f>
        <v>NO</v>
      </c>
      <c r="I1350" s="8" t="str">
        <f t="shared" si="106"/>
        <v>&gt; ₦500</v>
      </c>
      <c r="J1350">
        <v>4</v>
      </c>
      <c r="K1350" s="4">
        <v>5160</v>
      </c>
      <c r="L1350" s="4">
        <f>Table1[[#This Row],[rating]]*LOG(Table1[[#This Row],[rating_count]]+1)</f>
        <v>14.850935436279807</v>
      </c>
      <c r="M1350" s="4" t="str">
        <f>IF(Table1[[#This Row],[rating_count]]&lt;1000,"YES","NO")</f>
        <v>NO</v>
      </c>
      <c r="N1350" s="4">
        <f t="shared" si="107"/>
        <v>-0.31755753542304099</v>
      </c>
      <c r="O1350" s="4">
        <f t="shared" si="108"/>
        <v>14.850935436279807</v>
      </c>
      <c r="P1350" s="7">
        <f t="shared" si="109"/>
        <v>64500000</v>
      </c>
      <c r="Q1350" t="s">
        <v>11848</v>
      </c>
      <c r="R1350" t="s">
        <v>11849</v>
      </c>
      <c r="S1350" t="s">
        <v>11850</v>
      </c>
      <c r="T1350" t="s">
        <v>11851</v>
      </c>
      <c r="U1350" t="s">
        <v>11852</v>
      </c>
      <c r="V1350" t="s">
        <v>11853</v>
      </c>
      <c r="W1350" t="s">
        <v>11854</v>
      </c>
      <c r="X1350" t="s">
        <v>11855</v>
      </c>
    </row>
    <row r="1351" spans="1:24" x14ac:dyDescent="0.4">
      <c r="A1351" t="s">
        <v>11856</v>
      </c>
      <c r="B1351" t="s">
        <v>11857</v>
      </c>
      <c r="C1351" t="s">
        <v>8541</v>
      </c>
      <c r="D1351">
        <v>949</v>
      </c>
      <c r="E1351" s="2">
        <v>2385</v>
      </c>
      <c r="F1351" s="5">
        <v>0.6</v>
      </c>
      <c r="G1351" s="5">
        <f t="shared" si="105"/>
        <v>60</v>
      </c>
      <c r="H1351" s="5" t="str">
        <f>IF( 'structured data'!G1351&gt;=50, "YES", "NO")</f>
        <v>YES</v>
      </c>
      <c r="I1351" s="8" t="str">
        <f t="shared" si="106"/>
        <v>&gt; ₦500</v>
      </c>
      <c r="J1351">
        <v>4.0999999999999996</v>
      </c>
      <c r="K1351" s="4">
        <v>2311</v>
      </c>
      <c r="L1351" s="4">
        <f>Table1[[#This Row],[rating]]*LOG(Table1[[#This Row],[rating_count]]+1)</f>
        <v>13.792350101968815</v>
      </c>
      <c r="M1351" s="4" t="str">
        <f>IF(Table1[[#This Row],[rating_count]]&lt;1000,"YES","NO")</f>
        <v>NO</v>
      </c>
      <c r="N1351" s="4">
        <f t="shared" si="107"/>
        <v>-0.31766978661990219</v>
      </c>
      <c r="O1351" s="4">
        <f t="shared" si="108"/>
        <v>13.792350101968815</v>
      </c>
      <c r="P1351" s="7">
        <f t="shared" si="109"/>
        <v>5511735</v>
      </c>
      <c r="Q1351" t="s">
        <v>11858</v>
      </c>
      <c r="R1351" t="s">
        <v>11859</v>
      </c>
      <c r="S1351" t="s">
        <v>11860</v>
      </c>
      <c r="T1351" t="s">
        <v>11861</v>
      </c>
      <c r="U1351" t="s">
        <v>11862</v>
      </c>
      <c r="V1351" t="s">
        <v>11863</v>
      </c>
      <c r="W1351" t="s">
        <v>11864</v>
      </c>
      <c r="X1351" t="s">
        <v>11865</v>
      </c>
    </row>
    <row r="1352" spans="1:24" x14ac:dyDescent="0.4">
      <c r="A1352" t="s">
        <v>11866</v>
      </c>
      <c r="B1352" t="s">
        <v>11867</v>
      </c>
      <c r="C1352" t="s">
        <v>8721</v>
      </c>
      <c r="D1352" s="2">
        <v>2790</v>
      </c>
      <c r="E1352" s="2">
        <v>4890</v>
      </c>
      <c r="F1352" s="5">
        <v>0.43</v>
      </c>
      <c r="G1352" s="5">
        <f t="shared" si="105"/>
        <v>43</v>
      </c>
      <c r="H1352" s="5" t="str">
        <f>IF( 'structured data'!G1352&gt;=50, "YES", "NO")</f>
        <v>NO</v>
      </c>
      <c r="I1352" s="8" t="str">
        <f t="shared" si="106"/>
        <v>&gt; ₦500</v>
      </c>
      <c r="J1352">
        <v>3.9</v>
      </c>
      <c r="K1352" s="4">
        <v>588</v>
      </c>
      <c r="L1352" s="4">
        <f>Table1[[#This Row],[rating]]*LOG(Table1[[#This Row],[rating_count]]+1)</f>
        <v>10.803449649669696</v>
      </c>
      <c r="M1352" s="4" t="str">
        <f>IF(Table1[[#This Row],[rating_count]]&lt;1000,"YES","NO")</f>
        <v>YES</v>
      </c>
      <c r="N1352" s="4">
        <f t="shared" si="107"/>
        <v>-0.32164203428855642</v>
      </c>
      <c r="O1352" s="4">
        <f t="shared" si="108"/>
        <v>10.803449649669696</v>
      </c>
      <c r="P1352" s="7">
        <f t="shared" si="109"/>
        <v>2875320</v>
      </c>
      <c r="Q1352" t="s">
        <v>11868</v>
      </c>
      <c r="R1352" t="s">
        <v>11869</v>
      </c>
      <c r="S1352" t="s">
        <v>11870</v>
      </c>
      <c r="T1352" t="s">
        <v>11871</v>
      </c>
      <c r="U1352" t="s">
        <v>11872</v>
      </c>
      <c r="V1352" t="s">
        <v>11873</v>
      </c>
      <c r="W1352" t="s">
        <v>11874</v>
      </c>
      <c r="X1352" t="s">
        <v>11875</v>
      </c>
    </row>
    <row r="1353" spans="1:24" x14ac:dyDescent="0.4">
      <c r="A1353" t="s">
        <v>11876</v>
      </c>
      <c r="B1353" t="s">
        <v>11877</v>
      </c>
      <c r="C1353" t="s">
        <v>8699</v>
      </c>
      <c r="D1353">
        <v>645</v>
      </c>
      <c r="E1353" s="2">
        <v>1100</v>
      </c>
      <c r="F1353" s="5">
        <v>0.41</v>
      </c>
      <c r="G1353" s="5">
        <f t="shared" si="105"/>
        <v>41</v>
      </c>
      <c r="H1353" s="5" t="str">
        <f>IF( 'structured data'!G1353&gt;=50, "YES", "NO")</f>
        <v>NO</v>
      </c>
      <c r="I1353" s="8" t="str">
        <f t="shared" si="106"/>
        <v>&gt; ₦500</v>
      </c>
      <c r="J1353">
        <v>4</v>
      </c>
      <c r="K1353" s="4">
        <v>3271</v>
      </c>
      <c r="L1353" s="4">
        <f>Table1[[#This Row],[rating]]*LOG(Table1[[#This Row],[rating_count]]+1)</f>
        <v>14.059253179997141</v>
      </c>
      <c r="M1353" s="4" t="str">
        <f>IF(Table1[[#This Row],[rating_count]]&lt;1000,"YES","NO")</f>
        <v>NO</v>
      </c>
      <c r="N1353" s="4">
        <f t="shared" si="107"/>
        <v>-0.32155247832221129</v>
      </c>
      <c r="O1353" s="4">
        <f t="shared" si="108"/>
        <v>14.059253179997141</v>
      </c>
      <c r="P1353" s="7">
        <f t="shared" si="109"/>
        <v>3598100</v>
      </c>
      <c r="Q1353" t="s">
        <v>11878</v>
      </c>
      <c r="R1353" t="s">
        <v>11879</v>
      </c>
      <c r="S1353" t="s">
        <v>11880</v>
      </c>
      <c r="T1353" t="s">
        <v>11881</v>
      </c>
      <c r="U1353" t="s">
        <v>11882</v>
      </c>
      <c r="V1353" t="s">
        <v>11883</v>
      </c>
      <c r="W1353" t="s">
        <v>11884</v>
      </c>
      <c r="X1353" t="s">
        <v>11885</v>
      </c>
    </row>
    <row r="1354" spans="1:24" x14ac:dyDescent="0.4">
      <c r="A1354" t="s">
        <v>11886</v>
      </c>
      <c r="B1354" t="s">
        <v>11887</v>
      </c>
      <c r="C1354" t="s">
        <v>8710</v>
      </c>
      <c r="D1354" s="3">
        <v>2237.81</v>
      </c>
      <c r="E1354" s="2">
        <v>3899</v>
      </c>
      <c r="F1354" s="5">
        <v>0.43</v>
      </c>
      <c r="G1354" s="5">
        <f t="shared" si="105"/>
        <v>43</v>
      </c>
      <c r="H1354" s="5" t="str">
        <f>IF( 'structured data'!G1354&gt;=50, "YES", "NO")</f>
        <v>NO</v>
      </c>
      <c r="I1354" s="8" t="str">
        <f t="shared" si="106"/>
        <v>&gt; ₦500</v>
      </c>
      <c r="J1354">
        <v>3.9</v>
      </c>
      <c r="K1354" s="4">
        <v>11004</v>
      </c>
      <c r="L1354" s="4">
        <f>Table1[[#This Row],[rating]]*LOG(Table1[[#This Row],[rating_count]]+1)</f>
        <v>15.762201182868528</v>
      </c>
      <c r="M1354" s="4" t="str">
        <f>IF(Table1[[#This Row],[rating_count]]&lt;1000,"YES","NO")</f>
        <v>NO</v>
      </c>
      <c r="N1354" s="4">
        <f t="shared" si="107"/>
        <v>-0.32156175268756287</v>
      </c>
      <c r="O1354" s="4">
        <f t="shared" si="108"/>
        <v>15.762201182868528</v>
      </c>
      <c r="P1354" s="7">
        <f t="shared" si="109"/>
        <v>42904596</v>
      </c>
      <c r="Q1354" t="s">
        <v>11888</v>
      </c>
      <c r="R1354" t="s">
        <v>11889</v>
      </c>
      <c r="S1354" t="s">
        <v>11890</v>
      </c>
      <c r="T1354" t="s">
        <v>11891</v>
      </c>
      <c r="U1354" t="s">
        <v>11892</v>
      </c>
      <c r="V1354" t="s">
        <v>11893</v>
      </c>
      <c r="W1354" t="s">
        <v>11894</v>
      </c>
      <c r="X1354" t="s">
        <v>11895</v>
      </c>
    </row>
    <row r="1355" spans="1:24" x14ac:dyDescent="0.4">
      <c r="A1355" t="s">
        <v>11896</v>
      </c>
      <c r="B1355" t="s">
        <v>11897</v>
      </c>
      <c r="C1355" t="s">
        <v>8773</v>
      </c>
      <c r="D1355" s="2">
        <v>8699</v>
      </c>
      <c r="E1355" s="2">
        <v>16899</v>
      </c>
      <c r="F1355" s="5">
        <v>0.49</v>
      </c>
      <c r="G1355" s="5">
        <f t="shared" si="105"/>
        <v>49</v>
      </c>
      <c r="H1355" s="5" t="str">
        <f>IF( 'structured data'!G1355&gt;=50, "YES", "NO")</f>
        <v>NO</v>
      </c>
      <c r="I1355" s="8" t="str">
        <f t="shared" si="106"/>
        <v>&gt; ₦500</v>
      </c>
      <c r="J1355">
        <v>4.2</v>
      </c>
      <c r="K1355" s="4">
        <v>3195</v>
      </c>
      <c r="L1355" s="4">
        <f>Table1[[#This Row],[rating]]*LOG(Table1[[#This Row],[rating_count]]+1)</f>
        <v>14.719348436696206</v>
      </c>
      <c r="M1355" s="4" t="str">
        <f>IF(Table1[[#This Row],[rating_count]]&lt;1000,"YES","NO")</f>
        <v>NO</v>
      </c>
      <c r="N1355" s="4">
        <f t="shared" si="107"/>
        <v>-0.32147120197780249</v>
      </c>
      <c r="O1355" s="4">
        <f t="shared" si="108"/>
        <v>14.719348436696206</v>
      </c>
      <c r="P1355" s="7">
        <f t="shared" si="109"/>
        <v>53992305</v>
      </c>
      <c r="Q1355" t="s">
        <v>11898</v>
      </c>
      <c r="R1355" t="s">
        <v>11899</v>
      </c>
      <c r="S1355" t="s">
        <v>11900</v>
      </c>
      <c r="T1355" t="s">
        <v>11901</v>
      </c>
      <c r="U1355" t="s">
        <v>11902</v>
      </c>
      <c r="V1355" t="s">
        <v>11903</v>
      </c>
      <c r="W1355" t="s">
        <v>11904</v>
      </c>
      <c r="X1355" t="s">
        <v>11905</v>
      </c>
    </row>
    <row r="1356" spans="1:24" x14ac:dyDescent="0.4">
      <c r="A1356" t="s">
        <v>11906</v>
      </c>
      <c r="B1356" t="s">
        <v>11907</v>
      </c>
      <c r="C1356" t="s">
        <v>11908</v>
      </c>
      <c r="D1356" s="2">
        <v>42990</v>
      </c>
      <c r="E1356" s="2">
        <v>75990</v>
      </c>
      <c r="F1356" s="5">
        <v>0.43</v>
      </c>
      <c r="G1356" s="5">
        <f t="shared" si="105"/>
        <v>43</v>
      </c>
      <c r="H1356" s="5" t="str">
        <f>IF( 'structured data'!G1356&gt;=50, "YES", "NO")</f>
        <v>NO</v>
      </c>
      <c r="I1356" s="8" t="str">
        <f t="shared" si="106"/>
        <v>&gt; ₦500</v>
      </c>
      <c r="J1356">
        <v>4.3</v>
      </c>
      <c r="K1356" s="4">
        <v>3231</v>
      </c>
      <c r="L1356" s="4">
        <f>Table1[[#This Row],[rating]]*LOG(Table1[[#This Row],[rating_count]]+1)</f>
        <v>15.090726814040957</v>
      </c>
      <c r="M1356" s="4" t="str">
        <f>IF(Table1[[#This Row],[rating_count]]&lt;1000,"YES","NO")</f>
        <v>NO</v>
      </c>
      <c r="N1356" s="4">
        <f t="shared" si="107"/>
        <v>-0.32418341590245492</v>
      </c>
      <c r="O1356" s="4">
        <f t="shared" si="108"/>
        <v>15.090726814040957</v>
      </c>
      <c r="P1356" s="7">
        <f t="shared" si="109"/>
        <v>245523690</v>
      </c>
      <c r="Q1356" t="s">
        <v>11909</v>
      </c>
      <c r="R1356" t="s">
        <v>11910</v>
      </c>
      <c r="S1356" t="s">
        <v>11911</v>
      </c>
      <c r="T1356" t="s">
        <v>11912</v>
      </c>
      <c r="U1356" t="s">
        <v>11913</v>
      </c>
      <c r="V1356" t="s">
        <v>11914</v>
      </c>
      <c r="W1356" t="s">
        <v>11915</v>
      </c>
      <c r="X1356" t="s">
        <v>11916</v>
      </c>
    </row>
    <row r="1357" spans="1:24" x14ac:dyDescent="0.4">
      <c r="A1357" t="s">
        <v>11917</v>
      </c>
      <c r="B1357" t="s">
        <v>11918</v>
      </c>
      <c r="C1357" t="s">
        <v>9633</v>
      </c>
      <c r="D1357">
        <v>825</v>
      </c>
      <c r="E1357">
        <v>825</v>
      </c>
      <c r="F1357" s="5">
        <v>0</v>
      </c>
      <c r="G1357" s="5">
        <f t="shared" si="105"/>
        <v>0</v>
      </c>
      <c r="H1357" s="5" t="str">
        <f>IF( 'structured data'!G1357&gt;=50, "YES", "NO")</f>
        <v>NO</v>
      </c>
      <c r="I1357" s="8" t="str">
        <f t="shared" si="106"/>
        <v>&gt; ₦500</v>
      </c>
      <c r="J1357">
        <v>4</v>
      </c>
      <c r="K1357" s="4">
        <v>3246</v>
      </c>
      <c r="L1357" s="4">
        <f>Table1[[#This Row],[rating]]*LOG(Table1[[#This Row],[rating_count]]+1)</f>
        <v>14.045929154504005</v>
      </c>
      <c r="M1357" s="4" t="str">
        <f>IF(Table1[[#This Row],[rating_count]]&lt;1000,"YES","NO")</f>
        <v>NO</v>
      </c>
      <c r="N1357" s="4">
        <f t="shared" si="107"/>
        <v>-0.3258553117306856</v>
      </c>
      <c r="O1357" s="4">
        <f t="shared" si="108"/>
        <v>14.045929154504005</v>
      </c>
      <c r="P1357" s="7">
        <f t="shared" si="109"/>
        <v>2677950</v>
      </c>
      <c r="Q1357" t="s">
        <v>11919</v>
      </c>
      <c r="R1357" t="s">
        <v>11920</v>
      </c>
      <c r="S1357" t="s">
        <v>11921</v>
      </c>
      <c r="T1357" t="s">
        <v>11922</v>
      </c>
      <c r="U1357" t="s">
        <v>11923</v>
      </c>
      <c r="V1357" t="s">
        <v>11924</v>
      </c>
      <c r="W1357" t="s">
        <v>11925</v>
      </c>
      <c r="X1357" t="s">
        <v>11926</v>
      </c>
    </row>
    <row r="1358" spans="1:24" x14ac:dyDescent="0.4">
      <c r="A1358" t="s">
        <v>11927</v>
      </c>
      <c r="B1358" t="s">
        <v>11928</v>
      </c>
      <c r="C1358" t="s">
        <v>9284</v>
      </c>
      <c r="D1358">
        <v>161</v>
      </c>
      <c r="E1358">
        <v>300</v>
      </c>
      <c r="F1358" s="5">
        <v>0.46</v>
      </c>
      <c r="G1358" s="5">
        <f t="shared" si="105"/>
        <v>46</v>
      </c>
      <c r="H1358" s="5" t="str">
        <f>IF( 'structured data'!G1358&gt;=50, "YES", "NO")</f>
        <v>NO</v>
      </c>
      <c r="I1358" s="8" t="str">
        <f t="shared" si="106"/>
        <v>&gt; ₦500</v>
      </c>
      <c r="J1358">
        <v>2.6</v>
      </c>
      <c r="K1358" s="4">
        <v>24</v>
      </c>
      <c r="L1358" s="4">
        <f>Table1[[#This Row],[rating]]*LOG(Table1[[#This Row],[rating_count]]+1)</f>
        <v>3.634644022547298</v>
      </c>
      <c r="M1358" s="4" t="str">
        <f>IF(Table1[[#This Row],[rating_count]]&lt;1000,"YES","NO")</f>
        <v>YES</v>
      </c>
      <c r="N1358" s="4">
        <f t="shared" si="107"/>
        <v>-0.33458845185024838</v>
      </c>
      <c r="O1358" s="4">
        <f t="shared" si="108"/>
        <v>3.634644022547298</v>
      </c>
      <c r="P1358" s="7">
        <f t="shared" si="109"/>
        <v>7200</v>
      </c>
      <c r="Q1358" t="s">
        <v>11929</v>
      </c>
      <c r="R1358" t="s">
        <v>11930</v>
      </c>
      <c r="S1358" t="s">
        <v>11931</v>
      </c>
      <c r="T1358" t="s">
        <v>11932</v>
      </c>
      <c r="U1358" t="s">
        <v>11933</v>
      </c>
      <c r="V1358" t="s">
        <v>11934</v>
      </c>
      <c r="W1358" t="s">
        <v>11935</v>
      </c>
      <c r="X1358" t="s">
        <v>11936</v>
      </c>
    </row>
    <row r="1359" spans="1:24" x14ac:dyDescent="0.4">
      <c r="A1359" t="s">
        <v>11937</v>
      </c>
      <c r="B1359" t="s">
        <v>11938</v>
      </c>
      <c r="C1359" t="s">
        <v>8647</v>
      </c>
      <c r="D1359">
        <v>697</v>
      </c>
      <c r="E1359" s="2">
        <v>1499</v>
      </c>
      <c r="F1359" s="5">
        <v>0.54</v>
      </c>
      <c r="G1359" s="5">
        <f t="shared" si="105"/>
        <v>54</v>
      </c>
      <c r="H1359" s="5" t="str">
        <f>IF( 'structured data'!G1359&gt;=50, "YES", "NO")</f>
        <v>YES</v>
      </c>
      <c r="I1359" s="8" t="str">
        <f t="shared" si="106"/>
        <v>&gt; ₦500</v>
      </c>
      <c r="J1359">
        <v>3.8</v>
      </c>
      <c r="K1359" s="4">
        <v>144</v>
      </c>
      <c r="L1359" s="4">
        <f>Table1[[#This Row],[rating]]*LOG(Table1[[#This Row],[rating_count]]+1)</f>
        <v>8.2131984084929037</v>
      </c>
      <c r="M1359" s="4" t="str">
        <f>IF(Table1[[#This Row],[rating_count]]&lt;1000,"YES","NO")</f>
        <v>YES</v>
      </c>
      <c r="N1359" s="4">
        <f t="shared" si="107"/>
        <v>-0.35208166152648801</v>
      </c>
      <c r="O1359" s="4">
        <f t="shared" si="108"/>
        <v>8.2131984084929037</v>
      </c>
      <c r="P1359" s="7">
        <f t="shared" si="109"/>
        <v>215856</v>
      </c>
      <c r="Q1359" t="s">
        <v>11939</v>
      </c>
      <c r="R1359" t="s">
        <v>11940</v>
      </c>
      <c r="S1359" t="s">
        <v>11941</v>
      </c>
      <c r="T1359" t="s">
        <v>11942</v>
      </c>
      <c r="U1359" t="s">
        <v>11943</v>
      </c>
      <c r="V1359" t="s">
        <v>11944</v>
      </c>
      <c r="W1359" t="s">
        <v>11945</v>
      </c>
      <c r="X1359" t="s">
        <v>11946</v>
      </c>
    </row>
    <row r="1360" spans="1:24" x14ac:dyDescent="0.4">
      <c r="A1360" t="s">
        <v>11947</v>
      </c>
      <c r="B1360" t="s">
        <v>11948</v>
      </c>
      <c r="C1360" t="s">
        <v>11949</v>
      </c>
      <c r="D1360">
        <v>688</v>
      </c>
      <c r="E1360">
        <v>747</v>
      </c>
      <c r="F1360" s="5">
        <v>0.08</v>
      </c>
      <c r="G1360" s="5">
        <f t="shared" si="105"/>
        <v>8</v>
      </c>
      <c r="H1360" s="5" t="str">
        <f>IF( 'structured data'!G1360&gt;=50, "YES", "NO")</f>
        <v>NO</v>
      </c>
      <c r="I1360" s="8" t="str">
        <f t="shared" si="106"/>
        <v>&gt; ₦500</v>
      </c>
      <c r="J1360">
        <v>4.5</v>
      </c>
      <c r="K1360" s="4">
        <v>2280</v>
      </c>
      <c r="L1360" s="4">
        <f>Table1[[#This Row],[rating]]*LOG(Table1[[#This Row],[rating_count]]+1)</f>
        <v>15.11156378374492</v>
      </c>
      <c r="M1360" s="4" t="str">
        <f>IF(Table1[[#This Row],[rating_count]]&lt;1000,"YES","NO")</f>
        <v>NO</v>
      </c>
      <c r="N1360" s="4">
        <f t="shared" si="107"/>
        <v>-0.3492715651645249</v>
      </c>
      <c r="O1360" s="4">
        <f t="shared" si="108"/>
        <v>15.11156378374492</v>
      </c>
      <c r="P1360" s="7">
        <f t="shared" si="109"/>
        <v>1703160</v>
      </c>
      <c r="Q1360" t="s">
        <v>11950</v>
      </c>
      <c r="R1360" t="s">
        <v>11951</v>
      </c>
      <c r="S1360" t="s">
        <v>11952</v>
      </c>
      <c r="T1360" t="s">
        <v>11953</v>
      </c>
      <c r="U1360" t="s">
        <v>11954</v>
      </c>
      <c r="V1360" t="s">
        <v>11955</v>
      </c>
      <c r="W1360" t="s">
        <v>11956</v>
      </c>
      <c r="X1360" t="s">
        <v>11957</v>
      </c>
    </row>
    <row r="1361" spans="1:24" x14ac:dyDescent="0.4">
      <c r="A1361" t="s">
        <v>11958</v>
      </c>
      <c r="B1361" t="s">
        <v>11959</v>
      </c>
      <c r="C1361" t="s">
        <v>9397</v>
      </c>
      <c r="D1361" s="2">
        <v>2199</v>
      </c>
      <c r="E1361" s="2">
        <v>3999</v>
      </c>
      <c r="F1361" s="5">
        <v>0.45</v>
      </c>
      <c r="G1361" s="5">
        <f t="shared" si="105"/>
        <v>45</v>
      </c>
      <c r="H1361" s="5" t="str">
        <f>IF( 'structured data'!G1361&gt;=50, "YES", "NO")</f>
        <v>NO</v>
      </c>
      <c r="I1361" s="8" t="str">
        <f t="shared" si="106"/>
        <v>&gt; ₦500</v>
      </c>
      <c r="J1361">
        <v>3.5</v>
      </c>
      <c r="K1361" s="4">
        <v>340</v>
      </c>
      <c r="L1361" s="4">
        <f>Table1[[#This Row],[rating]]*LOG(Table1[[#This Row],[rating_count]]+1)</f>
        <v>8.8646403264737419</v>
      </c>
      <c r="M1361" s="4" t="str">
        <f>IF(Table1[[#This Row],[rating_count]]&lt;1000,"YES","NO")</f>
        <v>YES</v>
      </c>
      <c r="N1361" s="4">
        <f t="shared" si="107"/>
        <v>-0.33245694829385558</v>
      </c>
      <c r="O1361" s="4">
        <f t="shared" si="108"/>
        <v>8.8646403264737419</v>
      </c>
      <c r="P1361" s="7">
        <f t="shared" si="109"/>
        <v>1359660</v>
      </c>
      <c r="Q1361" t="s">
        <v>11960</v>
      </c>
      <c r="R1361" t="s">
        <v>11961</v>
      </c>
      <c r="S1361" t="s">
        <v>11962</v>
      </c>
      <c r="T1361" t="s">
        <v>11963</v>
      </c>
      <c r="U1361" t="s">
        <v>11964</v>
      </c>
      <c r="V1361" t="s">
        <v>11965</v>
      </c>
      <c r="W1361" t="s">
        <v>11966</v>
      </c>
      <c r="X1361" t="s">
        <v>11967</v>
      </c>
    </row>
    <row r="1362" spans="1:24" x14ac:dyDescent="0.4">
      <c r="A1362" t="s">
        <v>11968</v>
      </c>
      <c r="B1362" t="s">
        <v>11969</v>
      </c>
      <c r="C1362" t="s">
        <v>8563</v>
      </c>
      <c r="D1362" s="2">
        <v>6850</v>
      </c>
      <c r="E1362" s="2">
        <v>11990</v>
      </c>
      <c r="F1362" s="5">
        <v>0.43</v>
      </c>
      <c r="G1362" s="5">
        <f t="shared" si="105"/>
        <v>43</v>
      </c>
      <c r="H1362" s="5" t="str">
        <f>IF( 'structured data'!G1362&gt;=50, "YES", "NO")</f>
        <v>NO</v>
      </c>
      <c r="I1362" s="8" t="str">
        <f t="shared" si="106"/>
        <v>&gt; ₦500</v>
      </c>
      <c r="J1362">
        <v>3.9</v>
      </c>
      <c r="K1362" s="4">
        <v>144</v>
      </c>
      <c r="L1362" s="4">
        <f>Table1[[#This Row],[rating]]*LOG(Table1[[#This Row],[rating_count]]+1)</f>
        <v>8.4293352087164024</v>
      </c>
      <c r="M1362" s="4" t="str">
        <f>IF(Table1[[#This Row],[rating_count]]&lt;1000,"YES","NO")</f>
        <v>YES</v>
      </c>
      <c r="N1362" s="4">
        <f t="shared" si="107"/>
        <v>-0.33377417069605664</v>
      </c>
      <c r="O1362" s="4">
        <f t="shared" si="108"/>
        <v>8.4293352087164024</v>
      </c>
      <c r="P1362" s="7">
        <f t="shared" si="109"/>
        <v>1726560</v>
      </c>
      <c r="Q1362" t="s">
        <v>11970</v>
      </c>
      <c r="R1362" t="s">
        <v>11971</v>
      </c>
      <c r="S1362" t="s">
        <v>11972</v>
      </c>
      <c r="T1362" t="s">
        <v>11973</v>
      </c>
      <c r="U1362" t="s">
        <v>11974</v>
      </c>
      <c r="V1362" t="s">
        <v>11975</v>
      </c>
      <c r="W1362" t="s">
        <v>11976</v>
      </c>
      <c r="X1362" t="s">
        <v>11977</v>
      </c>
    </row>
    <row r="1363" spans="1:24" x14ac:dyDescent="0.4">
      <c r="A1363" t="s">
        <v>11978</v>
      </c>
      <c r="B1363" t="s">
        <v>11979</v>
      </c>
      <c r="C1363" t="s">
        <v>8721</v>
      </c>
      <c r="D1363" s="2">
        <v>2699</v>
      </c>
      <c r="E1363" s="2">
        <v>3799</v>
      </c>
      <c r="F1363" s="5">
        <v>0.28999999999999998</v>
      </c>
      <c r="G1363" s="5">
        <f t="shared" si="105"/>
        <v>28.999999999999996</v>
      </c>
      <c r="H1363" s="5" t="str">
        <f>IF( 'structured data'!G1363&gt;=50, "YES", "NO")</f>
        <v>NO</v>
      </c>
      <c r="I1363" s="8" t="str">
        <f t="shared" si="106"/>
        <v>&gt; ₦500</v>
      </c>
      <c r="J1363">
        <v>4</v>
      </c>
      <c r="K1363" s="4">
        <v>727</v>
      </c>
      <c r="L1363" s="4">
        <f>Table1[[#This Row],[rating]]*LOG(Table1[[#This Row],[rating_count]]+1)</f>
        <v>11.448525517252149</v>
      </c>
      <c r="M1363" s="4" t="str">
        <f>IF(Table1[[#This Row],[rating_count]]&lt;1000,"YES","NO")</f>
        <v>YES</v>
      </c>
      <c r="N1363" s="4">
        <f t="shared" si="107"/>
        <v>-0.33377587964172362</v>
      </c>
      <c r="O1363" s="4">
        <f t="shared" si="108"/>
        <v>11.448525517252149</v>
      </c>
      <c r="P1363" s="7">
        <f t="shared" si="109"/>
        <v>2761873</v>
      </c>
      <c r="Q1363" t="s">
        <v>11980</v>
      </c>
      <c r="R1363" t="s">
        <v>11981</v>
      </c>
      <c r="S1363" t="s">
        <v>11982</v>
      </c>
      <c r="T1363" t="s">
        <v>11983</v>
      </c>
      <c r="U1363" t="s">
        <v>11984</v>
      </c>
      <c r="V1363" t="s">
        <v>11985</v>
      </c>
      <c r="W1363" t="s">
        <v>11986</v>
      </c>
      <c r="X1363" t="s">
        <v>11987</v>
      </c>
    </row>
    <row r="1364" spans="1:24" x14ac:dyDescent="0.4">
      <c r="A1364" t="s">
        <v>11988</v>
      </c>
      <c r="B1364" t="s">
        <v>11989</v>
      </c>
      <c r="C1364" t="s">
        <v>11990</v>
      </c>
      <c r="D1364">
        <v>899</v>
      </c>
      <c r="E1364" s="2">
        <v>1999</v>
      </c>
      <c r="F1364" s="5">
        <v>0.55000000000000004</v>
      </c>
      <c r="G1364" s="5">
        <f t="shared" si="105"/>
        <v>55.000000000000007</v>
      </c>
      <c r="H1364" s="5" t="str">
        <f>IF( 'structured data'!G1364&gt;=50, "YES", "NO")</f>
        <v>YES</v>
      </c>
      <c r="I1364" s="8" t="str">
        <f t="shared" si="106"/>
        <v>&gt; ₦500</v>
      </c>
      <c r="J1364">
        <v>4</v>
      </c>
      <c r="K1364" s="4">
        <v>832</v>
      </c>
      <c r="L1364" s="4">
        <f>Table1[[#This Row],[rating]]*LOG(Table1[[#This Row],[rating_count]]+1)</f>
        <v>11.68258000562715</v>
      </c>
      <c r="M1364" s="4" t="str">
        <f>IF(Table1[[#This Row],[rating_count]]&lt;1000,"YES","NO")</f>
        <v>YES</v>
      </c>
      <c r="N1364" s="4">
        <f t="shared" si="107"/>
        <v>-0.33517284223517579</v>
      </c>
      <c r="O1364" s="4">
        <f t="shared" si="108"/>
        <v>11.68258000562715</v>
      </c>
      <c r="P1364" s="7">
        <f t="shared" si="109"/>
        <v>1663168</v>
      </c>
      <c r="Q1364" t="s">
        <v>11991</v>
      </c>
      <c r="R1364" t="s">
        <v>11992</v>
      </c>
      <c r="S1364" t="s">
        <v>11993</v>
      </c>
      <c r="T1364" t="s">
        <v>11994</v>
      </c>
      <c r="U1364" t="s">
        <v>11995</v>
      </c>
      <c r="V1364" t="s">
        <v>11996</v>
      </c>
      <c r="W1364" t="s">
        <v>11997</v>
      </c>
      <c r="X1364" t="s">
        <v>11998</v>
      </c>
    </row>
    <row r="1365" spans="1:24" x14ac:dyDescent="0.4">
      <c r="A1365" t="s">
        <v>11999</v>
      </c>
      <c r="B1365" t="s">
        <v>12000</v>
      </c>
      <c r="C1365" t="s">
        <v>8563</v>
      </c>
      <c r="D1365" s="2">
        <v>1090</v>
      </c>
      <c r="E1365" s="2">
        <v>2999</v>
      </c>
      <c r="F1365" s="5">
        <v>0.64</v>
      </c>
      <c r="G1365" s="5">
        <f t="shared" si="105"/>
        <v>64</v>
      </c>
      <c r="H1365" s="5" t="str">
        <f>IF( 'structured data'!G1365&gt;=50, "YES", "NO")</f>
        <v>YES</v>
      </c>
      <c r="I1365" s="8" t="str">
        <f t="shared" si="106"/>
        <v>&gt; ₦500</v>
      </c>
      <c r="J1365">
        <v>3.5</v>
      </c>
      <c r="K1365" s="4">
        <v>57</v>
      </c>
      <c r="L1365" s="4">
        <f>Table1[[#This Row],[rating]]*LOG(Table1[[#This Row],[rating_count]]+1)</f>
        <v>6.1719979774702809</v>
      </c>
      <c r="M1365" s="4" t="str">
        <f>IF(Table1[[#This Row],[rating_count]]&lt;1000,"YES","NO")</f>
        <v>YES</v>
      </c>
      <c r="N1365" s="4">
        <f t="shared" si="107"/>
        <v>-0.33554845692374957</v>
      </c>
      <c r="O1365" s="4">
        <f t="shared" si="108"/>
        <v>6.1719979774702809</v>
      </c>
      <c r="P1365" s="7">
        <f t="shared" si="109"/>
        <v>170943</v>
      </c>
      <c r="Q1365" t="s">
        <v>12001</v>
      </c>
      <c r="R1365" t="s">
        <v>12002</v>
      </c>
      <c r="S1365" t="s">
        <v>12003</v>
      </c>
      <c r="T1365" t="s">
        <v>12004</v>
      </c>
      <c r="U1365" t="s">
        <v>12005</v>
      </c>
      <c r="V1365" t="s">
        <v>12006</v>
      </c>
      <c r="W1365" t="s">
        <v>12007</v>
      </c>
      <c r="X1365" t="s">
        <v>12008</v>
      </c>
    </row>
    <row r="1366" spans="1:24" x14ac:dyDescent="0.4">
      <c r="A1366" t="s">
        <v>12009</v>
      </c>
      <c r="B1366" t="s">
        <v>12010</v>
      </c>
      <c r="C1366" t="s">
        <v>8585</v>
      </c>
      <c r="D1366">
        <v>295</v>
      </c>
      <c r="E1366">
        <v>599</v>
      </c>
      <c r="F1366" s="5">
        <v>0.51</v>
      </c>
      <c r="G1366" s="5">
        <f t="shared" si="105"/>
        <v>51</v>
      </c>
      <c r="H1366" s="5" t="str">
        <f>IF( 'structured data'!G1366&gt;=50, "YES", "NO")</f>
        <v>YES</v>
      </c>
      <c r="I1366" s="8" t="str">
        <f t="shared" si="106"/>
        <v>&gt; ₦500</v>
      </c>
      <c r="J1366">
        <v>4</v>
      </c>
      <c r="K1366" s="4">
        <v>1644</v>
      </c>
      <c r="L1366" s="4">
        <f>Table1[[#This Row],[rating]]*LOG(Table1[[#This Row],[rating_count]]+1)</f>
        <v>12.864663609143973</v>
      </c>
      <c r="M1366" s="4" t="str">
        <f>IF(Table1[[#This Row],[rating_count]]&lt;1000,"YES","NO")</f>
        <v>NO</v>
      </c>
      <c r="N1366" s="4">
        <f t="shared" si="107"/>
        <v>-0.32252275286996979</v>
      </c>
      <c r="O1366" s="4">
        <f t="shared" si="108"/>
        <v>12.864663609143973</v>
      </c>
      <c r="P1366" s="7">
        <f t="shared" si="109"/>
        <v>984756</v>
      </c>
      <c r="Q1366" t="s">
        <v>12011</v>
      </c>
      <c r="R1366" t="s">
        <v>12012</v>
      </c>
      <c r="S1366" t="s">
        <v>12013</v>
      </c>
      <c r="T1366" t="s">
        <v>12014</v>
      </c>
      <c r="U1366" t="s">
        <v>12015</v>
      </c>
      <c r="V1366" t="s">
        <v>12016</v>
      </c>
      <c r="W1366" t="s">
        <v>12017</v>
      </c>
      <c r="X1366" t="s">
        <v>12018</v>
      </c>
    </row>
    <row r="1367" spans="1:24" x14ac:dyDescent="0.4">
      <c r="A1367" t="s">
        <v>12019</v>
      </c>
      <c r="B1367" t="s">
        <v>12020</v>
      </c>
      <c r="C1367" t="s">
        <v>8762</v>
      </c>
      <c r="D1367">
        <v>479</v>
      </c>
      <c r="E1367" s="2">
        <v>1999</v>
      </c>
      <c r="F1367" s="5">
        <v>0.76</v>
      </c>
      <c r="G1367" s="5">
        <f t="shared" si="105"/>
        <v>76</v>
      </c>
      <c r="H1367" s="5" t="str">
        <f>IF( 'structured data'!G1367&gt;=50, "YES", "NO")</f>
        <v>YES</v>
      </c>
      <c r="I1367" s="8" t="str">
        <f t="shared" si="106"/>
        <v>&gt; ₦500</v>
      </c>
      <c r="J1367">
        <v>3.4</v>
      </c>
      <c r="K1367" s="4">
        <v>1066</v>
      </c>
      <c r="L1367" s="4">
        <f>Table1[[#This Row],[rating]]*LOG(Table1[[#This Row],[rating_count]]+1)</f>
        <v>10.295759026043196</v>
      </c>
      <c r="M1367" s="4" t="str">
        <f>IF(Table1[[#This Row],[rating_count]]&lt;1000,"YES","NO")</f>
        <v>NO</v>
      </c>
      <c r="N1367" s="4">
        <f t="shared" si="107"/>
        <v>-0.3225141451120988</v>
      </c>
      <c r="O1367" s="4">
        <f t="shared" si="108"/>
        <v>10.295759026043196</v>
      </c>
      <c r="P1367" s="7">
        <f t="shared" si="109"/>
        <v>2130934</v>
      </c>
      <c r="Q1367" t="s">
        <v>12021</v>
      </c>
      <c r="R1367" t="s">
        <v>12022</v>
      </c>
      <c r="S1367" t="s">
        <v>12023</v>
      </c>
      <c r="T1367" t="s">
        <v>12024</v>
      </c>
      <c r="U1367" t="s">
        <v>12025</v>
      </c>
      <c r="V1367" t="s">
        <v>12026</v>
      </c>
      <c r="W1367" t="s">
        <v>12027</v>
      </c>
      <c r="X1367" t="s">
        <v>12028</v>
      </c>
    </row>
    <row r="1368" spans="1:24" x14ac:dyDescent="0.4">
      <c r="A1368" t="s">
        <v>12029</v>
      </c>
      <c r="B1368" t="s">
        <v>12030</v>
      </c>
      <c r="C1368" t="s">
        <v>8721</v>
      </c>
      <c r="D1368" s="2">
        <v>2949</v>
      </c>
      <c r="E1368" s="2">
        <v>4849</v>
      </c>
      <c r="F1368" s="5">
        <v>0.39</v>
      </c>
      <c r="G1368" s="5">
        <f t="shared" si="105"/>
        <v>39</v>
      </c>
      <c r="H1368" s="5" t="str">
        <f>IF( 'structured data'!G1368&gt;=50, "YES", "NO")</f>
        <v>NO</v>
      </c>
      <c r="I1368" s="8" t="str">
        <f t="shared" si="106"/>
        <v>&gt; ₦500</v>
      </c>
      <c r="J1368">
        <v>4.2</v>
      </c>
      <c r="K1368" s="4">
        <v>7968</v>
      </c>
      <c r="L1368" s="4">
        <f>Table1[[#This Row],[rating]]*LOG(Table1[[#This Row],[rating_count]]+1)</f>
        <v>16.385896072666061</v>
      </c>
      <c r="M1368" s="4" t="str">
        <f>IF(Table1[[#This Row],[rating_count]]&lt;1000,"YES","NO")</f>
        <v>NO</v>
      </c>
      <c r="N1368" s="4">
        <f t="shared" si="107"/>
        <v>-0.29633867898616062</v>
      </c>
      <c r="O1368" s="4">
        <f t="shared" si="108"/>
        <v>16.385896072666061</v>
      </c>
      <c r="P1368" s="7">
        <f t="shared" si="109"/>
        <v>38636832</v>
      </c>
      <c r="Q1368" t="s">
        <v>12031</v>
      </c>
      <c r="R1368" t="s">
        <v>12032</v>
      </c>
      <c r="S1368" t="s">
        <v>12033</v>
      </c>
      <c r="T1368" t="s">
        <v>12034</v>
      </c>
      <c r="U1368" t="s">
        <v>12035</v>
      </c>
      <c r="V1368" t="s">
        <v>12036</v>
      </c>
      <c r="W1368" t="s">
        <v>12037</v>
      </c>
      <c r="X1368" t="s">
        <v>12038</v>
      </c>
    </row>
    <row r="1369" spans="1:24" x14ac:dyDescent="0.4">
      <c r="A1369" t="s">
        <v>12039</v>
      </c>
      <c r="B1369" t="s">
        <v>12040</v>
      </c>
      <c r="C1369" t="s">
        <v>8844</v>
      </c>
      <c r="D1369">
        <v>335</v>
      </c>
      <c r="E1369">
        <v>510</v>
      </c>
      <c r="F1369" s="5">
        <v>0.34</v>
      </c>
      <c r="G1369" s="5">
        <f t="shared" si="105"/>
        <v>34</v>
      </c>
      <c r="H1369" s="5" t="str">
        <f>IF( 'structured data'!G1369&gt;=50, "YES", "NO")</f>
        <v>NO</v>
      </c>
      <c r="I1369" s="8" t="str">
        <f t="shared" si="106"/>
        <v>&gt; ₦500</v>
      </c>
      <c r="J1369">
        <v>3.8</v>
      </c>
      <c r="K1369" s="4">
        <v>3195</v>
      </c>
      <c r="L1369" s="4">
        <f>Table1[[#This Row],[rating]]*LOG(Table1[[#This Row],[rating_count]]+1)</f>
        <v>13.317505728439423</v>
      </c>
      <c r="M1369" s="4" t="str">
        <f>IF(Table1[[#This Row],[rating_count]]&lt;1000,"YES","NO")</f>
        <v>NO</v>
      </c>
      <c r="N1369" s="4">
        <f t="shared" si="107"/>
        <v>-0.29609307740849722</v>
      </c>
      <c r="O1369" s="4">
        <f t="shared" si="108"/>
        <v>13.317505728439423</v>
      </c>
      <c r="P1369" s="7">
        <f t="shared" si="109"/>
        <v>1629450</v>
      </c>
      <c r="Q1369" t="s">
        <v>12041</v>
      </c>
      <c r="R1369" t="s">
        <v>12042</v>
      </c>
      <c r="S1369" t="s">
        <v>12043</v>
      </c>
      <c r="T1369" t="s">
        <v>12044</v>
      </c>
      <c r="U1369" t="s">
        <v>12045</v>
      </c>
      <c r="V1369" t="s">
        <v>12046</v>
      </c>
      <c r="W1369" t="s">
        <v>12047</v>
      </c>
      <c r="X1369" t="s">
        <v>12048</v>
      </c>
    </row>
    <row r="1370" spans="1:24" x14ac:dyDescent="0.4">
      <c r="A1370" t="s">
        <v>12049</v>
      </c>
      <c r="B1370" t="s">
        <v>12050</v>
      </c>
      <c r="C1370" t="s">
        <v>9612</v>
      </c>
      <c r="D1370">
        <v>293</v>
      </c>
      <c r="E1370">
        <v>499</v>
      </c>
      <c r="F1370" s="5">
        <v>0.41</v>
      </c>
      <c r="G1370" s="5">
        <f t="shared" si="105"/>
        <v>41</v>
      </c>
      <c r="H1370" s="5" t="str">
        <f>IF( 'structured data'!G1370&gt;=50, "YES", "NO")</f>
        <v>NO</v>
      </c>
      <c r="I1370" s="8" t="str">
        <f t="shared" si="106"/>
        <v>&gt; ₦500</v>
      </c>
      <c r="J1370">
        <v>4.0999999999999996</v>
      </c>
      <c r="K1370" s="4">
        <v>1456</v>
      </c>
      <c r="L1370" s="4">
        <f>Table1[[#This Row],[rating]]*LOG(Table1[[#This Row],[rating_count]]+1)</f>
        <v>12.970184162256958</v>
      </c>
      <c r="M1370" s="4" t="str">
        <f>IF(Table1[[#This Row],[rating_count]]&lt;1000,"YES","NO")</f>
        <v>NO</v>
      </c>
      <c r="N1370" s="4">
        <f t="shared" si="107"/>
        <v>-0.30016951694504873</v>
      </c>
      <c r="O1370" s="4">
        <f t="shared" si="108"/>
        <v>12.970184162256958</v>
      </c>
      <c r="P1370" s="7">
        <f t="shared" si="109"/>
        <v>726544</v>
      </c>
      <c r="Q1370" t="s">
        <v>12051</v>
      </c>
      <c r="R1370" t="s">
        <v>12052</v>
      </c>
      <c r="S1370" t="s">
        <v>12053</v>
      </c>
      <c r="T1370" t="s">
        <v>12054</v>
      </c>
      <c r="U1370" t="s">
        <v>12055</v>
      </c>
      <c r="V1370" t="s">
        <v>12056</v>
      </c>
      <c r="W1370" t="s">
        <v>12057</v>
      </c>
      <c r="X1370" t="s">
        <v>12058</v>
      </c>
    </row>
    <row r="1371" spans="1:24" x14ac:dyDescent="0.4">
      <c r="A1371" t="s">
        <v>12059</v>
      </c>
      <c r="B1371" t="s">
        <v>12060</v>
      </c>
      <c r="C1371" t="s">
        <v>12061</v>
      </c>
      <c r="D1371">
        <v>599</v>
      </c>
      <c r="E1371" s="2">
        <v>1299</v>
      </c>
      <c r="F1371" s="5">
        <v>0.54</v>
      </c>
      <c r="G1371" s="5">
        <f t="shared" si="105"/>
        <v>54</v>
      </c>
      <c r="H1371" s="5" t="str">
        <f>IF( 'structured data'!G1371&gt;=50, "YES", "NO")</f>
        <v>YES</v>
      </c>
      <c r="I1371" s="8" t="str">
        <f t="shared" si="106"/>
        <v>&gt; ₦500</v>
      </c>
      <c r="J1371">
        <v>4.2</v>
      </c>
      <c r="K1371" s="4">
        <v>590</v>
      </c>
      <c r="L1371" s="4">
        <f>Table1[[#This Row],[rating]]*LOG(Table1[[#This Row],[rating_count]]+1)</f>
        <v>11.640667419701273</v>
      </c>
      <c r="M1371" s="4" t="str">
        <f>IF(Table1[[#This Row],[rating_count]]&lt;1000,"YES","NO")</f>
        <v>YES</v>
      </c>
      <c r="N1371" s="4">
        <f t="shared" si="107"/>
        <v>-0.30019173342501604</v>
      </c>
      <c r="O1371" s="4">
        <f t="shared" si="108"/>
        <v>11.640667419701273</v>
      </c>
      <c r="P1371" s="7">
        <f t="shared" si="109"/>
        <v>766410</v>
      </c>
      <c r="Q1371" t="s">
        <v>12062</v>
      </c>
      <c r="R1371" t="s">
        <v>12063</v>
      </c>
      <c r="S1371" t="s">
        <v>12064</v>
      </c>
      <c r="T1371" t="s">
        <v>12065</v>
      </c>
      <c r="U1371" t="s">
        <v>12066</v>
      </c>
      <c r="V1371" t="s">
        <v>12067</v>
      </c>
      <c r="W1371" t="s">
        <v>12068</v>
      </c>
      <c r="X1371" t="s">
        <v>12069</v>
      </c>
    </row>
    <row r="1372" spans="1:24" x14ac:dyDescent="0.4">
      <c r="A1372" t="s">
        <v>12070</v>
      </c>
      <c r="B1372" t="s">
        <v>12071</v>
      </c>
      <c r="C1372" t="s">
        <v>9633</v>
      </c>
      <c r="D1372">
        <v>499</v>
      </c>
      <c r="E1372">
        <v>999</v>
      </c>
      <c r="F1372" s="5">
        <v>0.5</v>
      </c>
      <c r="G1372" s="5">
        <f t="shared" si="105"/>
        <v>50</v>
      </c>
      <c r="H1372" s="5" t="str">
        <f>IF( 'structured data'!G1372&gt;=50, "YES", "NO")</f>
        <v>YES</v>
      </c>
      <c r="I1372" s="8" t="str">
        <f t="shared" si="106"/>
        <v>&gt; ₦500</v>
      </c>
      <c r="J1372">
        <v>4.3</v>
      </c>
      <c r="K1372" s="4">
        <v>1436</v>
      </c>
      <c r="L1372" s="4">
        <f>Table1[[#This Row],[rating]]*LOG(Table1[[#This Row],[rating_count]]+1)</f>
        <v>13.57706410297717</v>
      </c>
      <c r="M1372" s="4" t="str">
        <f>IF(Table1[[#This Row],[rating_count]]&lt;1000,"YES","NO")</f>
        <v>NO</v>
      </c>
      <c r="N1372" s="4">
        <f t="shared" si="107"/>
        <v>-0.30512309078214589</v>
      </c>
      <c r="O1372" s="4">
        <f t="shared" si="108"/>
        <v>13.57706410297717</v>
      </c>
      <c r="P1372" s="7">
        <f t="shared" si="109"/>
        <v>1434564</v>
      </c>
      <c r="Q1372" t="s">
        <v>12072</v>
      </c>
      <c r="R1372" t="s">
        <v>12073</v>
      </c>
      <c r="S1372" t="s">
        <v>12074</v>
      </c>
      <c r="T1372" t="s">
        <v>12075</v>
      </c>
      <c r="U1372" t="s">
        <v>12076</v>
      </c>
      <c r="V1372" t="s">
        <v>12077</v>
      </c>
      <c r="W1372" t="s">
        <v>12078</v>
      </c>
      <c r="X1372" t="s">
        <v>12079</v>
      </c>
    </row>
    <row r="1373" spans="1:24" x14ac:dyDescent="0.4">
      <c r="A1373" t="s">
        <v>12080</v>
      </c>
      <c r="B1373" t="s">
        <v>12081</v>
      </c>
      <c r="C1373" t="s">
        <v>8699</v>
      </c>
      <c r="D1373">
        <v>849</v>
      </c>
      <c r="E1373" s="2">
        <v>1190</v>
      </c>
      <c r="F1373" s="5">
        <v>0.28999999999999998</v>
      </c>
      <c r="G1373" s="5">
        <f t="shared" si="105"/>
        <v>28.999999999999996</v>
      </c>
      <c r="H1373" s="5" t="str">
        <f>IF( 'structured data'!G1373&gt;=50, "YES", "NO")</f>
        <v>NO</v>
      </c>
      <c r="I1373" s="8" t="str">
        <f t="shared" si="106"/>
        <v>&gt; ₦500</v>
      </c>
      <c r="J1373">
        <v>4.2</v>
      </c>
      <c r="K1373" s="4">
        <v>4184</v>
      </c>
      <c r="L1373" s="4">
        <f>Table1[[#This Row],[rating]]*LOG(Table1[[#This Row],[rating_count]]+1)</f>
        <v>15.211120941782971</v>
      </c>
      <c r="M1373" s="4" t="str">
        <f>IF(Table1[[#This Row],[rating_count]]&lt;1000,"YES","NO")</f>
        <v>NO</v>
      </c>
      <c r="N1373" s="4">
        <f t="shared" si="107"/>
        <v>-0.31078530874728905</v>
      </c>
      <c r="O1373" s="4">
        <f t="shared" si="108"/>
        <v>15.211120941782971</v>
      </c>
      <c r="P1373" s="7">
        <f t="shared" si="109"/>
        <v>4978960</v>
      </c>
      <c r="Q1373" t="s">
        <v>12082</v>
      </c>
      <c r="R1373" t="s">
        <v>12083</v>
      </c>
      <c r="S1373" t="s">
        <v>12084</v>
      </c>
      <c r="T1373" t="s">
        <v>12085</v>
      </c>
      <c r="U1373" t="s">
        <v>12086</v>
      </c>
      <c r="V1373" t="s">
        <v>12087</v>
      </c>
      <c r="W1373" t="s">
        <v>12088</v>
      </c>
      <c r="X1373" t="s">
        <v>12089</v>
      </c>
    </row>
    <row r="1374" spans="1:24" x14ac:dyDescent="0.4">
      <c r="A1374" t="s">
        <v>12090</v>
      </c>
      <c r="B1374" t="s">
        <v>12091</v>
      </c>
      <c r="C1374" t="s">
        <v>9612</v>
      </c>
      <c r="D1374">
        <v>249</v>
      </c>
      <c r="E1374">
        <v>400</v>
      </c>
      <c r="F1374" s="5">
        <v>0.38</v>
      </c>
      <c r="G1374" s="5">
        <f t="shared" si="105"/>
        <v>38</v>
      </c>
      <c r="H1374" s="5" t="str">
        <f>IF( 'structured data'!G1374&gt;=50, "YES", "NO")</f>
        <v>NO</v>
      </c>
      <c r="I1374" s="8" t="str">
        <f t="shared" si="106"/>
        <v>&gt; ₦500</v>
      </c>
      <c r="J1374">
        <v>4.0999999999999996</v>
      </c>
      <c r="K1374" s="4">
        <v>693</v>
      </c>
      <c r="L1374" s="4">
        <f>Table1[[#This Row],[rating]]*LOG(Table1[[#This Row],[rating_count]]+1)</f>
        <v>11.649573828864904</v>
      </c>
      <c r="M1374" s="4" t="str">
        <f>IF(Table1[[#This Row],[rating_count]]&lt;1000,"YES","NO")</f>
        <v>YES</v>
      </c>
      <c r="N1374" s="4">
        <f t="shared" si="107"/>
        <v>-0.30829813311410753</v>
      </c>
      <c r="O1374" s="4">
        <f t="shared" si="108"/>
        <v>11.649573828864904</v>
      </c>
      <c r="P1374" s="7">
        <f t="shared" si="109"/>
        <v>277200</v>
      </c>
      <c r="Q1374" t="s">
        <v>12092</v>
      </c>
      <c r="R1374" t="s">
        <v>12093</v>
      </c>
      <c r="S1374" t="s">
        <v>12094</v>
      </c>
      <c r="T1374" t="s">
        <v>12095</v>
      </c>
      <c r="U1374" t="s">
        <v>12096</v>
      </c>
      <c r="V1374" t="s">
        <v>12097</v>
      </c>
      <c r="W1374" t="s">
        <v>12098</v>
      </c>
      <c r="X1374" t="s">
        <v>12099</v>
      </c>
    </row>
    <row r="1375" spans="1:24" x14ac:dyDescent="0.4">
      <c r="A1375" t="s">
        <v>12100</v>
      </c>
      <c r="B1375" t="s">
        <v>12101</v>
      </c>
      <c r="C1375" t="s">
        <v>9633</v>
      </c>
      <c r="D1375">
        <v>185</v>
      </c>
      <c r="E1375">
        <v>599</v>
      </c>
      <c r="F1375" s="5">
        <v>0.69</v>
      </c>
      <c r="G1375" s="5">
        <f t="shared" si="105"/>
        <v>69</v>
      </c>
      <c r="H1375" s="5" t="str">
        <f>IF( 'structured data'!G1375&gt;=50, "YES", "NO")</f>
        <v>YES</v>
      </c>
      <c r="I1375" s="8" t="str">
        <f t="shared" si="106"/>
        <v>&gt; ₦500</v>
      </c>
      <c r="J1375">
        <v>3.9</v>
      </c>
      <c r="K1375" s="4">
        <v>1306</v>
      </c>
      <c r="L1375" s="4">
        <f>Table1[[#This Row],[rating]]*LOG(Table1[[#This Row],[rating_count]]+1)</f>
        <v>12.153474791564122</v>
      </c>
      <c r="M1375" s="4" t="str">
        <f>IF(Table1[[#This Row],[rating_count]]&lt;1000,"YES","NO")</f>
        <v>NO</v>
      </c>
      <c r="N1375" s="4">
        <f t="shared" si="107"/>
        <v>-0.30801739560471253</v>
      </c>
      <c r="O1375" s="4">
        <f t="shared" si="108"/>
        <v>12.153474791564122</v>
      </c>
      <c r="P1375" s="7">
        <f t="shared" si="109"/>
        <v>782294</v>
      </c>
      <c r="Q1375" t="s">
        <v>12102</v>
      </c>
      <c r="R1375" t="s">
        <v>12103</v>
      </c>
      <c r="S1375" t="s">
        <v>12104</v>
      </c>
      <c r="T1375" t="s">
        <v>12105</v>
      </c>
      <c r="U1375" t="s">
        <v>12106</v>
      </c>
      <c r="V1375" t="s">
        <v>12107</v>
      </c>
      <c r="W1375" t="s">
        <v>12108</v>
      </c>
      <c r="X1375" t="s">
        <v>12109</v>
      </c>
    </row>
    <row r="1376" spans="1:24" x14ac:dyDescent="0.4">
      <c r="A1376" t="s">
        <v>12110</v>
      </c>
      <c r="B1376" t="s">
        <v>12111</v>
      </c>
      <c r="C1376" t="s">
        <v>8563</v>
      </c>
      <c r="D1376">
        <v>778</v>
      </c>
      <c r="E1376">
        <v>999</v>
      </c>
      <c r="F1376" s="5">
        <v>0.22</v>
      </c>
      <c r="G1376" s="5">
        <f t="shared" si="105"/>
        <v>22</v>
      </c>
      <c r="H1376" s="5" t="str">
        <f>IF( 'structured data'!G1376&gt;=50, "YES", "NO")</f>
        <v>NO</v>
      </c>
      <c r="I1376" s="8" t="str">
        <f t="shared" si="106"/>
        <v>&gt; ₦500</v>
      </c>
      <c r="J1376">
        <v>3.3</v>
      </c>
      <c r="K1376" s="4">
        <v>8</v>
      </c>
      <c r="L1376" s="4">
        <f>Table1[[#This Row],[rating]]*LOG(Table1[[#This Row],[rating_count]]+1)</f>
        <v>3.1490002811497719</v>
      </c>
      <c r="M1376" s="4" t="str">
        <f>IF(Table1[[#This Row],[rating_count]]&lt;1000,"YES","NO")</f>
        <v>YES</v>
      </c>
      <c r="N1376" s="4">
        <f t="shared" si="107"/>
        <v>-0.30579018267547808</v>
      </c>
      <c r="O1376" s="4">
        <f t="shared" si="108"/>
        <v>3.1490002811497719</v>
      </c>
      <c r="P1376" s="7">
        <f t="shared" si="109"/>
        <v>7992</v>
      </c>
      <c r="Q1376" t="s">
        <v>12112</v>
      </c>
      <c r="R1376" t="s">
        <v>12113</v>
      </c>
      <c r="S1376" t="s">
        <v>12114</v>
      </c>
      <c r="T1376" t="s">
        <v>12115</v>
      </c>
      <c r="U1376" t="s">
        <v>12116</v>
      </c>
      <c r="V1376" t="s">
        <v>12117</v>
      </c>
      <c r="W1376" t="s">
        <v>12118</v>
      </c>
      <c r="X1376" t="s">
        <v>12119</v>
      </c>
    </row>
    <row r="1377" spans="1:24" x14ac:dyDescent="0.4">
      <c r="A1377" t="s">
        <v>12120</v>
      </c>
      <c r="B1377" t="s">
        <v>12121</v>
      </c>
      <c r="C1377" t="s">
        <v>12122</v>
      </c>
      <c r="D1377">
        <v>279</v>
      </c>
      <c r="E1377">
        <v>699</v>
      </c>
      <c r="F1377" s="5">
        <v>0.6</v>
      </c>
      <c r="G1377" s="5">
        <f t="shared" si="105"/>
        <v>60</v>
      </c>
      <c r="H1377" s="5" t="str">
        <f>IF( 'structured data'!G1377&gt;=50, "YES", "NO")</f>
        <v>YES</v>
      </c>
      <c r="I1377" s="8" t="str">
        <f t="shared" si="106"/>
        <v>&gt; ₦500</v>
      </c>
      <c r="J1377">
        <v>4.3</v>
      </c>
      <c r="K1377" s="4">
        <v>2326</v>
      </c>
      <c r="L1377" s="4">
        <f>Table1[[#This Row],[rating]]*LOG(Table1[[#This Row],[rating_count]]+1)</f>
        <v>14.477224448132938</v>
      </c>
      <c r="M1377" s="4" t="str">
        <f>IF(Table1[[#This Row],[rating_count]]&lt;1000,"YES","NO")</f>
        <v>NO</v>
      </c>
      <c r="N1377" s="4">
        <f t="shared" si="107"/>
        <v>-0.34233922463930022</v>
      </c>
      <c r="O1377" s="4">
        <f t="shared" si="108"/>
        <v>14.477224448132938</v>
      </c>
      <c r="P1377" s="7">
        <f t="shared" si="109"/>
        <v>1625874</v>
      </c>
      <c r="Q1377" t="s">
        <v>12123</v>
      </c>
      <c r="R1377" t="s">
        <v>12124</v>
      </c>
      <c r="S1377" t="s">
        <v>12125</v>
      </c>
      <c r="T1377" t="s">
        <v>12126</v>
      </c>
      <c r="U1377" t="s">
        <v>12127</v>
      </c>
      <c r="V1377" t="s">
        <v>12128</v>
      </c>
      <c r="W1377" t="s">
        <v>12129</v>
      </c>
      <c r="X1377" t="s">
        <v>12130</v>
      </c>
    </row>
    <row r="1378" spans="1:24" x14ac:dyDescent="0.4">
      <c r="A1378" t="s">
        <v>12131</v>
      </c>
      <c r="B1378" t="s">
        <v>12132</v>
      </c>
      <c r="C1378" t="s">
        <v>9633</v>
      </c>
      <c r="D1378">
        <v>215</v>
      </c>
      <c r="E1378" s="2">
        <v>1499</v>
      </c>
      <c r="F1378" s="5">
        <v>0.86</v>
      </c>
      <c r="G1378" s="5">
        <f t="shared" si="105"/>
        <v>86</v>
      </c>
      <c r="H1378" s="5" t="str">
        <f>IF( 'structured data'!G1378&gt;=50, "YES", "NO")</f>
        <v>YES</v>
      </c>
      <c r="I1378" s="8" t="str">
        <f t="shared" si="106"/>
        <v>&gt; ₦500</v>
      </c>
      <c r="J1378">
        <v>3.9</v>
      </c>
      <c r="K1378" s="4">
        <v>1004</v>
      </c>
      <c r="L1378" s="4">
        <f>Table1[[#This Row],[rating]]*LOG(Table1[[#This Row],[rating_count]]+1)</f>
        <v>11.70844764085038</v>
      </c>
      <c r="M1378" s="4" t="str">
        <f>IF(Table1[[#This Row],[rating_count]]&lt;1000,"YES","NO")</f>
        <v>NO</v>
      </c>
      <c r="N1378" s="4">
        <f t="shared" si="107"/>
        <v>-0.35517616890516707</v>
      </c>
      <c r="O1378" s="4">
        <f t="shared" si="108"/>
        <v>11.70844764085038</v>
      </c>
      <c r="P1378" s="7">
        <f t="shared" si="109"/>
        <v>1504996</v>
      </c>
      <c r="Q1378" t="s">
        <v>12133</v>
      </c>
      <c r="R1378" t="s">
        <v>12134</v>
      </c>
      <c r="S1378" t="s">
        <v>12135</v>
      </c>
      <c r="T1378" t="s">
        <v>12136</v>
      </c>
      <c r="U1378" t="s">
        <v>12137</v>
      </c>
      <c r="V1378" t="s">
        <v>12138</v>
      </c>
      <c r="W1378" t="s">
        <v>12139</v>
      </c>
      <c r="X1378" t="s">
        <v>12140</v>
      </c>
    </row>
    <row r="1379" spans="1:24" x14ac:dyDescent="0.4">
      <c r="A1379" t="s">
        <v>12141</v>
      </c>
      <c r="B1379" t="s">
        <v>12142</v>
      </c>
      <c r="C1379" t="s">
        <v>8699</v>
      </c>
      <c r="D1379">
        <v>889</v>
      </c>
      <c r="E1379" s="2">
        <v>1295</v>
      </c>
      <c r="F1379" s="5">
        <v>0.31</v>
      </c>
      <c r="G1379" s="5">
        <f t="shared" si="105"/>
        <v>31</v>
      </c>
      <c r="H1379" s="5" t="str">
        <f>IF( 'structured data'!G1379&gt;=50, "YES", "NO")</f>
        <v>NO</v>
      </c>
      <c r="I1379" s="8" t="str">
        <f t="shared" si="106"/>
        <v>&gt; ₦500</v>
      </c>
      <c r="J1379">
        <v>4.3</v>
      </c>
      <c r="K1379" s="4">
        <v>6400</v>
      </c>
      <c r="L1379" s="4">
        <f>Table1[[#This Row],[rating]]*LOG(Table1[[#This Row],[rating_count]]+1)</f>
        <v>16.366865656941897</v>
      </c>
      <c r="M1379" s="4" t="str">
        <f>IF(Table1[[#This Row],[rating_count]]&lt;1000,"YES","NO")</f>
        <v>NO</v>
      </c>
      <c r="N1379" s="4">
        <f t="shared" si="107"/>
        <v>-0.35700470638619847</v>
      </c>
      <c r="O1379" s="4">
        <f t="shared" si="108"/>
        <v>16.366865656941897</v>
      </c>
      <c r="P1379" s="7">
        <f t="shared" si="109"/>
        <v>8288000</v>
      </c>
      <c r="Q1379" t="s">
        <v>12143</v>
      </c>
      <c r="R1379" t="s">
        <v>12144</v>
      </c>
      <c r="S1379" t="s">
        <v>12145</v>
      </c>
      <c r="T1379" t="s">
        <v>12146</v>
      </c>
      <c r="U1379" t="s">
        <v>12147</v>
      </c>
      <c r="V1379" t="s">
        <v>12148</v>
      </c>
      <c r="W1379" t="s">
        <v>12149</v>
      </c>
      <c r="X1379" t="s">
        <v>12150</v>
      </c>
    </row>
    <row r="1380" spans="1:24" x14ac:dyDescent="0.4">
      <c r="A1380" t="s">
        <v>12151</v>
      </c>
      <c r="B1380" t="s">
        <v>12152</v>
      </c>
      <c r="C1380" t="s">
        <v>8721</v>
      </c>
      <c r="D1380" s="2">
        <v>1449</v>
      </c>
      <c r="E1380" s="2">
        <v>4999</v>
      </c>
      <c r="F1380" s="5">
        <v>0.71</v>
      </c>
      <c r="G1380" s="5">
        <f t="shared" si="105"/>
        <v>71</v>
      </c>
      <c r="H1380" s="5" t="str">
        <f>IF( 'structured data'!G1380&gt;=50, "YES", "NO")</f>
        <v>YES</v>
      </c>
      <c r="I1380" s="8" t="str">
        <f t="shared" si="106"/>
        <v>&gt; ₦500</v>
      </c>
      <c r="J1380">
        <v>3.6</v>
      </c>
      <c r="K1380" s="4">
        <v>63</v>
      </c>
      <c r="L1380" s="4">
        <f>Table1[[#This Row],[rating]]*LOG(Table1[[#This Row],[rating_count]]+1)</f>
        <v>6.502247906341994</v>
      </c>
      <c r="M1380" s="4" t="str">
        <f>IF(Table1[[#This Row],[rating_count]]&lt;1000,"YES","NO")</f>
        <v>YES</v>
      </c>
      <c r="N1380" s="4">
        <f t="shared" si="107"/>
        <v>-0.35392404569365937</v>
      </c>
      <c r="O1380" s="4">
        <f t="shared" si="108"/>
        <v>6.502247906341994</v>
      </c>
      <c r="P1380" s="7">
        <f t="shared" si="109"/>
        <v>314937</v>
      </c>
      <c r="Q1380" t="s">
        <v>12153</v>
      </c>
      <c r="R1380" t="s">
        <v>12154</v>
      </c>
      <c r="S1380" t="s">
        <v>12155</v>
      </c>
      <c r="T1380" t="s">
        <v>12156</v>
      </c>
      <c r="U1380" t="s">
        <v>12157</v>
      </c>
      <c r="V1380" t="s">
        <v>12158</v>
      </c>
      <c r="W1380" t="s">
        <v>12159</v>
      </c>
      <c r="X1380" t="s">
        <v>12160</v>
      </c>
    </row>
    <row r="1381" spans="1:24" x14ac:dyDescent="0.4">
      <c r="A1381" t="s">
        <v>12161</v>
      </c>
      <c r="B1381" t="s">
        <v>12162</v>
      </c>
      <c r="C1381" t="s">
        <v>8721</v>
      </c>
      <c r="D1381" s="2">
        <v>1190</v>
      </c>
      <c r="E1381" s="2">
        <v>2550</v>
      </c>
      <c r="F1381" s="5">
        <v>0.53</v>
      </c>
      <c r="G1381" s="5">
        <f t="shared" si="105"/>
        <v>53</v>
      </c>
      <c r="H1381" s="5" t="str">
        <f>IF( 'structured data'!G1381&gt;=50, "YES", "NO")</f>
        <v>YES</v>
      </c>
      <c r="I1381" s="8" t="str">
        <f t="shared" si="106"/>
        <v>&gt; ₦500</v>
      </c>
      <c r="J1381">
        <v>3.8</v>
      </c>
      <c r="K1381" s="4">
        <v>1181</v>
      </c>
      <c r="L1381" s="4">
        <f>Table1[[#This Row],[rating]]*LOG(Table1[[#This Row],[rating_count]]+1)</f>
        <v>11.6759464108719</v>
      </c>
      <c r="M1381" s="4" t="str">
        <f>IF(Table1[[#This Row],[rating_count]]&lt;1000,"YES","NO")</f>
        <v>NO</v>
      </c>
      <c r="N1381" s="4">
        <f t="shared" si="107"/>
        <v>-0.33672439239557372</v>
      </c>
      <c r="O1381" s="4">
        <f t="shared" si="108"/>
        <v>11.6759464108719</v>
      </c>
      <c r="P1381" s="7">
        <f t="shared" si="109"/>
        <v>3011550</v>
      </c>
      <c r="Q1381" t="s">
        <v>12163</v>
      </c>
      <c r="R1381" t="s">
        <v>12164</v>
      </c>
      <c r="S1381" t="s">
        <v>12165</v>
      </c>
      <c r="T1381" t="s">
        <v>12166</v>
      </c>
      <c r="U1381" t="s">
        <v>12167</v>
      </c>
      <c r="V1381" t="s">
        <v>12168</v>
      </c>
      <c r="W1381" t="s">
        <v>12169</v>
      </c>
      <c r="X1381" t="s">
        <v>12170</v>
      </c>
    </row>
    <row r="1382" spans="1:24" x14ac:dyDescent="0.4">
      <c r="A1382" t="s">
        <v>12171</v>
      </c>
      <c r="B1382" t="s">
        <v>12172</v>
      </c>
      <c r="C1382" t="s">
        <v>10094</v>
      </c>
      <c r="D1382" s="2">
        <v>1799</v>
      </c>
      <c r="E1382" s="2">
        <v>1950</v>
      </c>
      <c r="F1382" s="5">
        <v>0.08</v>
      </c>
      <c r="G1382" s="5">
        <f t="shared" si="105"/>
        <v>8</v>
      </c>
      <c r="H1382" s="5" t="str">
        <f>IF( 'structured data'!G1382&gt;=50, "YES", "NO")</f>
        <v>NO</v>
      </c>
      <c r="I1382" s="8" t="str">
        <f t="shared" si="106"/>
        <v>&gt; ₦500</v>
      </c>
      <c r="J1382">
        <v>3.9</v>
      </c>
      <c r="K1382" s="4">
        <v>1888</v>
      </c>
      <c r="L1382" s="4">
        <f>Table1[[#This Row],[rating]]*LOG(Table1[[#This Row],[rating_count]]+1)</f>
        <v>12.777304635895151</v>
      </c>
      <c r="M1382" s="4" t="str">
        <f>IF(Table1[[#This Row],[rating_count]]&lt;1000,"YES","NO")</f>
        <v>NO</v>
      </c>
      <c r="N1382" s="4">
        <f t="shared" si="107"/>
        <v>-0.33249180921273813</v>
      </c>
      <c r="O1382" s="4">
        <f t="shared" si="108"/>
        <v>12.777304635895151</v>
      </c>
      <c r="P1382" s="7">
        <f t="shared" si="109"/>
        <v>3681600</v>
      </c>
      <c r="Q1382" t="s">
        <v>12173</v>
      </c>
      <c r="R1382" t="s">
        <v>12174</v>
      </c>
      <c r="S1382" t="s">
        <v>12175</v>
      </c>
      <c r="T1382" t="s">
        <v>12176</v>
      </c>
      <c r="U1382" t="s">
        <v>12177</v>
      </c>
      <c r="V1382" t="s">
        <v>12178</v>
      </c>
      <c r="W1382" t="s">
        <v>12179</v>
      </c>
      <c r="X1382" t="s">
        <v>12180</v>
      </c>
    </row>
    <row r="1383" spans="1:24" x14ac:dyDescent="0.4">
      <c r="A1383" t="s">
        <v>12181</v>
      </c>
      <c r="B1383" t="s">
        <v>12182</v>
      </c>
      <c r="C1383" t="s">
        <v>8710</v>
      </c>
      <c r="D1383" s="2">
        <v>6120</v>
      </c>
      <c r="E1383" s="2">
        <v>8478</v>
      </c>
      <c r="F1383" s="5">
        <v>0.28000000000000003</v>
      </c>
      <c r="G1383" s="5">
        <f t="shared" si="105"/>
        <v>28.000000000000004</v>
      </c>
      <c r="H1383" s="5" t="str">
        <f>IF( 'structured data'!G1383&gt;=50, "YES", "NO")</f>
        <v>NO</v>
      </c>
      <c r="I1383" s="8" t="str">
        <f t="shared" si="106"/>
        <v>&gt; ₦500</v>
      </c>
      <c r="J1383">
        <v>4.5999999999999996</v>
      </c>
      <c r="K1383" s="4">
        <v>6550</v>
      </c>
      <c r="L1383" s="4">
        <f>Table1[[#This Row],[rating]]*LOG(Table1[[#This Row],[rating_count]]+1)</f>
        <v>17.55501495738692</v>
      </c>
      <c r="M1383" s="4" t="str">
        <f>IF(Table1[[#This Row],[rating_count]]&lt;1000,"YES","NO")</f>
        <v>NO</v>
      </c>
      <c r="N1383" s="4">
        <f t="shared" si="107"/>
        <v>-0.34972323682125778</v>
      </c>
      <c r="O1383" s="4">
        <f t="shared" si="108"/>
        <v>17.55501495738692</v>
      </c>
      <c r="P1383" s="7">
        <f t="shared" si="109"/>
        <v>55530900</v>
      </c>
      <c r="Q1383" t="s">
        <v>12183</v>
      </c>
      <c r="R1383" t="s">
        <v>12184</v>
      </c>
      <c r="S1383" t="s">
        <v>12185</v>
      </c>
      <c r="T1383" t="s">
        <v>12186</v>
      </c>
      <c r="U1383" t="s">
        <v>12187</v>
      </c>
      <c r="V1383" t="s">
        <v>12188</v>
      </c>
      <c r="W1383" t="s">
        <v>12189</v>
      </c>
      <c r="X1383" t="s">
        <v>12190</v>
      </c>
    </row>
    <row r="1384" spans="1:24" x14ac:dyDescent="0.4">
      <c r="A1384" t="s">
        <v>12191</v>
      </c>
      <c r="B1384" t="s">
        <v>12192</v>
      </c>
      <c r="C1384" t="s">
        <v>8710</v>
      </c>
      <c r="D1384" s="2">
        <v>1799</v>
      </c>
      <c r="E1384" s="2">
        <v>3299</v>
      </c>
      <c r="F1384" s="5">
        <v>0.45</v>
      </c>
      <c r="G1384" s="5">
        <f t="shared" si="105"/>
        <v>45</v>
      </c>
      <c r="H1384" s="5" t="str">
        <f>IF( 'structured data'!G1384&gt;=50, "YES", "NO")</f>
        <v>NO</v>
      </c>
      <c r="I1384" s="8" t="str">
        <f t="shared" si="106"/>
        <v>&gt; ₦500</v>
      </c>
      <c r="J1384">
        <v>3.8</v>
      </c>
      <c r="K1384" s="4">
        <v>1846</v>
      </c>
      <c r="L1384" s="4">
        <f>Table1[[#This Row],[rating]]*LOG(Table1[[#This Row],[rating_count]]+1)</f>
        <v>12.412574202672916</v>
      </c>
      <c r="M1384" s="4" t="str">
        <f>IF(Table1[[#This Row],[rating_count]]&lt;1000,"YES","NO")</f>
        <v>NO</v>
      </c>
      <c r="N1384" s="4">
        <f t="shared" si="107"/>
        <v>-0.3418190623680421</v>
      </c>
      <c r="O1384" s="4">
        <f t="shared" si="108"/>
        <v>12.412574202672916</v>
      </c>
      <c r="P1384" s="7">
        <f t="shared" si="109"/>
        <v>6089954</v>
      </c>
      <c r="Q1384" t="s">
        <v>12193</v>
      </c>
      <c r="R1384" t="s">
        <v>12194</v>
      </c>
      <c r="S1384" t="s">
        <v>12195</v>
      </c>
      <c r="T1384" t="s">
        <v>12196</v>
      </c>
      <c r="U1384" t="s">
        <v>12197</v>
      </c>
      <c r="V1384" t="s">
        <v>12198</v>
      </c>
      <c r="W1384" t="s">
        <v>12199</v>
      </c>
      <c r="X1384" t="s">
        <v>12200</v>
      </c>
    </row>
    <row r="1385" spans="1:24" x14ac:dyDescent="0.4">
      <c r="A1385" t="s">
        <v>12201</v>
      </c>
      <c r="B1385" t="s">
        <v>12202</v>
      </c>
      <c r="C1385" t="s">
        <v>8710</v>
      </c>
      <c r="D1385" s="2">
        <v>2199</v>
      </c>
      <c r="E1385" s="2">
        <v>3895</v>
      </c>
      <c r="F1385" s="5">
        <v>0.44</v>
      </c>
      <c r="G1385" s="5">
        <f t="shared" si="105"/>
        <v>44</v>
      </c>
      <c r="H1385" s="5" t="str">
        <f>IF( 'structured data'!G1385&gt;=50, "YES", "NO")</f>
        <v>NO</v>
      </c>
      <c r="I1385" s="8" t="str">
        <f t="shared" si="106"/>
        <v>&gt; ₦500</v>
      </c>
      <c r="J1385">
        <v>3.9</v>
      </c>
      <c r="K1385" s="4">
        <v>1085</v>
      </c>
      <c r="L1385" s="4">
        <f>Table1[[#This Row],[rating]]*LOG(Table1[[#This Row],[rating_count]]+1)</f>
        <v>11.839736318486029</v>
      </c>
      <c r="M1385" s="4" t="str">
        <f>IF(Table1[[#This Row],[rating_count]]&lt;1000,"YES","NO")</f>
        <v>NO</v>
      </c>
      <c r="N1385" s="4">
        <f t="shared" si="107"/>
        <v>-0.34073748971076018</v>
      </c>
      <c r="O1385" s="4">
        <f t="shared" si="108"/>
        <v>11.839736318486029</v>
      </c>
      <c r="P1385" s="7">
        <f t="shared" si="109"/>
        <v>4226075</v>
      </c>
      <c r="Q1385" t="s">
        <v>12203</v>
      </c>
      <c r="R1385" t="s">
        <v>12204</v>
      </c>
      <c r="S1385" t="s">
        <v>12205</v>
      </c>
      <c r="T1385" t="s">
        <v>12206</v>
      </c>
      <c r="U1385" t="s">
        <v>12207</v>
      </c>
      <c r="V1385" t="s">
        <v>12208</v>
      </c>
      <c r="W1385" t="s">
        <v>12209</v>
      </c>
      <c r="X1385" t="s">
        <v>12210</v>
      </c>
    </row>
    <row r="1386" spans="1:24" x14ac:dyDescent="0.4">
      <c r="A1386" t="s">
        <v>12211</v>
      </c>
      <c r="B1386" t="s">
        <v>12212</v>
      </c>
      <c r="C1386" t="s">
        <v>9695</v>
      </c>
      <c r="D1386" s="2">
        <v>3685</v>
      </c>
      <c r="E1386" s="2">
        <v>5495</v>
      </c>
      <c r="F1386" s="5">
        <v>0.33</v>
      </c>
      <c r="G1386" s="5">
        <f t="shared" si="105"/>
        <v>33</v>
      </c>
      <c r="H1386" s="5" t="str">
        <f>IF( 'structured data'!G1386&gt;=50, "YES", "NO")</f>
        <v>NO</v>
      </c>
      <c r="I1386" s="8" t="str">
        <f t="shared" si="106"/>
        <v>&gt; ₦500</v>
      </c>
      <c r="J1386">
        <v>4.0999999999999996</v>
      </c>
      <c r="K1386" s="4">
        <v>290</v>
      </c>
      <c r="L1386" s="4">
        <f>Table1[[#This Row],[rating]]*LOG(Table1[[#This Row],[rating_count]]+1)</f>
        <v>10.10196125484222</v>
      </c>
      <c r="M1386" s="4" t="str">
        <f>IF(Table1[[#This Row],[rating_count]]&lt;1000,"YES","NO")</f>
        <v>YES</v>
      </c>
      <c r="N1386" s="4">
        <f t="shared" si="107"/>
        <v>-0.34013156103512743</v>
      </c>
      <c r="O1386" s="4">
        <f t="shared" si="108"/>
        <v>10.10196125484222</v>
      </c>
      <c r="P1386" s="7">
        <f t="shared" si="109"/>
        <v>1593550</v>
      </c>
      <c r="Q1386" t="s">
        <v>12213</v>
      </c>
      <c r="R1386" t="s">
        <v>12214</v>
      </c>
      <c r="S1386" t="s">
        <v>12215</v>
      </c>
      <c r="T1386" t="s">
        <v>12216</v>
      </c>
      <c r="U1386" t="s">
        <v>12217</v>
      </c>
      <c r="V1386" t="s">
        <v>12218</v>
      </c>
      <c r="W1386" t="s">
        <v>12219</v>
      </c>
      <c r="X1386" t="s">
        <v>12220</v>
      </c>
    </row>
    <row r="1387" spans="1:24" x14ac:dyDescent="0.4">
      <c r="A1387" t="s">
        <v>12221</v>
      </c>
      <c r="B1387" t="s">
        <v>12222</v>
      </c>
      <c r="C1387" t="s">
        <v>8938</v>
      </c>
      <c r="D1387">
        <v>649</v>
      </c>
      <c r="E1387">
        <v>999</v>
      </c>
      <c r="F1387" s="5">
        <v>0.35</v>
      </c>
      <c r="G1387" s="5">
        <f t="shared" si="105"/>
        <v>35</v>
      </c>
      <c r="H1387" s="5" t="str">
        <f>IF( 'structured data'!G1387&gt;=50, "YES", "NO")</f>
        <v>NO</v>
      </c>
      <c r="I1387" s="8" t="str">
        <f t="shared" si="106"/>
        <v>&gt; ₦500</v>
      </c>
      <c r="J1387">
        <v>3.6</v>
      </c>
      <c r="K1387" s="4">
        <v>4</v>
      </c>
      <c r="L1387" s="4">
        <f>Table1[[#This Row],[rating]]*LOG(Table1[[#This Row],[rating_count]]+1)</f>
        <v>2.5162920156096678</v>
      </c>
      <c r="M1387" s="4" t="str">
        <f>IF(Table1[[#This Row],[rating_count]]&lt;1000,"YES","NO")</f>
        <v>YES</v>
      </c>
      <c r="N1387" s="4">
        <f t="shared" si="107"/>
        <v>-0.33965497424354946</v>
      </c>
      <c r="O1387" s="4">
        <f t="shared" si="108"/>
        <v>2.5162920156096678</v>
      </c>
      <c r="P1387" s="7">
        <f t="shared" si="109"/>
        <v>3996</v>
      </c>
      <c r="Q1387" t="s">
        <v>12223</v>
      </c>
      <c r="R1387" t="s">
        <v>12224</v>
      </c>
      <c r="S1387" t="s">
        <v>12225</v>
      </c>
      <c r="T1387" t="s">
        <v>12226</v>
      </c>
      <c r="U1387" t="s">
        <v>12227</v>
      </c>
      <c r="V1387" t="s">
        <v>12228</v>
      </c>
      <c r="W1387" t="s">
        <v>12229</v>
      </c>
      <c r="X1387" t="s">
        <v>12230</v>
      </c>
    </row>
    <row r="1388" spans="1:24" x14ac:dyDescent="0.4">
      <c r="A1388" t="s">
        <v>12231</v>
      </c>
      <c r="B1388" t="s">
        <v>12232</v>
      </c>
      <c r="C1388" t="s">
        <v>10420</v>
      </c>
      <c r="D1388" s="2">
        <v>8599</v>
      </c>
      <c r="E1388" s="2">
        <v>8995</v>
      </c>
      <c r="F1388" s="5">
        <v>0.04</v>
      </c>
      <c r="G1388" s="5">
        <f t="shared" si="105"/>
        <v>4</v>
      </c>
      <c r="H1388" s="5" t="str">
        <f>IF( 'structured data'!G1388&gt;=50, "YES", "NO")</f>
        <v>NO</v>
      </c>
      <c r="I1388" s="8" t="str">
        <f t="shared" si="106"/>
        <v>&gt; ₦500</v>
      </c>
      <c r="J1388">
        <v>4.4000000000000004</v>
      </c>
      <c r="K1388" s="4">
        <v>9734</v>
      </c>
      <c r="L1388" s="4">
        <f>Table1[[#This Row],[rating]]*LOG(Table1[[#This Row],[rating_count]]+1)</f>
        <v>17.548678205766624</v>
      </c>
      <c r="M1388" s="4" t="str">
        <f>IF(Table1[[#This Row],[rating_count]]&lt;1000,"YES","NO")</f>
        <v>NO</v>
      </c>
      <c r="N1388" s="4">
        <f t="shared" si="107"/>
        <v>-0.34905393630971537</v>
      </c>
      <c r="O1388" s="4">
        <f t="shared" si="108"/>
        <v>17.548678205766624</v>
      </c>
      <c r="P1388" s="7">
        <f t="shared" si="109"/>
        <v>87557330</v>
      </c>
      <c r="Q1388" t="s">
        <v>12233</v>
      </c>
      <c r="R1388" t="s">
        <v>12234</v>
      </c>
      <c r="S1388" t="s">
        <v>12235</v>
      </c>
      <c r="T1388" t="s">
        <v>12236</v>
      </c>
      <c r="U1388" t="s">
        <v>12237</v>
      </c>
      <c r="V1388" t="s">
        <v>12238</v>
      </c>
      <c r="W1388" t="s">
        <v>12239</v>
      </c>
      <c r="X1388" t="s">
        <v>12240</v>
      </c>
    </row>
    <row r="1389" spans="1:24" x14ac:dyDescent="0.4">
      <c r="A1389" t="s">
        <v>12241</v>
      </c>
      <c r="B1389" t="s">
        <v>12242</v>
      </c>
      <c r="C1389" t="s">
        <v>8699</v>
      </c>
      <c r="D1389" s="2">
        <v>1110</v>
      </c>
      <c r="E1389" s="2">
        <v>1599</v>
      </c>
      <c r="F1389" s="5">
        <v>0.31</v>
      </c>
      <c r="G1389" s="5">
        <f t="shared" si="105"/>
        <v>31</v>
      </c>
      <c r="H1389" s="5" t="str">
        <f>IF( 'structured data'!G1389&gt;=50, "YES", "NO")</f>
        <v>NO</v>
      </c>
      <c r="I1389" s="8" t="str">
        <f t="shared" si="106"/>
        <v>&gt; ₦500</v>
      </c>
      <c r="J1389">
        <v>4.3</v>
      </c>
      <c r="K1389" s="4">
        <v>4022</v>
      </c>
      <c r="L1389" s="4">
        <f>Table1[[#This Row],[rating]]*LOG(Table1[[#This Row],[rating_count]]+1)</f>
        <v>15.499565140056424</v>
      </c>
      <c r="M1389" s="4" t="str">
        <f>IF(Table1[[#This Row],[rating_count]]&lt;1000,"YES","NO")</f>
        <v>NO</v>
      </c>
      <c r="N1389" s="4">
        <f t="shared" si="107"/>
        <v>-0.3324672192545029</v>
      </c>
      <c r="O1389" s="4">
        <f t="shared" si="108"/>
        <v>15.499565140056424</v>
      </c>
      <c r="P1389" s="7">
        <f t="shared" si="109"/>
        <v>6431178</v>
      </c>
      <c r="Q1389" t="s">
        <v>12243</v>
      </c>
      <c r="R1389" t="s">
        <v>12244</v>
      </c>
      <c r="S1389" t="s">
        <v>12245</v>
      </c>
      <c r="T1389" t="s">
        <v>12246</v>
      </c>
      <c r="U1389" t="s">
        <v>12247</v>
      </c>
      <c r="V1389" t="s">
        <v>12248</v>
      </c>
      <c r="W1389" t="s">
        <v>12249</v>
      </c>
      <c r="X1389" t="s">
        <v>12250</v>
      </c>
    </row>
    <row r="1390" spans="1:24" x14ac:dyDescent="0.4">
      <c r="A1390" t="s">
        <v>12251</v>
      </c>
      <c r="B1390" t="s">
        <v>12252</v>
      </c>
      <c r="C1390" t="s">
        <v>8721</v>
      </c>
      <c r="D1390" s="2">
        <v>1499</v>
      </c>
      <c r="E1390" s="2">
        <v>3500</v>
      </c>
      <c r="F1390" s="5">
        <v>0.56999999999999995</v>
      </c>
      <c r="G1390" s="5">
        <f t="shared" si="105"/>
        <v>56.999999999999993</v>
      </c>
      <c r="H1390" s="5" t="str">
        <f>IF( 'structured data'!G1390&gt;=50, "YES", "NO")</f>
        <v>YES</v>
      </c>
      <c r="I1390" s="8" t="str">
        <f t="shared" si="106"/>
        <v>&gt; ₦500</v>
      </c>
      <c r="J1390">
        <v>4.7</v>
      </c>
      <c r="K1390" s="4">
        <v>2591</v>
      </c>
      <c r="L1390" s="4">
        <f>Table1[[#This Row],[rating]]*LOG(Table1[[#This Row],[rating_count]]+1)</f>
        <v>16.044084486833214</v>
      </c>
      <c r="M1390" s="4" t="str">
        <f>IF(Table1[[#This Row],[rating_count]]&lt;1000,"YES","NO")</f>
        <v>NO</v>
      </c>
      <c r="N1390" s="4">
        <f t="shared" si="107"/>
        <v>-0.32851696338452191</v>
      </c>
      <c r="O1390" s="4">
        <f t="shared" si="108"/>
        <v>16.044084486833214</v>
      </c>
      <c r="P1390" s="7">
        <f t="shared" si="109"/>
        <v>9068500</v>
      </c>
      <c r="Q1390" t="s">
        <v>12253</v>
      </c>
      <c r="R1390" t="s">
        <v>12254</v>
      </c>
      <c r="S1390" t="s">
        <v>12255</v>
      </c>
      <c r="T1390" t="s">
        <v>12256</v>
      </c>
      <c r="U1390" t="s">
        <v>12257</v>
      </c>
      <c r="V1390" t="s">
        <v>12258</v>
      </c>
      <c r="W1390" t="s">
        <v>12259</v>
      </c>
      <c r="X1390" t="s">
        <v>12260</v>
      </c>
    </row>
    <row r="1391" spans="1:24" x14ac:dyDescent="0.4">
      <c r="A1391" t="s">
        <v>12261</v>
      </c>
      <c r="B1391" t="s">
        <v>12262</v>
      </c>
      <c r="C1391" t="s">
        <v>8585</v>
      </c>
      <c r="D1391">
        <v>759</v>
      </c>
      <c r="E1391" s="2">
        <v>1999</v>
      </c>
      <c r="F1391" s="5">
        <v>0.62</v>
      </c>
      <c r="G1391" s="5">
        <f t="shared" si="105"/>
        <v>62</v>
      </c>
      <c r="H1391" s="5" t="str">
        <f>IF( 'structured data'!G1391&gt;=50, "YES", "NO")</f>
        <v>YES</v>
      </c>
      <c r="I1391" s="8" t="str">
        <f t="shared" si="106"/>
        <v>&gt; ₦500</v>
      </c>
      <c r="J1391">
        <v>4.3</v>
      </c>
      <c r="K1391" s="4">
        <v>532</v>
      </c>
      <c r="L1391" s="4">
        <f>Table1[[#This Row],[rating]]*LOG(Table1[[#This Row],[rating_count]]+1)</f>
        <v>11.724926998814261</v>
      </c>
      <c r="M1391" s="4" t="str">
        <f>IF(Table1[[#This Row],[rating_count]]&lt;1000,"YES","NO")</f>
        <v>YES</v>
      </c>
      <c r="N1391" s="4">
        <f t="shared" si="107"/>
        <v>-0.36399403363863891</v>
      </c>
      <c r="O1391" s="4">
        <f t="shared" si="108"/>
        <v>11.724926998814261</v>
      </c>
      <c r="P1391" s="7">
        <f t="shared" si="109"/>
        <v>1063468</v>
      </c>
      <c r="Q1391" t="s">
        <v>12263</v>
      </c>
      <c r="R1391" t="s">
        <v>12264</v>
      </c>
      <c r="S1391" t="s">
        <v>12265</v>
      </c>
      <c r="T1391" t="s">
        <v>12266</v>
      </c>
      <c r="U1391" t="s">
        <v>12267</v>
      </c>
      <c r="V1391" t="s">
        <v>12268</v>
      </c>
      <c r="W1391" t="s">
        <v>12269</v>
      </c>
      <c r="X1391" t="s">
        <v>12270</v>
      </c>
    </row>
    <row r="1392" spans="1:24" x14ac:dyDescent="0.4">
      <c r="A1392" t="s">
        <v>12271</v>
      </c>
      <c r="B1392" t="s">
        <v>12272</v>
      </c>
      <c r="C1392" t="s">
        <v>8969</v>
      </c>
      <c r="D1392" s="2">
        <v>2669</v>
      </c>
      <c r="E1392" s="2">
        <v>3199</v>
      </c>
      <c r="F1392" s="5">
        <v>0.17</v>
      </c>
      <c r="G1392" s="5">
        <f t="shared" si="105"/>
        <v>17</v>
      </c>
      <c r="H1392" s="5" t="str">
        <f>IF( 'structured data'!G1392&gt;=50, "YES", "NO")</f>
        <v>NO</v>
      </c>
      <c r="I1392" s="8" t="str">
        <f t="shared" si="106"/>
        <v>&gt; ₦500</v>
      </c>
      <c r="J1392">
        <v>3.9</v>
      </c>
      <c r="K1392" s="4">
        <v>260</v>
      </c>
      <c r="L1392" s="4">
        <f>Table1[[#This Row],[rating]]*LOG(Table1[[#This Row],[rating_count]]+1)</f>
        <v>9.4248979786192955</v>
      </c>
      <c r="M1392" s="4" t="str">
        <f>IF(Table1[[#This Row],[rating_count]]&lt;1000,"YES","NO")</f>
        <v>YES</v>
      </c>
      <c r="N1392" s="4">
        <f t="shared" si="107"/>
        <v>-0.38310915684016777</v>
      </c>
      <c r="O1392" s="4">
        <f t="shared" si="108"/>
        <v>9.4248979786192955</v>
      </c>
      <c r="P1392" s="7">
        <f t="shared" si="109"/>
        <v>831740</v>
      </c>
      <c r="Q1392" t="s">
        <v>12273</v>
      </c>
      <c r="R1392" t="s">
        <v>12274</v>
      </c>
      <c r="S1392" t="s">
        <v>12275</v>
      </c>
      <c r="T1392" t="s">
        <v>12276</v>
      </c>
      <c r="U1392" t="s">
        <v>12277</v>
      </c>
      <c r="V1392" t="s">
        <v>12278</v>
      </c>
      <c r="W1392" t="s">
        <v>12279</v>
      </c>
      <c r="X1392" t="s">
        <v>12280</v>
      </c>
    </row>
    <row r="1393" spans="1:24" x14ac:dyDescent="0.4">
      <c r="A1393" t="s">
        <v>12281</v>
      </c>
      <c r="B1393" t="s">
        <v>12282</v>
      </c>
      <c r="C1393" t="s">
        <v>9061</v>
      </c>
      <c r="D1393">
        <v>929</v>
      </c>
      <c r="E1393" s="2">
        <v>1300</v>
      </c>
      <c r="F1393" s="5">
        <v>0.28999999999999998</v>
      </c>
      <c r="G1393" s="5">
        <f t="shared" si="105"/>
        <v>28.999999999999996</v>
      </c>
      <c r="H1393" s="5" t="str">
        <f>IF( 'structured data'!G1393&gt;=50, "YES", "NO")</f>
        <v>NO</v>
      </c>
      <c r="I1393" s="8" t="str">
        <f t="shared" si="106"/>
        <v>&gt; ₦500</v>
      </c>
      <c r="J1393">
        <v>3.9</v>
      </c>
      <c r="K1393" s="4">
        <v>1672</v>
      </c>
      <c r="L1393" s="4">
        <f>Table1[[#This Row],[rating]]*LOG(Table1[[#This Row],[rating_count]]+1)</f>
        <v>12.571634169753338</v>
      </c>
      <c r="M1393" s="4" t="str">
        <f>IF(Table1[[#This Row],[rating_count]]&lt;1000,"YES","NO")</f>
        <v>NO</v>
      </c>
      <c r="N1393" s="4">
        <f t="shared" si="107"/>
        <v>-0.39610165837493683</v>
      </c>
      <c r="O1393" s="4">
        <f t="shared" si="108"/>
        <v>12.571634169753338</v>
      </c>
      <c r="P1393" s="7">
        <f t="shared" si="109"/>
        <v>2173600</v>
      </c>
      <c r="Q1393" t="s">
        <v>12283</v>
      </c>
      <c r="R1393" t="s">
        <v>12284</v>
      </c>
      <c r="S1393" t="s">
        <v>12285</v>
      </c>
      <c r="T1393" t="s">
        <v>12286</v>
      </c>
      <c r="U1393" t="s">
        <v>12287</v>
      </c>
      <c r="V1393" t="s">
        <v>12288</v>
      </c>
      <c r="W1393" t="s">
        <v>12289</v>
      </c>
      <c r="X1393" t="s">
        <v>12290</v>
      </c>
    </row>
    <row r="1394" spans="1:24" x14ac:dyDescent="0.4">
      <c r="A1394" t="s">
        <v>12291</v>
      </c>
      <c r="B1394" t="s">
        <v>12292</v>
      </c>
      <c r="C1394" t="s">
        <v>8886</v>
      </c>
      <c r="D1394">
        <v>199</v>
      </c>
      <c r="E1394">
        <v>399</v>
      </c>
      <c r="F1394" s="5">
        <v>0.5</v>
      </c>
      <c r="G1394" s="5">
        <f t="shared" si="105"/>
        <v>50</v>
      </c>
      <c r="H1394" s="5" t="str">
        <f>IF( 'structured data'!G1394&gt;=50, "YES", "NO")</f>
        <v>YES</v>
      </c>
      <c r="I1394" s="8" t="str">
        <f t="shared" si="106"/>
        <v>&gt; ₦500</v>
      </c>
      <c r="J1394">
        <v>3.7</v>
      </c>
      <c r="K1394" s="4">
        <v>7945</v>
      </c>
      <c r="L1394" s="4">
        <f>Table1[[#This Row],[rating]]*LOG(Table1[[#This Row],[rating_count]]+1)</f>
        <v>14.430549674661574</v>
      </c>
      <c r="M1394" s="4" t="str">
        <f>IF(Table1[[#This Row],[rating_count]]&lt;1000,"YES","NO")</f>
        <v>NO</v>
      </c>
      <c r="N1394" s="4">
        <f t="shared" si="107"/>
        <v>-0.40174260753109231</v>
      </c>
      <c r="O1394" s="4">
        <f t="shared" si="108"/>
        <v>14.430549674661574</v>
      </c>
      <c r="P1394" s="7">
        <f t="shared" si="109"/>
        <v>3170055</v>
      </c>
      <c r="Q1394" t="s">
        <v>12293</v>
      </c>
      <c r="R1394" t="s">
        <v>12294</v>
      </c>
      <c r="S1394" t="s">
        <v>12295</v>
      </c>
      <c r="T1394" t="s">
        <v>12296</v>
      </c>
      <c r="U1394" t="s">
        <v>12297</v>
      </c>
      <c r="V1394" t="s">
        <v>12298</v>
      </c>
      <c r="W1394" t="s">
        <v>12299</v>
      </c>
      <c r="X1394" t="s">
        <v>12300</v>
      </c>
    </row>
    <row r="1395" spans="1:24" x14ac:dyDescent="0.4">
      <c r="A1395" t="s">
        <v>12301</v>
      </c>
      <c r="B1395" t="s">
        <v>12302</v>
      </c>
      <c r="C1395" t="s">
        <v>8574</v>
      </c>
      <c r="D1395">
        <v>279</v>
      </c>
      <c r="E1395">
        <v>599</v>
      </c>
      <c r="F1395" s="5">
        <v>0.53</v>
      </c>
      <c r="G1395" s="5">
        <f t="shared" si="105"/>
        <v>53</v>
      </c>
      <c r="H1395" s="5" t="str">
        <f>IF( 'structured data'!G1395&gt;=50, "YES", "NO")</f>
        <v>YES</v>
      </c>
      <c r="I1395" s="8" t="str">
        <f t="shared" si="106"/>
        <v>&gt; ₦500</v>
      </c>
      <c r="J1395">
        <v>3.5</v>
      </c>
      <c r="K1395" s="4">
        <v>1367</v>
      </c>
      <c r="L1395" s="4">
        <f>Table1[[#This Row],[rating]]*LOG(Table1[[#This Row],[rating_count]]+1)</f>
        <v>10.976301340844341</v>
      </c>
      <c r="M1395" s="4" t="str">
        <f>IF(Table1[[#This Row],[rating_count]]&lt;1000,"YES","NO")</f>
        <v>NO</v>
      </c>
      <c r="N1395" s="4">
        <f t="shared" si="107"/>
        <v>-0.39804980677451662</v>
      </c>
      <c r="O1395" s="4">
        <f t="shared" si="108"/>
        <v>10.976301340844341</v>
      </c>
      <c r="P1395" s="7">
        <f t="shared" si="109"/>
        <v>818833</v>
      </c>
      <c r="Q1395" t="s">
        <v>12303</v>
      </c>
      <c r="R1395" t="s">
        <v>12304</v>
      </c>
      <c r="S1395" t="s">
        <v>12305</v>
      </c>
      <c r="T1395" t="s">
        <v>12306</v>
      </c>
      <c r="U1395" t="s">
        <v>12307</v>
      </c>
      <c r="V1395" t="s">
        <v>12308</v>
      </c>
      <c r="W1395" t="s">
        <v>12309</v>
      </c>
      <c r="X1395" t="s">
        <v>12310</v>
      </c>
    </row>
    <row r="1396" spans="1:24" x14ac:dyDescent="0.4">
      <c r="A1396" t="s">
        <v>12311</v>
      </c>
      <c r="B1396" t="s">
        <v>12312</v>
      </c>
      <c r="C1396" t="s">
        <v>8688</v>
      </c>
      <c r="D1396">
        <v>549</v>
      </c>
      <c r="E1396">
        <v>999</v>
      </c>
      <c r="F1396" s="5">
        <v>0.45</v>
      </c>
      <c r="G1396" s="5">
        <f t="shared" si="105"/>
        <v>45</v>
      </c>
      <c r="H1396" s="5" t="str">
        <f>IF( 'structured data'!G1396&gt;=50, "YES", "NO")</f>
        <v>NO</v>
      </c>
      <c r="I1396" s="8" t="str">
        <f t="shared" si="106"/>
        <v>&gt; ₦500</v>
      </c>
      <c r="J1396">
        <v>4</v>
      </c>
      <c r="K1396" s="4">
        <v>1313</v>
      </c>
      <c r="L1396" s="4">
        <f>Table1[[#This Row],[rating]]*LOG(Table1[[#This Row],[rating_count]]+1)</f>
        <v>12.474381460895048</v>
      </c>
      <c r="M1396" s="4" t="str">
        <f>IF(Table1[[#This Row],[rating_count]]&lt;1000,"YES","NO")</f>
        <v>NO</v>
      </c>
      <c r="N1396" s="4">
        <f t="shared" si="107"/>
        <v>-0.39065909520242437</v>
      </c>
      <c r="O1396" s="4">
        <f t="shared" si="108"/>
        <v>12.474381460895048</v>
      </c>
      <c r="P1396" s="7">
        <f t="shared" si="109"/>
        <v>1311687</v>
      </c>
      <c r="Q1396" t="s">
        <v>12313</v>
      </c>
      <c r="R1396" t="s">
        <v>12314</v>
      </c>
      <c r="S1396" t="s">
        <v>12315</v>
      </c>
      <c r="T1396" t="s">
        <v>12316</v>
      </c>
      <c r="U1396" t="s">
        <v>12317</v>
      </c>
      <c r="V1396" t="s">
        <v>12318</v>
      </c>
      <c r="W1396" t="s">
        <v>12319</v>
      </c>
      <c r="X1396" t="s">
        <v>12320</v>
      </c>
    </row>
    <row r="1397" spans="1:24" x14ac:dyDescent="0.4">
      <c r="A1397" t="s">
        <v>12321</v>
      </c>
      <c r="B1397" t="s">
        <v>12322</v>
      </c>
      <c r="C1397" t="s">
        <v>10327</v>
      </c>
      <c r="D1397">
        <v>85</v>
      </c>
      <c r="E1397">
        <v>199</v>
      </c>
      <c r="F1397" s="5">
        <v>0.56999999999999995</v>
      </c>
      <c r="G1397" s="5">
        <f t="shared" si="105"/>
        <v>56.999999999999993</v>
      </c>
      <c r="H1397" s="5" t="str">
        <f>IF( 'structured data'!G1397&gt;=50, "YES", "NO")</f>
        <v>YES</v>
      </c>
      <c r="I1397" s="8" t="str">
        <f t="shared" si="106"/>
        <v>&gt; ₦500</v>
      </c>
      <c r="J1397">
        <v>4.0999999999999996</v>
      </c>
      <c r="K1397" s="4">
        <v>212</v>
      </c>
      <c r="L1397" s="4">
        <f>Table1[[#This Row],[rating]]*LOG(Table1[[#This Row],[rating_count]]+1)</f>
        <v>9.5463563740988242</v>
      </c>
      <c r="M1397" s="4" t="str">
        <f>IF(Table1[[#This Row],[rating_count]]&lt;1000,"YES","NO")</f>
        <v>YES</v>
      </c>
      <c r="N1397" s="4">
        <f t="shared" si="107"/>
        <v>-0.3904274890203665</v>
      </c>
      <c r="O1397" s="4">
        <f t="shared" si="108"/>
        <v>9.5463563740988242</v>
      </c>
      <c r="P1397" s="7">
        <f t="shared" si="109"/>
        <v>42188</v>
      </c>
      <c r="Q1397" t="s">
        <v>12323</v>
      </c>
      <c r="R1397" t="s">
        <v>12324</v>
      </c>
      <c r="S1397" t="s">
        <v>12325</v>
      </c>
      <c r="T1397" t="s">
        <v>12326</v>
      </c>
      <c r="U1397" t="s">
        <v>12327</v>
      </c>
      <c r="V1397" t="s">
        <v>12328</v>
      </c>
      <c r="W1397" t="s">
        <v>12329</v>
      </c>
      <c r="X1397" t="s">
        <v>12330</v>
      </c>
    </row>
    <row r="1398" spans="1:24" x14ac:dyDescent="0.4">
      <c r="A1398" t="s">
        <v>12331</v>
      </c>
      <c r="B1398" t="s">
        <v>12332</v>
      </c>
      <c r="C1398" t="s">
        <v>8938</v>
      </c>
      <c r="D1398">
        <v>499</v>
      </c>
      <c r="E1398" s="2">
        <v>1299</v>
      </c>
      <c r="F1398" s="5">
        <v>0.62</v>
      </c>
      <c r="G1398" s="5">
        <f t="shared" si="105"/>
        <v>62</v>
      </c>
      <c r="H1398" s="5" t="str">
        <f>IF( 'structured data'!G1398&gt;=50, "YES", "NO")</f>
        <v>YES</v>
      </c>
      <c r="I1398" s="8" t="str">
        <f t="shared" si="106"/>
        <v>&gt; ₦500</v>
      </c>
      <c r="J1398">
        <v>3.9</v>
      </c>
      <c r="K1398" s="4">
        <v>65</v>
      </c>
      <c r="L1398" s="4">
        <f>Table1[[#This Row],[rating]]*LOG(Table1[[#This Row],[rating_count]]+1)</f>
        <v>7.0962213486132883</v>
      </c>
      <c r="M1398" s="4" t="str">
        <f>IF(Table1[[#This Row],[rating_count]]&lt;1000,"YES","NO")</f>
        <v>YES</v>
      </c>
      <c r="N1398" s="4">
        <f t="shared" si="107"/>
        <v>-0.39541225738262847</v>
      </c>
      <c r="O1398" s="4">
        <f t="shared" si="108"/>
        <v>7.0962213486132883</v>
      </c>
      <c r="P1398" s="7">
        <f t="shared" si="109"/>
        <v>84435</v>
      </c>
      <c r="Q1398" t="s">
        <v>12333</v>
      </c>
      <c r="R1398" t="s">
        <v>12334</v>
      </c>
      <c r="S1398" t="s">
        <v>12335</v>
      </c>
      <c r="T1398" t="s">
        <v>12336</v>
      </c>
      <c r="U1398" t="s">
        <v>12337</v>
      </c>
      <c r="V1398" t="s">
        <v>12338</v>
      </c>
      <c r="W1398" t="s">
        <v>12339</v>
      </c>
      <c r="X1398" t="s">
        <v>12340</v>
      </c>
    </row>
    <row r="1399" spans="1:24" x14ac:dyDescent="0.4">
      <c r="A1399" t="s">
        <v>12341</v>
      </c>
      <c r="B1399" t="s">
        <v>12342</v>
      </c>
      <c r="C1399" t="s">
        <v>8938</v>
      </c>
      <c r="D1399" s="2">
        <v>5865</v>
      </c>
      <c r="E1399" s="2">
        <v>7776</v>
      </c>
      <c r="F1399" s="5">
        <v>0.25</v>
      </c>
      <c r="G1399" s="5">
        <f t="shared" si="105"/>
        <v>25</v>
      </c>
      <c r="H1399" s="5" t="str">
        <f>IF( 'structured data'!G1399&gt;=50, "YES", "NO")</f>
        <v>NO</v>
      </c>
      <c r="I1399" s="8" t="str">
        <f t="shared" si="106"/>
        <v>&gt; ₦500</v>
      </c>
      <c r="J1399">
        <v>4.4000000000000004</v>
      </c>
      <c r="K1399" s="4">
        <v>2737</v>
      </c>
      <c r="L1399" s="4">
        <f>Table1[[#This Row],[rating]]*LOG(Table1[[#This Row],[rating_count]]+1)</f>
        <v>15.124707152711075</v>
      </c>
      <c r="M1399" s="4" t="str">
        <f>IF(Table1[[#This Row],[rating_count]]&lt;1000,"YES","NO")</f>
        <v>NO</v>
      </c>
      <c r="N1399" s="4">
        <f t="shared" si="107"/>
        <v>-0.39266954980141039</v>
      </c>
      <c r="O1399" s="4">
        <f t="shared" si="108"/>
        <v>15.124707152711075</v>
      </c>
      <c r="P1399" s="7">
        <f t="shared" si="109"/>
        <v>21282912</v>
      </c>
      <c r="Q1399" t="s">
        <v>12343</v>
      </c>
      <c r="R1399" t="s">
        <v>12344</v>
      </c>
      <c r="S1399" t="s">
        <v>12345</v>
      </c>
      <c r="T1399" t="s">
        <v>12346</v>
      </c>
      <c r="U1399" t="s">
        <v>12347</v>
      </c>
      <c r="V1399" t="s">
        <v>12348</v>
      </c>
      <c r="W1399" t="s">
        <v>12349</v>
      </c>
      <c r="X1399" t="s">
        <v>12350</v>
      </c>
    </row>
    <row r="1400" spans="1:24" x14ac:dyDescent="0.4">
      <c r="A1400" t="s">
        <v>12351</v>
      </c>
      <c r="B1400" t="s">
        <v>12352</v>
      </c>
      <c r="C1400" t="s">
        <v>8541</v>
      </c>
      <c r="D1400" s="2">
        <v>1260</v>
      </c>
      <c r="E1400" s="2">
        <v>2299</v>
      </c>
      <c r="F1400" s="5">
        <v>0.45</v>
      </c>
      <c r="G1400" s="5">
        <f t="shared" si="105"/>
        <v>45</v>
      </c>
      <c r="H1400" s="5" t="str">
        <f>IF( 'structured data'!G1400&gt;=50, "YES", "NO")</f>
        <v>NO</v>
      </c>
      <c r="I1400" s="8" t="str">
        <f t="shared" si="106"/>
        <v>&gt; ₦500</v>
      </c>
      <c r="J1400">
        <v>4.3</v>
      </c>
      <c r="K1400" s="4">
        <v>55</v>
      </c>
      <c r="L1400" s="4">
        <f>Table1[[#This Row],[rating]]*LOG(Table1[[#This Row],[rating_count]]+1)</f>
        <v>7.5172085161266615</v>
      </c>
      <c r="M1400" s="4" t="str">
        <f>IF(Table1[[#This Row],[rating_count]]&lt;1000,"YES","NO")</f>
        <v>YES</v>
      </c>
      <c r="N1400" s="4">
        <f t="shared" si="107"/>
        <v>-0.38399895191495825</v>
      </c>
      <c r="O1400" s="4">
        <f t="shared" si="108"/>
        <v>7.5172085161266615</v>
      </c>
      <c r="P1400" s="7">
        <f t="shared" si="109"/>
        <v>126445</v>
      </c>
      <c r="Q1400" t="s">
        <v>12353</v>
      </c>
      <c r="R1400" t="s">
        <v>12354</v>
      </c>
      <c r="S1400" t="s">
        <v>12355</v>
      </c>
      <c r="T1400" t="s">
        <v>12356</v>
      </c>
      <c r="U1400" t="s">
        <v>12357</v>
      </c>
      <c r="V1400" t="s">
        <v>12358</v>
      </c>
      <c r="W1400" t="s">
        <v>12359</v>
      </c>
      <c r="X1400" t="s">
        <v>12360</v>
      </c>
    </row>
    <row r="1401" spans="1:24" x14ac:dyDescent="0.4">
      <c r="A1401" t="s">
        <v>12361</v>
      </c>
      <c r="B1401" t="s">
        <v>12362</v>
      </c>
      <c r="C1401" t="s">
        <v>12363</v>
      </c>
      <c r="D1401" s="2">
        <v>1099</v>
      </c>
      <c r="E1401" s="2">
        <v>1500</v>
      </c>
      <c r="F1401" s="5">
        <v>0.27</v>
      </c>
      <c r="G1401" s="5">
        <f t="shared" si="105"/>
        <v>27</v>
      </c>
      <c r="H1401" s="5" t="str">
        <f>IF( 'structured data'!G1401&gt;=50, "YES", "NO")</f>
        <v>NO</v>
      </c>
      <c r="I1401" s="8" t="str">
        <f t="shared" si="106"/>
        <v>&gt; ₦500</v>
      </c>
      <c r="J1401">
        <v>4.5</v>
      </c>
      <c r="K1401" s="4">
        <v>1065</v>
      </c>
      <c r="L1401" s="4">
        <f>Table1[[#This Row],[rating]]*LOG(Table1[[#This Row],[rating_count]]+1)</f>
        <v>13.624907421107491</v>
      </c>
      <c r="M1401" s="4" t="str">
        <f>IF(Table1[[#This Row],[rating_count]]&lt;1000,"YES","NO")</f>
        <v>NO</v>
      </c>
      <c r="N1401" s="4">
        <f t="shared" si="107"/>
        <v>-0.38902825315745493</v>
      </c>
      <c r="O1401" s="4">
        <f t="shared" si="108"/>
        <v>13.624907421107491</v>
      </c>
      <c r="P1401" s="7">
        <f t="shared" si="109"/>
        <v>1597500</v>
      </c>
      <c r="Q1401" t="s">
        <v>12364</v>
      </c>
      <c r="R1401" t="s">
        <v>12365</v>
      </c>
      <c r="S1401" t="s">
        <v>12366</v>
      </c>
      <c r="T1401" t="s">
        <v>12367</v>
      </c>
      <c r="U1401" t="s">
        <v>12368</v>
      </c>
      <c r="V1401" t="s">
        <v>12369</v>
      </c>
      <c r="W1401" t="s">
        <v>12370</v>
      </c>
      <c r="X1401" t="s">
        <v>12371</v>
      </c>
    </row>
    <row r="1402" spans="1:24" x14ac:dyDescent="0.4">
      <c r="A1402" t="s">
        <v>12372</v>
      </c>
      <c r="B1402" t="s">
        <v>12373</v>
      </c>
      <c r="C1402" t="s">
        <v>9061</v>
      </c>
      <c r="D1402" s="2">
        <v>1928</v>
      </c>
      <c r="E1402" s="2">
        <v>2590</v>
      </c>
      <c r="F1402" s="5">
        <v>0.26</v>
      </c>
      <c r="G1402" s="5">
        <f t="shared" si="105"/>
        <v>26</v>
      </c>
      <c r="H1402" s="5" t="str">
        <f>IF( 'structured data'!G1402&gt;=50, "YES", "NO")</f>
        <v>NO</v>
      </c>
      <c r="I1402" s="8" t="str">
        <f t="shared" si="106"/>
        <v>&gt; ₦500</v>
      </c>
      <c r="J1402">
        <v>4</v>
      </c>
      <c r="K1402" s="4">
        <v>2377</v>
      </c>
      <c r="L1402" s="4">
        <f>Table1[[#This Row],[rating]]*LOG(Table1[[#This Row],[rating_count]]+1)</f>
        <v>13.504847401130691</v>
      </c>
      <c r="M1402" s="4" t="str">
        <f>IF(Table1[[#This Row],[rating_count]]&lt;1000,"YES","NO")</f>
        <v>NO</v>
      </c>
      <c r="N1402" s="4">
        <f t="shared" si="107"/>
        <v>-0.37973819548041321</v>
      </c>
      <c r="O1402" s="4">
        <f t="shared" si="108"/>
        <v>13.504847401130691</v>
      </c>
      <c r="P1402" s="7">
        <f t="shared" si="109"/>
        <v>6156430</v>
      </c>
      <c r="Q1402" t="s">
        <v>12374</v>
      </c>
      <c r="R1402" t="s">
        <v>12375</v>
      </c>
      <c r="S1402" t="s">
        <v>12376</v>
      </c>
      <c r="T1402" t="s">
        <v>12377</v>
      </c>
      <c r="U1402" t="s">
        <v>12378</v>
      </c>
      <c r="V1402" t="s">
        <v>12379</v>
      </c>
      <c r="W1402" t="s">
        <v>12380</v>
      </c>
      <c r="X1402" t="s">
        <v>12381</v>
      </c>
    </row>
    <row r="1403" spans="1:24" x14ac:dyDescent="0.4">
      <c r="A1403" t="s">
        <v>12382</v>
      </c>
      <c r="B1403" t="s">
        <v>12383</v>
      </c>
      <c r="C1403" t="s">
        <v>8773</v>
      </c>
      <c r="D1403" s="2">
        <v>3249</v>
      </c>
      <c r="E1403" s="2">
        <v>6299</v>
      </c>
      <c r="F1403" s="5">
        <v>0.48</v>
      </c>
      <c r="G1403" s="5">
        <f t="shared" si="105"/>
        <v>48</v>
      </c>
      <c r="H1403" s="5" t="str">
        <f>IF( 'structured data'!G1403&gt;=50, "YES", "NO")</f>
        <v>NO</v>
      </c>
      <c r="I1403" s="8" t="str">
        <f t="shared" si="106"/>
        <v>&gt; ₦500</v>
      </c>
      <c r="J1403">
        <v>3.9</v>
      </c>
      <c r="K1403" s="4">
        <v>2569</v>
      </c>
      <c r="L1403" s="4">
        <f>Table1[[#This Row],[rating]]*LOG(Table1[[#This Row],[rating_count]]+1)</f>
        <v>13.298739180992049</v>
      </c>
      <c r="M1403" s="4" t="str">
        <f>IF(Table1[[#This Row],[rating_count]]&lt;1000,"YES","NO")</f>
        <v>NO</v>
      </c>
      <c r="N1403" s="4">
        <f t="shared" si="107"/>
        <v>-0.38304851606361151</v>
      </c>
      <c r="O1403" s="4">
        <f t="shared" si="108"/>
        <v>13.298739180992049</v>
      </c>
      <c r="P1403" s="7">
        <f t="shared" si="109"/>
        <v>16182131</v>
      </c>
      <c r="Q1403" t="s">
        <v>12384</v>
      </c>
      <c r="R1403" t="s">
        <v>12385</v>
      </c>
      <c r="S1403" t="s">
        <v>12386</v>
      </c>
      <c r="T1403" t="s">
        <v>12387</v>
      </c>
      <c r="U1403" t="s">
        <v>12388</v>
      </c>
      <c r="V1403" t="s">
        <v>12389</v>
      </c>
      <c r="W1403" t="s">
        <v>12390</v>
      </c>
      <c r="X1403" t="s">
        <v>12391</v>
      </c>
    </row>
    <row r="1404" spans="1:24" x14ac:dyDescent="0.4">
      <c r="A1404" t="s">
        <v>12392</v>
      </c>
      <c r="B1404" t="s">
        <v>12393</v>
      </c>
      <c r="C1404" t="s">
        <v>9061</v>
      </c>
      <c r="D1404" s="2">
        <v>1199</v>
      </c>
      <c r="E1404" s="2">
        <v>1795</v>
      </c>
      <c r="F1404" s="5">
        <v>0.33</v>
      </c>
      <c r="G1404" s="5">
        <f t="shared" si="105"/>
        <v>33</v>
      </c>
      <c r="H1404" s="5" t="str">
        <f>IF( 'structured data'!G1404&gt;=50, "YES", "NO")</f>
        <v>NO</v>
      </c>
      <c r="I1404" s="8" t="str">
        <f t="shared" si="106"/>
        <v>&gt; ₦500</v>
      </c>
      <c r="J1404">
        <v>4.2</v>
      </c>
      <c r="K1404" s="4">
        <v>5967</v>
      </c>
      <c r="L1404" s="4">
        <f>Table1[[#This Row],[rating]]*LOG(Table1[[#This Row],[rating_count]]+1)</f>
        <v>15.858481020751373</v>
      </c>
      <c r="M1404" s="4" t="str">
        <f>IF(Table1[[#This Row],[rating_count]]&lt;1000,"YES","NO")</f>
        <v>NO</v>
      </c>
      <c r="N1404" s="4">
        <f t="shared" si="107"/>
        <v>-0.38152823683920811</v>
      </c>
      <c r="O1404" s="4">
        <f t="shared" si="108"/>
        <v>15.858481020751373</v>
      </c>
      <c r="P1404" s="7">
        <f t="shared" si="109"/>
        <v>10710765</v>
      </c>
      <c r="Q1404" t="s">
        <v>12394</v>
      </c>
      <c r="R1404" t="s">
        <v>12395</v>
      </c>
      <c r="S1404" t="s">
        <v>12396</v>
      </c>
      <c r="T1404" t="s">
        <v>12397</v>
      </c>
      <c r="U1404" t="s">
        <v>12398</v>
      </c>
      <c r="V1404" t="s">
        <v>12399</v>
      </c>
      <c r="W1404" t="s">
        <v>12400</v>
      </c>
      <c r="X1404" t="s">
        <v>12401</v>
      </c>
    </row>
    <row r="1405" spans="1:24" x14ac:dyDescent="0.4">
      <c r="A1405" t="s">
        <v>12402</v>
      </c>
      <c r="B1405" t="s">
        <v>12403</v>
      </c>
      <c r="C1405" t="s">
        <v>8541</v>
      </c>
      <c r="D1405" s="2">
        <v>1456</v>
      </c>
      <c r="E1405" s="2">
        <v>3190</v>
      </c>
      <c r="F1405" s="5">
        <v>0.54</v>
      </c>
      <c r="G1405" s="5">
        <f t="shared" si="105"/>
        <v>54</v>
      </c>
      <c r="H1405" s="5" t="str">
        <f>IF( 'structured data'!G1405&gt;=50, "YES", "NO")</f>
        <v>YES</v>
      </c>
      <c r="I1405" s="8" t="str">
        <f t="shared" si="106"/>
        <v>&gt; ₦500</v>
      </c>
      <c r="J1405">
        <v>4.0999999999999996</v>
      </c>
      <c r="K1405" s="4">
        <v>1776</v>
      </c>
      <c r="L1405" s="4">
        <f>Table1[[#This Row],[rating]]*LOG(Table1[[#This Row],[rating_count]]+1)</f>
        <v>13.323718454001735</v>
      </c>
      <c r="M1405" s="4" t="str">
        <f>IF(Table1[[#This Row],[rating_count]]&lt;1000,"YES","NO")</f>
        <v>NO</v>
      </c>
      <c r="N1405" s="4">
        <f t="shared" si="107"/>
        <v>-0.37928429467861219</v>
      </c>
      <c r="O1405" s="4">
        <f t="shared" si="108"/>
        <v>13.323718454001735</v>
      </c>
      <c r="P1405" s="7">
        <f t="shared" si="109"/>
        <v>5665440</v>
      </c>
      <c r="Q1405" t="s">
        <v>12404</v>
      </c>
      <c r="R1405" t="s">
        <v>12405</v>
      </c>
      <c r="S1405" t="s">
        <v>12406</v>
      </c>
      <c r="T1405" t="s">
        <v>12407</v>
      </c>
      <c r="U1405" t="s">
        <v>12408</v>
      </c>
      <c r="V1405" t="s">
        <v>12409</v>
      </c>
      <c r="W1405" t="s">
        <v>12410</v>
      </c>
      <c r="X1405" t="s">
        <v>12411</v>
      </c>
    </row>
    <row r="1406" spans="1:24" x14ac:dyDescent="0.4">
      <c r="A1406" t="s">
        <v>12412</v>
      </c>
      <c r="B1406" t="s">
        <v>12413</v>
      </c>
      <c r="C1406" t="s">
        <v>8938</v>
      </c>
      <c r="D1406" s="2">
        <v>3349</v>
      </c>
      <c r="E1406" s="2">
        <v>4799</v>
      </c>
      <c r="F1406" s="5">
        <v>0.3</v>
      </c>
      <c r="G1406" s="5">
        <f t="shared" si="105"/>
        <v>30</v>
      </c>
      <c r="H1406" s="5" t="str">
        <f>IF( 'structured data'!G1406&gt;=50, "YES", "NO")</f>
        <v>NO</v>
      </c>
      <c r="I1406" s="8" t="str">
        <f t="shared" si="106"/>
        <v>&gt; ₦500</v>
      </c>
      <c r="J1406">
        <v>3.7</v>
      </c>
      <c r="K1406" s="4">
        <v>4200</v>
      </c>
      <c r="L1406" s="4">
        <f>Table1[[#This Row],[rating]]*LOG(Table1[[#This Row],[rating_count]]+1)</f>
        <v>13.406404921690571</v>
      </c>
      <c r="M1406" s="4" t="str">
        <f>IF(Table1[[#This Row],[rating_count]]&lt;1000,"YES","NO")</f>
        <v>NO</v>
      </c>
      <c r="N1406" s="4">
        <f t="shared" si="107"/>
        <v>-0.38377589914000282</v>
      </c>
      <c r="O1406" s="4">
        <f t="shared" si="108"/>
        <v>13.406404921690571</v>
      </c>
      <c r="P1406" s="7">
        <f t="shared" si="109"/>
        <v>20155800</v>
      </c>
      <c r="Q1406" t="s">
        <v>12414</v>
      </c>
      <c r="R1406" t="s">
        <v>12415</v>
      </c>
      <c r="S1406" t="s">
        <v>12416</v>
      </c>
      <c r="T1406" t="s">
        <v>12417</v>
      </c>
      <c r="U1406" t="s">
        <v>12418</v>
      </c>
      <c r="V1406" t="s">
        <v>12419</v>
      </c>
      <c r="W1406" t="s">
        <v>12420</v>
      </c>
      <c r="X1406" t="s">
        <v>12421</v>
      </c>
    </row>
    <row r="1407" spans="1:24" x14ac:dyDescent="0.4">
      <c r="A1407" t="s">
        <v>12422</v>
      </c>
      <c r="B1407" t="s">
        <v>12423</v>
      </c>
      <c r="C1407" t="s">
        <v>9386</v>
      </c>
      <c r="D1407" s="2">
        <v>4899</v>
      </c>
      <c r="E1407" s="2">
        <v>8999</v>
      </c>
      <c r="F1407" s="5">
        <v>0.46</v>
      </c>
      <c r="G1407" s="5">
        <f t="shared" si="105"/>
        <v>46</v>
      </c>
      <c r="H1407" s="5" t="str">
        <f>IF( 'structured data'!G1407&gt;=50, "YES", "NO")</f>
        <v>NO</v>
      </c>
      <c r="I1407" s="8" t="str">
        <f t="shared" si="106"/>
        <v>&gt; ₦500</v>
      </c>
      <c r="J1407">
        <v>4.0999999999999996</v>
      </c>
      <c r="K1407" s="4">
        <v>297</v>
      </c>
      <c r="L1407" s="4">
        <f>Table1[[#This Row],[rating]]*LOG(Table1[[#This Row],[rating_count]]+1)</f>
        <v>10.144286682712647</v>
      </c>
      <c r="M1407" s="4" t="str">
        <f>IF(Table1[[#This Row],[rating_count]]&lt;1000,"YES","NO")</f>
        <v>YES</v>
      </c>
      <c r="N1407" s="4">
        <f t="shared" si="107"/>
        <v>-0.39763138587231361</v>
      </c>
      <c r="O1407" s="4">
        <f t="shared" si="108"/>
        <v>10.144286682712647</v>
      </c>
      <c r="P1407" s="7">
        <f t="shared" si="109"/>
        <v>2672703</v>
      </c>
      <c r="Q1407" t="s">
        <v>12424</v>
      </c>
      <c r="R1407" t="s">
        <v>12425</v>
      </c>
      <c r="S1407" t="s">
        <v>12426</v>
      </c>
      <c r="T1407" t="s">
        <v>12427</v>
      </c>
      <c r="U1407" t="s">
        <v>12428</v>
      </c>
      <c r="V1407" t="s">
        <v>12429</v>
      </c>
      <c r="W1407" t="s">
        <v>12430</v>
      </c>
      <c r="X1407" t="s">
        <v>12431</v>
      </c>
    </row>
    <row r="1408" spans="1:24" x14ac:dyDescent="0.4">
      <c r="A1408" t="s">
        <v>12432</v>
      </c>
      <c r="B1408" t="s">
        <v>12433</v>
      </c>
      <c r="C1408" t="s">
        <v>8762</v>
      </c>
      <c r="D1408" s="2">
        <v>1199</v>
      </c>
      <c r="E1408" s="2">
        <v>1899</v>
      </c>
      <c r="F1408" s="5">
        <v>0.37</v>
      </c>
      <c r="G1408" s="5">
        <f t="shared" si="105"/>
        <v>37</v>
      </c>
      <c r="H1408" s="5" t="str">
        <f>IF( 'structured data'!G1408&gt;=50, "YES", "NO")</f>
        <v>NO</v>
      </c>
      <c r="I1408" s="8" t="str">
        <f t="shared" si="106"/>
        <v>&gt; ₦500</v>
      </c>
      <c r="J1408">
        <v>4.2</v>
      </c>
      <c r="K1408" s="4">
        <v>3858</v>
      </c>
      <c r="L1408" s="4">
        <f>Table1[[#This Row],[rating]]*LOG(Table1[[#This Row],[rating_count]]+1)</f>
        <v>15.063194069999867</v>
      </c>
      <c r="M1408" s="4" t="str">
        <f>IF(Table1[[#This Row],[rating_count]]&lt;1000,"YES","NO")</f>
        <v>NO</v>
      </c>
      <c r="N1408" s="4">
        <f t="shared" si="107"/>
        <v>-0.39901196151448953</v>
      </c>
      <c r="O1408" s="4">
        <f t="shared" si="108"/>
        <v>15.063194069999867</v>
      </c>
      <c r="P1408" s="7">
        <f t="shared" si="109"/>
        <v>7326342</v>
      </c>
      <c r="Q1408" t="s">
        <v>12434</v>
      </c>
      <c r="R1408" t="s">
        <v>12435</v>
      </c>
      <c r="S1408" t="s">
        <v>12436</v>
      </c>
      <c r="T1408" t="s">
        <v>12437</v>
      </c>
      <c r="U1408" t="s">
        <v>12438</v>
      </c>
      <c r="V1408" t="s">
        <v>12439</v>
      </c>
      <c r="W1408" t="s">
        <v>12440</v>
      </c>
      <c r="X1408" t="s">
        <v>12441</v>
      </c>
    </row>
    <row r="1409" spans="1:24" x14ac:dyDescent="0.4">
      <c r="A1409" t="s">
        <v>12442</v>
      </c>
      <c r="B1409" t="s">
        <v>12443</v>
      </c>
      <c r="C1409" t="s">
        <v>11105</v>
      </c>
      <c r="D1409" s="2">
        <v>3290</v>
      </c>
      <c r="E1409" s="2">
        <v>5799</v>
      </c>
      <c r="F1409" s="5">
        <v>0.43</v>
      </c>
      <c r="G1409" s="5">
        <f t="shared" si="105"/>
        <v>43</v>
      </c>
      <c r="H1409" s="5" t="str">
        <f>IF( 'structured data'!G1409&gt;=50, "YES", "NO")</f>
        <v>NO</v>
      </c>
      <c r="I1409" s="8" t="str">
        <f t="shared" si="106"/>
        <v>&gt; ₦500</v>
      </c>
      <c r="J1409">
        <v>4.3</v>
      </c>
      <c r="K1409" s="4">
        <v>168</v>
      </c>
      <c r="L1409" s="4">
        <f>Table1[[#This Row],[rating]]*LOG(Table1[[#This Row],[rating_count]]+1)</f>
        <v>9.5799128298387952</v>
      </c>
      <c r="M1409" s="4" t="str">
        <f>IF(Table1[[#This Row],[rating_count]]&lt;1000,"YES","NO")</f>
        <v>YES</v>
      </c>
      <c r="N1409" s="4">
        <f t="shared" si="107"/>
        <v>-0.39817626144440971</v>
      </c>
      <c r="O1409" s="4">
        <f t="shared" si="108"/>
        <v>9.5799128298387952</v>
      </c>
      <c r="P1409" s="7">
        <f t="shared" si="109"/>
        <v>974232</v>
      </c>
      <c r="Q1409" t="s">
        <v>12444</v>
      </c>
      <c r="R1409" t="s">
        <v>12445</v>
      </c>
      <c r="S1409" t="s">
        <v>12446</v>
      </c>
      <c r="T1409" t="s">
        <v>12447</v>
      </c>
      <c r="U1409" t="s">
        <v>12448</v>
      </c>
      <c r="V1409" t="s">
        <v>12449</v>
      </c>
      <c r="W1409" t="s">
        <v>12450</v>
      </c>
      <c r="X1409" t="s">
        <v>12451</v>
      </c>
    </row>
    <row r="1410" spans="1:24" x14ac:dyDescent="0.4">
      <c r="A1410" t="s">
        <v>12452</v>
      </c>
      <c r="B1410" t="s">
        <v>12453</v>
      </c>
      <c r="C1410" t="s">
        <v>8574</v>
      </c>
      <c r="D1410">
        <v>179</v>
      </c>
      <c r="E1410">
        <v>799</v>
      </c>
      <c r="F1410" s="5">
        <v>0.78</v>
      </c>
      <c r="G1410" s="5">
        <f t="shared" ref="G1410:G1466" si="110">F1410*100</f>
        <v>78</v>
      </c>
      <c r="H1410" s="5" t="str">
        <f>IF( 'structured data'!G1410&gt;=50, "YES", "NO")</f>
        <v>YES</v>
      </c>
      <c r="I1410" s="8" t="str">
        <f t="shared" ref="I1410:I1466" si="111">IF(C1409&lt;200, "&lt; ₦200", IF(C1409&lt;=500, "₦200–₦500", "&gt; ₦500"))</f>
        <v>&gt; ₦500</v>
      </c>
      <c r="J1410">
        <v>3.6</v>
      </c>
      <c r="K1410" s="4">
        <v>101</v>
      </c>
      <c r="L1410" s="4">
        <f>Table1[[#This Row],[rating]]*LOG(Table1[[#This Row],[rating_count]]+1)</f>
        <v>7.2309606183429036</v>
      </c>
      <c r="M1410" s="4" t="str">
        <f>IF(Table1[[#This Row],[rating_count]]&lt;1000,"YES","NO")</f>
        <v>YES</v>
      </c>
      <c r="N1410" s="4">
        <f t="shared" ref="N1410:N1466" si="112">CORREL(J1410:J2874,G1410:G2874)</f>
        <v>-0.40196488554849025</v>
      </c>
      <c r="O1410" s="4">
        <f t="shared" ref="O1410:O1466" si="113">J1410*LOG(K1410+1)</f>
        <v>7.2309606183429036</v>
      </c>
      <c r="P1410" s="7">
        <f t="shared" ref="P1410:P1466" si="114">E1410*K1410</f>
        <v>80699</v>
      </c>
      <c r="Q1410" t="s">
        <v>12454</v>
      </c>
      <c r="R1410" t="s">
        <v>12455</v>
      </c>
      <c r="S1410" t="s">
        <v>12456</v>
      </c>
      <c r="T1410" t="s">
        <v>12457</v>
      </c>
      <c r="U1410" t="s">
        <v>12458</v>
      </c>
      <c r="V1410" t="s">
        <v>12459</v>
      </c>
      <c r="W1410" t="s">
        <v>12460</v>
      </c>
      <c r="X1410" t="s">
        <v>12461</v>
      </c>
    </row>
    <row r="1411" spans="1:24" x14ac:dyDescent="0.4">
      <c r="A1411" t="s">
        <v>12462</v>
      </c>
      <c r="B1411" t="s">
        <v>12463</v>
      </c>
      <c r="C1411" t="s">
        <v>12122</v>
      </c>
      <c r="D1411">
        <v>149</v>
      </c>
      <c r="E1411">
        <v>300</v>
      </c>
      <c r="F1411" s="5">
        <v>0.5</v>
      </c>
      <c r="G1411" s="5">
        <f t="shared" si="110"/>
        <v>50</v>
      </c>
      <c r="H1411" s="5" t="str">
        <f>IF( 'structured data'!G1411&gt;=50, "YES", "NO")</f>
        <v>YES</v>
      </c>
      <c r="I1411" s="8" t="str">
        <f t="shared" si="111"/>
        <v>&gt; ₦500</v>
      </c>
      <c r="J1411">
        <v>4.0999999999999996</v>
      </c>
      <c r="K1411" s="4">
        <v>4074</v>
      </c>
      <c r="L1411" s="4">
        <f>Table1[[#This Row],[rating]]*LOG(Table1[[#This Row],[rating_count]]+1)</f>
        <v>14.801523213611581</v>
      </c>
      <c r="M1411" s="4" t="str">
        <f>IF(Table1[[#This Row],[rating_count]]&lt;1000,"YES","NO")</f>
        <v>NO</v>
      </c>
      <c r="N1411" s="4">
        <f t="shared" si="112"/>
        <v>-0.37702602857277234</v>
      </c>
      <c r="O1411" s="4">
        <f t="shared" si="113"/>
        <v>14.801523213611581</v>
      </c>
      <c r="P1411" s="7">
        <f t="shared" si="114"/>
        <v>1222200</v>
      </c>
      <c r="Q1411" t="s">
        <v>12464</v>
      </c>
      <c r="R1411" t="s">
        <v>12465</v>
      </c>
      <c r="S1411" t="s">
        <v>12466</v>
      </c>
      <c r="T1411" t="s">
        <v>12467</v>
      </c>
      <c r="U1411" t="s">
        <v>12468</v>
      </c>
      <c r="V1411" t="s">
        <v>12469</v>
      </c>
      <c r="W1411" t="s">
        <v>12470</v>
      </c>
      <c r="X1411" t="s">
        <v>12471</v>
      </c>
    </row>
    <row r="1412" spans="1:24" x14ac:dyDescent="0.4">
      <c r="A1412" t="s">
        <v>12472</v>
      </c>
      <c r="B1412" t="s">
        <v>12473</v>
      </c>
      <c r="C1412" t="s">
        <v>8710</v>
      </c>
      <c r="D1412" s="2">
        <v>5490</v>
      </c>
      <c r="E1412" s="2">
        <v>7200</v>
      </c>
      <c r="F1412" s="5">
        <v>0.24</v>
      </c>
      <c r="G1412" s="5">
        <f t="shared" si="110"/>
        <v>24</v>
      </c>
      <c r="H1412" s="5" t="str">
        <f>IF( 'structured data'!G1412&gt;=50, "YES", "NO")</f>
        <v>NO</v>
      </c>
      <c r="I1412" s="8" t="str">
        <f t="shared" si="111"/>
        <v>&gt; ₦500</v>
      </c>
      <c r="J1412">
        <v>4.5</v>
      </c>
      <c r="K1412" s="4">
        <v>1408</v>
      </c>
      <c r="L1412" s="4">
        <f>Table1[[#This Row],[rating]]*LOG(Table1[[#This Row],[rating_count]]+1)</f>
        <v>14.170099468992104</v>
      </c>
      <c r="M1412" s="4" t="str">
        <f>IF(Table1[[#This Row],[rating_count]]&lt;1000,"YES","NO")</f>
        <v>NO</v>
      </c>
      <c r="N1412" s="4">
        <f t="shared" si="112"/>
        <v>-0.38026853893347551</v>
      </c>
      <c r="O1412" s="4">
        <f t="shared" si="113"/>
        <v>14.170099468992104</v>
      </c>
      <c r="P1412" s="7">
        <f t="shared" si="114"/>
        <v>10137600</v>
      </c>
      <c r="Q1412" t="s">
        <v>12474</v>
      </c>
      <c r="R1412" t="s">
        <v>12475</v>
      </c>
      <c r="S1412" t="s">
        <v>12476</v>
      </c>
      <c r="T1412" t="s">
        <v>12477</v>
      </c>
      <c r="U1412" t="s">
        <v>12478</v>
      </c>
      <c r="V1412" t="s">
        <v>12479</v>
      </c>
      <c r="W1412" t="s">
        <v>12480</v>
      </c>
      <c r="X1412" t="s">
        <v>12481</v>
      </c>
    </row>
    <row r="1413" spans="1:24" x14ac:dyDescent="0.4">
      <c r="A1413" t="s">
        <v>12482</v>
      </c>
      <c r="B1413" t="s">
        <v>12483</v>
      </c>
      <c r="C1413" t="s">
        <v>8585</v>
      </c>
      <c r="D1413">
        <v>379</v>
      </c>
      <c r="E1413">
        <v>389</v>
      </c>
      <c r="F1413" s="5">
        <v>0.03</v>
      </c>
      <c r="G1413" s="5">
        <f t="shared" si="110"/>
        <v>3</v>
      </c>
      <c r="H1413" s="5" t="str">
        <f>IF( 'structured data'!G1413&gt;=50, "YES", "NO")</f>
        <v>NO</v>
      </c>
      <c r="I1413" s="8" t="str">
        <f t="shared" si="111"/>
        <v>&gt; ₦500</v>
      </c>
      <c r="J1413">
        <v>4.2</v>
      </c>
      <c r="K1413" s="4">
        <v>3739</v>
      </c>
      <c r="L1413" s="4">
        <f>Table1[[#This Row],[rating]]*LOG(Table1[[#This Row],[rating_count]]+1)</f>
        <v>15.006060729242018</v>
      </c>
      <c r="M1413" s="4" t="str">
        <f>IF(Table1[[#This Row],[rating_count]]&lt;1000,"YES","NO")</f>
        <v>NO</v>
      </c>
      <c r="N1413" s="4">
        <f t="shared" si="112"/>
        <v>-0.36669171430327807</v>
      </c>
      <c r="O1413" s="4">
        <f t="shared" si="113"/>
        <v>15.006060729242018</v>
      </c>
      <c r="P1413" s="7">
        <f t="shared" si="114"/>
        <v>1454471</v>
      </c>
      <c r="Q1413" t="s">
        <v>12484</v>
      </c>
      <c r="R1413" t="s">
        <v>12485</v>
      </c>
      <c r="S1413" t="s">
        <v>12486</v>
      </c>
      <c r="T1413" t="s">
        <v>12487</v>
      </c>
      <c r="U1413" t="s">
        <v>12488</v>
      </c>
      <c r="V1413" t="s">
        <v>12489</v>
      </c>
      <c r="W1413" t="s">
        <v>12490</v>
      </c>
      <c r="X1413" t="s">
        <v>12491</v>
      </c>
    </row>
    <row r="1414" spans="1:24" x14ac:dyDescent="0.4">
      <c r="A1414" t="s">
        <v>12492</v>
      </c>
      <c r="B1414" t="s">
        <v>12493</v>
      </c>
      <c r="C1414" t="s">
        <v>10094</v>
      </c>
      <c r="D1414" s="2">
        <v>8699</v>
      </c>
      <c r="E1414" s="2">
        <v>13049</v>
      </c>
      <c r="F1414" s="5">
        <v>0.33</v>
      </c>
      <c r="G1414" s="5">
        <f t="shared" si="110"/>
        <v>33</v>
      </c>
      <c r="H1414" s="5" t="str">
        <f>IF( 'structured data'!G1414&gt;=50, "YES", "NO")</f>
        <v>NO</v>
      </c>
      <c r="I1414" s="8" t="str">
        <f t="shared" si="111"/>
        <v>&gt; ₦500</v>
      </c>
      <c r="J1414">
        <v>4.3</v>
      </c>
      <c r="K1414" s="4">
        <v>5891</v>
      </c>
      <c r="L1414" s="4">
        <f>Table1[[#This Row],[rating]]*LOG(Table1[[#This Row],[rating_count]]+1)</f>
        <v>16.212129774133551</v>
      </c>
      <c r="M1414" s="4" t="str">
        <f>IF(Table1[[#This Row],[rating_count]]&lt;1000,"YES","NO")</f>
        <v>NO</v>
      </c>
      <c r="N1414" s="4">
        <f t="shared" si="112"/>
        <v>-0.36272217037290333</v>
      </c>
      <c r="O1414" s="4">
        <f t="shared" si="113"/>
        <v>16.212129774133551</v>
      </c>
      <c r="P1414" s="7">
        <f t="shared" si="114"/>
        <v>76871659</v>
      </c>
      <c r="Q1414" t="s">
        <v>12494</v>
      </c>
      <c r="R1414" t="s">
        <v>12495</v>
      </c>
      <c r="S1414" t="s">
        <v>12496</v>
      </c>
      <c r="T1414" t="s">
        <v>12497</v>
      </c>
      <c r="U1414" t="s">
        <v>12498</v>
      </c>
      <c r="V1414" t="s">
        <v>12499</v>
      </c>
      <c r="W1414" t="s">
        <v>12500</v>
      </c>
      <c r="X1414" t="s">
        <v>12501</v>
      </c>
    </row>
    <row r="1415" spans="1:24" x14ac:dyDescent="0.4">
      <c r="A1415" t="s">
        <v>12502</v>
      </c>
      <c r="B1415" t="s">
        <v>12503</v>
      </c>
      <c r="C1415" t="s">
        <v>8710</v>
      </c>
      <c r="D1415" s="3">
        <v>3041.67</v>
      </c>
      <c r="E1415" s="2">
        <v>5999</v>
      </c>
      <c r="F1415" s="5">
        <v>0.49</v>
      </c>
      <c r="G1415" s="5">
        <f t="shared" si="110"/>
        <v>49</v>
      </c>
      <c r="H1415" s="5" t="str">
        <f>IF( 'structured data'!G1415&gt;=50, "YES", "NO")</f>
        <v>NO</v>
      </c>
      <c r="I1415" s="8" t="str">
        <f t="shared" si="111"/>
        <v>&gt; ₦500</v>
      </c>
      <c r="J1415">
        <v>4</v>
      </c>
      <c r="K1415" s="4">
        <v>777</v>
      </c>
      <c r="L1415" s="4">
        <f>Table1[[#This Row],[rating]]*LOG(Table1[[#This Row],[rating_count]]+1)</f>
        <v>11.563918387958756</v>
      </c>
      <c r="M1415" s="4" t="str">
        <f>IF(Table1[[#This Row],[rating_count]]&lt;1000,"YES","NO")</f>
        <v>YES</v>
      </c>
      <c r="N1415" s="4">
        <f t="shared" si="112"/>
        <v>-0.35845437444554173</v>
      </c>
      <c r="O1415" s="4">
        <f t="shared" si="113"/>
        <v>11.563918387958756</v>
      </c>
      <c r="P1415" s="7">
        <f t="shared" si="114"/>
        <v>4661223</v>
      </c>
      <c r="Q1415" t="s">
        <v>12504</v>
      </c>
      <c r="R1415" t="s">
        <v>12505</v>
      </c>
      <c r="S1415" t="s">
        <v>12506</v>
      </c>
      <c r="T1415" t="s">
        <v>12507</v>
      </c>
      <c r="U1415" t="s">
        <v>12508</v>
      </c>
      <c r="V1415" t="s">
        <v>12509</v>
      </c>
      <c r="W1415" t="s">
        <v>12510</v>
      </c>
      <c r="X1415" t="s">
        <v>12511</v>
      </c>
    </row>
    <row r="1416" spans="1:24" x14ac:dyDescent="0.4">
      <c r="A1416" t="s">
        <v>12512</v>
      </c>
      <c r="B1416" t="s">
        <v>12513</v>
      </c>
      <c r="C1416" t="s">
        <v>8688</v>
      </c>
      <c r="D1416" s="2">
        <v>1745</v>
      </c>
      <c r="E1416" s="2">
        <v>2400</v>
      </c>
      <c r="F1416" s="5">
        <v>0.27</v>
      </c>
      <c r="G1416" s="5">
        <f t="shared" si="110"/>
        <v>27</v>
      </c>
      <c r="H1416" s="5" t="str">
        <f>IF( 'structured data'!G1416&gt;=50, "YES", "NO")</f>
        <v>NO</v>
      </c>
      <c r="I1416" s="8" t="str">
        <f t="shared" si="111"/>
        <v>&gt; ₦500</v>
      </c>
      <c r="J1416">
        <v>4.2</v>
      </c>
      <c r="K1416" s="4">
        <v>14160</v>
      </c>
      <c r="L1416" s="4">
        <f>Table1[[#This Row],[rating]]*LOG(Table1[[#This Row],[rating_count]]+1)</f>
        <v>17.434594475697256</v>
      </c>
      <c r="M1416" s="4" t="str">
        <f>IF(Table1[[#This Row],[rating_count]]&lt;1000,"YES","NO")</f>
        <v>NO</v>
      </c>
      <c r="N1416" s="4">
        <f t="shared" si="112"/>
        <v>-0.35889717231498935</v>
      </c>
      <c r="O1416" s="4">
        <f t="shared" si="113"/>
        <v>17.434594475697256</v>
      </c>
      <c r="P1416" s="7">
        <f t="shared" si="114"/>
        <v>33984000</v>
      </c>
      <c r="Q1416" t="s">
        <v>12514</v>
      </c>
      <c r="R1416" t="s">
        <v>12515</v>
      </c>
      <c r="S1416" t="s">
        <v>12516</v>
      </c>
      <c r="T1416" t="s">
        <v>12517</v>
      </c>
      <c r="U1416" t="s">
        <v>12518</v>
      </c>
      <c r="V1416" t="s">
        <v>12519</v>
      </c>
      <c r="W1416" t="s">
        <v>12520</v>
      </c>
      <c r="X1416" t="s">
        <v>12521</v>
      </c>
    </row>
    <row r="1417" spans="1:24" x14ac:dyDescent="0.4">
      <c r="A1417" t="s">
        <v>12522</v>
      </c>
      <c r="B1417" t="s">
        <v>12523</v>
      </c>
      <c r="C1417" t="s">
        <v>8647</v>
      </c>
      <c r="D1417" s="2">
        <v>3180</v>
      </c>
      <c r="E1417" s="2">
        <v>5295</v>
      </c>
      <c r="F1417" s="5">
        <v>0.4</v>
      </c>
      <c r="G1417" s="5">
        <f t="shared" si="110"/>
        <v>40</v>
      </c>
      <c r="H1417" s="5" t="str">
        <f>IF( 'structured data'!G1417&gt;=50, "YES", "NO")</f>
        <v>NO</v>
      </c>
      <c r="I1417" s="8" t="str">
        <f t="shared" si="111"/>
        <v>&gt; ₦500</v>
      </c>
      <c r="J1417">
        <v>4.2</v>
      </c>
      <c r="K1417" s="4">
        <v>6919</v>
      </c>
      <c r="L1417" s="4">
        <f>Table1[[#This Row],[rating]]*LOG(Table1[[#This Row],[rating_count]]+1)</f>
        <v>16.128445596718386</v>
      </c>
      <c r="M1417" s="4" t="str">
        <f>IF(Table1[[#This Row],[rating_count]]&lt;1000,"YES","NO")</f>
        <v>NO</v>
      </c>
      <c r="N1417" s="4">
        <f t="shared" si="112"/>
        <v>-0.35367163825119624</v>
      </c>
      <c r="O1417" s="4">
        <f t="shared" si="113"/>
        <v>16.128445596718386</v>
      </c>
      <c r="P1417" s="7">
        <f t="shared" si="114"/>
        <v>36636105</v>
      </c>
      <c r="Q1417" t="s">
        <v>12524</v>
      </c>
      <c r="R1417" t="s">
        <v>12525</v>
      </c>
      <c r="S1417" t="s">
        <v>12526</v>
      </c>
      <c r="T1417" t="s">
        <v>12527</v>
      </c>
      <c r="U1417" t="s">
        <v>12528</v>
      </c>
      <c r="V1417" t="s">
        <v>12529</v>
      </c>
      <c r="W1417" t="s">
        <v>12530</v>
      </c>
      <c r="X1417" t="s">
        <v>12531</v>
      </c>
    </row>
    <row r="1418" spans="1:24" x14ac:dyDescent="0.4">
      <c r="A1418" t="s">
        <v>12532</v>
      </c>
      <c r="B1418" t="s">
        <v>12533</v>
      </c>
      <c r="C1418" t="s">
        <v>10094</v>
      </c>
      <c r="D1418" s="2">
        <v>4999</v>
      </c>
      <c r="E1418" s="2">
        <v>24999</v>
      </c>
      <c r="F1418" s="5">
        <v>0.8</v>
      </c>
      <c r="G1418" s="5">
        <f t="shared" si="110"/>
        <v>80</v>
      </c>
      <c r="H1418" s="5" t="str">
        <f>IF( 'structured data'!G1418&gt;=50, "YES", "NO")</f>
        <v>YES</v>
      </c>
      <c r="I1418" s="8" t="str">
        <f t="shared" si="111"/>
        <v>&gt; ₦500</v>
      </c>
      <c r="J1418">
        <v>4.5</v>
      </c>
      <c r="K1418" s="4">
        <v>287</v>
      </c>
      <c r="L1418" s="4">
        <f>Table1[[#This Row],[rating]]*LOG(Table1[[#This Row],[rating_count]]+1)</f>
        <v>11.06726619491654</v>
      </c>
      <c r="M1418" s="4" t="str">
        <f>IF(Table1[[#This Row],[rating_count]]&lt;1000,"YES","NO")</f>
        <v>YES</v>
      </c>
      <c r="N1418" s="4">
        <f t="shared" si="112"/>
        <v>-0.35390669798480334</v>
      </c>
      <c r="O1418" s="4">
        <f t="shared" si="113"/>
        <v>11.06726619491654</v>
      </c>
      <c r="P1418" s="7">
        <f t="shared" si="114"/>
        <v>7174713</v>
      </c>
      <c r="Q1418" t="s">
        <v>12534</v>
      </c>
      <c r="R1418" t="s">
        <v>12535</v>
      </c>
      <c r="S1418" t="s">
        <v>12536</v>
      </c>
      <c r="T1418" t="s">
        <v>12537</v>
      </c>
      <c r="U1418" t="s">
        <v>12538</v>
      </c>
      <c r="V1418" t="s">
        <v>12539</v>
      </c>
      <c r="W1418" t="s">
        <v>12540</v>
      </c>
      <c r="X1418" t="s">
        <v>12541</v>
      </c>
    </row>
    <row r="1419" spans="1:24" x14ac:dyDescent="0.4">
      <c r="A1419" t="s">
        <v>12542</v>
      </c>
      <c r="B1419" t="s">
        <v>12543</v>
      </c>
      <c r="C1419" t="s">
        <v>8886</v>
      </c>
      <c r="D1419">
        <v>390</v>
      </c>
      <c r="E1419">
        <v>799</v>
      </c>
      <c r="F1419" s="5">
        <v>0.51</v>
      </c>
      <c r="G1419" s="5">
        <f t="shared" si="110"/>
        <v>51</v>
      </c>
      <c r="H1419" s="5" t="str">
        <f>IF( 'structured data'!G1419&gt;=50, "YES", "NO")</f>
        <v>YES</v>
      </c>
      <c r="I1419" s="8" t="str">
        <f t="shared" si="111"/>
        <v>&gt; ₦500</v>
      </c>
      <c r="J1419">
        <v>3.8</v>
      </c>
      <c r="K1419" s="4">
        <v>287</v>
      </c>
      <c r="L1419" s="4">
        <f>Table1[[#This Row],[rating]]*LOG(Table1[[#This Row],[rating_count]]+1)</f>
        <v>9.3456914534850775</v>
      </c>
      <c r="M1419" s="4" t="str">
        <f>IF(Table1[[#This Row],[rating_count]]&lt;1000,"YES","NO")</f>
        <v>YES</v>
      </c>
      <c r="N1419" s="4">
        <f t="shared" si="112"/>
        <v>-0.44832223161909091</v>
      </c>
      <c r="O1419" s="4">
        <f t="shared" si="113"/>
        <v>9.3456914534850775</v>
      </c>
      <c r="P1419" s="7">
        <f t="shared" si="114"/>
        <v>229313</v>
      </c>
      <c r="Q1419" t="s">
        <v>12544</v>
      </c>
      <c r="R1419" t="s">
        <v>12545</v>
      </c>
      <c r="S1419" t="s">
        <v>12546</v>
      </c>
      <c r="T1419" t="s">
        <v>12547</v>
      </c>
      <c r="U1419" t="s">
        <v>12548</v>
      </c>
      <c r="V1419" t="s">
        <v>12549</v>
      </c>
      <c r="W1419" t="s">
        <v>12550</v>
      </c>
      <c r="X1419" t="s">
        <v>12551</v>
      </c>
    </row>
    <row r="1420" spans="1:24" x14ac:dyDescent="0.4">
      <c r="A1420" t="s">
        <v>12552</v>
      </c>
      <c r="B1420" t="s">
        <v>12553</v>
      </c>
      <c r="C1420" t="s">
        <v>12554</v>
      </c>
      <c r="D1420" s="2">
        <v>1999</v>
      </c>
      <c r="E1420" s="2">
        <v>2999</v>
      </c>
      <c r="F1420" s="5">
        <v>0.33</v>
      </c>
      <c r="G1420" s="5">
        <f t="shared" si="110"/>
        <v>33</v>
      </c>
      <c r="H1420" s="5" t="str">
        <f>IF( 'structured data'!G1420&gt;=50, "YES", "NO")</f>
        <v>NO</v>
      </c>
      <c r="I1420" s="8" t="str">
        <f t="shared" si="111"/>
        <v>&gt; ₦500</v>
      </c>
      <c r="J1420">
        <v>4.4000000000000004</v>
      </c>
      <c r="K1420" s="4">
        <v>388</v>
      </c>
      <c r="L1420" s="4">
        <f>Table1[[#This Row],[rating]]*LOG(Table1[[#This Row],[rating_count]]+1)</f>
        <v>11.395778245833116</v>
      </c>
      <c r="M1420" s="4" t="str">
        <f>IF(Table1[[#This Row],[rating_count]]&lt;1000,"YES","NO")</f>
        <v>YES</v>
      </c>
      <c r="N1420" s="4">
        <f t="shared" si="112"/>
        <v>-0.44438054394281823</v>
      </c>
      <c r="O1420" s="4">
        <f t="shared" si="113"/>
        <v>11.395778245833116</v>
      </c>
      <c r="P1420" s="7">
        <f t="shared" si="114"/>
        <v>1163612</v>
      </c>
      <c r="Q1420" t="s">
        <v>12555</v>
      </c>
      <c r="R1420" t="s">
        <v>12556</v>
      </c>
      <c r="S1420" t="s">
        <v>12557</v>
      </c>
      <c r="T1420" t="s">
        <v>12558</v>
      </c>
      <c r="U1420" t="s">
        <v>12559</v>
      </c>
      <c r="V1420" t="s">
        <v>12560</v>
      </c>
      <c r="W1420" t="s">
        <v>12561</v>
      </c>
      <c r="X1420" t="s">
        <v>12562</v>
      </c>
    </row>
    <row r="1421" spans="1:24" x14ac:dyDescent="0.4">
      <c r="A1421" t="s">
        <v>12563</v>
      </c>
      <c r="B1421" t="s">
        <v>12564</v>
      </c>
      <c r="C1421" t="s">
        <v>9030</v>
      </c>
      <c r="D1421" s="2">
        <v>1624</v>
      </c>
      <c r="E1421" s="2">
        <v>2495</v>
      </c>
      <c r="F1421" s="5">
        <v>0.35</v>
      </c>
      <c r="G1421" s="5">
        <f t="shared" si="110"/>
        <v>35</v>
      </c>
      <c r="H1421" s="5" t="str">
        <f>IF( 'structured data'!G1421&gt;=50, "YES", "NO")</f>
        <v>NO</v>
      </c>
      <c r="I1421" s="8" t="str">
        <f t="shared" si="111"/>
        <v>&gt; ₦500</v>
      </c>
      <c r="J1421">
        <v>4.0999999999999996</v>
      </c>
      <c r="K1421" s="4">
        <v>827</v>
      </c>
      <c r="L1421" s="4">
        <f>Table1[[#This Row],[rating]]*LOG(Table1[[#This Row],[rating_count]]+1)</f>
        <v>11.963924380818009</v>
      </c>
      <c r="M1421" s="4" t="str">
        <f>IF(Table1[[#This Row],[rating_count]]&lt;1000,"YES","NO")</f>
        <v>YES</v>
      </c>
      <c r="N1421" s="4">
        <f t="shared" si="112"/>
        <v>-0.44080140905408588</v>
      </c>
      <c r="O1421" s="4">
        <f t="shared" si="113"/>
        <v>11.963924380818009</v>
      </c>
      <c r="P1421" s="7">
        <f t="shared" si="114"/>
        <v>2063365</v>
      </c>
      <c r="Q1421" t="s">
        <v>12565</v>
      </c>
      <c r="R1421" t="s">
        <v>12566</v>
      </c>
      <c r="S1421" t="s">
        <v>12567</v>
      </c>
      <c r="T1421" t="s">
        <v>12568</v>
      </c>
      <c r="U1421" t="s">
        <v>12569</v>
      </c>
      <c r="V1421" t="s">
        <v>12570</v>
      </c>
      <c r="W1421" t="s">
        <v>12571</v>
      </c>
      <c r="X1421" t="s">
        <v>12572</v>
      </c>
    </row>
    <row r="1422" spans="1:24" x14ac:dyDescent="0.4">
      <c r="A1422" t="s">
        <v>12573</v>
      </c>
      <c r="B1422" t="s">
        <v>12574</v>
      </c>
      <c r="C1422" t="s">
        <v>12122</v>
      </c>
      <c r="D1422">
        <v>184</v>
      </c>
      <c r="E1422">
        <v>450</v>
      </c>
      <c r="F1422" s="5">
        <v>0.59</v>
      </c>
      <c r="G1422" s="5">
        <f t="shared" si="110"/>
        <v>59</v>
      </c>
      <c r="H1422" s="5" t="str">
        <f>IF( 'structured data'!G1422&gt;=50, "YES", "NO")</f>
        <v>YES</v>
      </c>
      <c r="I1422" s="8" t="str">
        <f t="shared" si="111"/>
        <v>&gt; ₦500</v>
      </c>
      <c r="J1422">
        <v>4.2</v>
      </c>
      <c r="K1422" s="4">
        <v>4971</v>
      </c>
      <c r="L1422" s="4">
        <f>Table1[[#This Row],[rating]]*LOG(Table1[[#This Row],[rating_count]]+1)</f>
        <v>15.525430703872352</v>
      </c>
      <c r="M1422" s="4" t="str">
        <f>IF(Table1[[#This Row],[rating_count]]&lt;1000,"YES","NO")</f>
        <v>NO</v>
      </c>
      <c r="N1422" s="4">
        <f t="shared" si="112"/>
        <v>-0.43957874282790932</v>
      </c>
      <c r="O1422" s="4">
        <f t="shared" si="113"/>
        <v>15.525430703872352</v>
      </c>
      <c r="P1422" s="7">
        <f t="shared" si="114"/>
        <v>2236950</v>
      </c>
      <c r="Q1422" t="s">
        <v>12575</v>
      </c>
      <c r="R1422" t="s">
        <v>12576</v>
      </c>
      <c r="S1422" t="s">
        <v>12577</v>
      </c>
      <c r="T1422" t="s">
        <v>12578</v>
      </c>
      <c r="U1422" t="s">
        <v>12579</v>
      </c>
      <c r="V1422" t="s">
        <v>12580</v>
      </c>
      <c r="W1422" t="s">
        <v>12581</v>
      </c>
      <c r="X1422" t="s">
        <v>12582</v>
      </c>
    </row>
    <row r="1423" spans="1:24" x14ac:dyDescent="0.4">
      <c r="A1423" t="s">
        <v>12583</v>
      </c>
      <c r="B1423" t="s">
        <v>12584</v>
      </c>
      <c r="C1423" t="s">
        <v>8574</v>
      </c>
      <c r="D1423">
        <v>445</v>
      </c>
      <c r="E1423">
        <v>999</v>
      </c>
      <c r="F1423" s="5">
        <v>0.55000000000000004</v>
      </c>
      <c r="G1423" s="5">
        <f t="shared" si="110"/>
        <v>55.000000000000007</v>
      </c>
      <c r="H1423" s="5" t="str">
        <f>IF( 'structured data'!G1423&gt;=50, "YES", "NO")</f>
        <v>YES</v>
      </c>
      <c r="I1423" s="8" t="str">
        <f t="shared" si="111"/>
        <v>&gt; ₦500</v>
      </c>
      <c r="J1423">
        <v>4.3</v>
      </c>
      <c r="K1423" s="4">
        <v>229</v>
      </c>
      <c r="L1423" s="4">
        <f>Table1[[#This Row],[rating]]*LOG(Table1[[#This Row],[rating_count]]+1)</f>
        <v>10.15542969487565</v>
      </c>
      <c r="M1423" s="4" t="str">
        <f>IF(Table1[[#This Row],[rating_count]]&lt;1000,"YES","NO")</f>
        <v>YES</v>
      </c>
      <c r="N1423" s="4">
        <f t="shared" si="112"/>
        <v>-0.4616043055075536</v>
      </c>
      <c r="O1423" s="4">
        <f t="shared" si="113"/>
        <v>10.15542969487565</v>
      </c>
      <c r="P1423" s="7">
        <f t="shared" si="114"/>
        <v>228771</v>
      </c>
      <c r="Q1423" t="s">
        <v>12585</v>
      </c>
      <c r="R1423" t="s">
        <v>12586</v>
      </c>
      <c r="S1423" t="s">
        <v>12587</v>
      </c>
      <c r="T1423" t="s">
        <v>12588</v>
      </c>
      <c r="U1423" t="s">
        <v>12589</v>
      </c>
      <c r="V1423" t="s">
        <v>12590</v>
      </c>
      <c r="W1423" t="s">
        <v>12591</v>
      </c>
      <c r="X1423" t="s">
        <v>12592</v>
      </c>
    </row>
    <row r="1424" spans="1:24" x14ac:dyDescent="0.4">
      <c r="A1424" t="s">
        <v>12593</v>
      </c>
      <c r="B1424" t="s">
        <v>12594</v>
      </c>
      <c r="C1424" t="s">
        <v>12595</v>
      </c>
      <c r="D1424">
        <v>699</v>
      </c>
      <c r="E1424" s="2">
        <v>1690</v>
      </c>
      <c r="F1424" s="5">
        <v>0.59</v>
      </c>
      <c r="G1424" s="5">
        <f t="shared" si="110"/>
        <v>59</v>
      </c>
      <c r="H1424" s="5" t="str">
        <f>IF( 'structured data'!G1424&gt;=50, "YES", "NO")</f>
        <v>YES</v>
      </c>
      <c r="I1424" s="8" t="str">
        <f t="shared" si="111"/>
        <v>&gt; ₦500</v>
      </c>
      <c r="J1424">
        <v>4.0999999999999996</v>
      </c>
      <c r="K1424" s="4">
        <v>3524</v>
      </c>
      <c r="L1424" s="4">
        <f>Table1[[#This Row],[rating]]*LOG(Table1[[#This Row],[rating_count]]+1)</f>
        <v>14.54335239744241</v>
      </c>
      <c r="M1424" s="4" t="str">
        <f>IF(Table1[[#This Row],[rating_count]]&lt;1000,"YES","NO")</f>
        <v>NO</v>
      </c>
      <c r="N1424" s="4">
        <f t="shared" si="112"/>
        <v>-0.48746889769483864</v>
      </c>
      <c r="O1424" s="4">
        <f t="shared" si="113"/>
        <v>14.54335239744241</v>
      </c>
      <c r="P1424" s="7">
        <f t="shared" si="114"/>
        <v>5955560</v>
      </c>
      <c r="Q1424" t="s">
        <v>12596</v>
      </c>
      <c r="R1424" t="s">
        <v>12597</v>
      </c>
      <c r="S1424" t="s">
        <v>12598</v>
      </c>
      <c r="T1424" t="s">
        <v>12599</v>
      </c>
      <c r="U1424" t="s">
        <v>12600</v>
      </c>
      <c r="V1424" t="s">
        <v>12601</v>
      </c>
      <c r="W1424" t="s">
        <v>12602</v>
      </c>
      <c r="X1424" t="s">
        <v>12603</v>
      </c>
    </row>
    <row r="1425" spans="1:24" x14ac:dyDescent="0.4">
      <c r="A1425" t="s">
        <v>12604</v>
      </c>
      <c r="B1425" t="s">
        <v>12605</v>
      </c>
      <c r="C1425" t="s">
        <v>8647</v>
      </c>
      <c r="D1425" s="2">
        <v>1601</v>
      </c>
      <c r="E1425" s="2">
        <v>3890</v>
      </c>
      <c r="F1425" s="5">
        <v>0.59</v>
      </c>
      <c r="G1425" s="5">
        <f t="shared" si="110"/>
        <v>59</v>
      </c>
      <c r="H1425" s="5" t="str">
        <f>IF( 'structured data'!G1425&gt;=50, "YES", "NO")</f>
        <v>YES</v>
      </c>
      <c r="I1425" s="8" t="str">
        <f t="shared" si="111"/>
        <v>&gt; ₦500</v>
      </c>
      <c r="J1425">
        <v>4.2</v>
      </c>
      <c r="K1425" s="4">
        <v>156</v>
      </c>
      <c r="L1425" s="4">
        <f>Table1[[#This Row],[rating]]*LOG(Table1[[#This Row],[rating_count]]+1)</f>
        <v>9.2227785401187816</v>
      </c>
      <c r="M1425" s="4" t="str">
        <f>IF(Table1[[#This Row],[rating_count]]&lt;1000,"YES","NO")</f>
        <v>YES</v>
      </c>
      <c r="N1425" s="4">
        <f t="shared" si="112"/>
        <v>-0.50467410057185491</v>
      </c>
      <c r="O1425" s="4">
        <f t="shared" si="113"/>
        <v>9.2227785401187816</v>
      </c>
      <c r="P1425" s="7">
        <f t="shared" si="114"/>
        <v>606840</v>
      </c>
      <c r="Q1425" t="s">
        <v>12606</v>
      </c>
      <c r="R1425" t="s">
        <v>12607</v>
      </c>
      <c r="S1425" t="s">
        <v>12608</v>
      </c>
      <c r="T1425" t="s">
        <v>12609</v>
      </c>
      <c r="U1425" t="s">
        <v>12610</v>
      </c>
      <c r="V1425" t="s">
        <v>12611</v>
      </c>
      <c r="W1425" t="s">
        <v>12612</v>
      </c>
      <c r="X1425" t="s">
        <v>12613</v>
      </c>
    </row>
    <row r="1426" spans="1:24" x14ac:dyDescent="0.4">
      <c r="A1426" t="s">
        <v>12614</v>
      </c>
      <c r="B1426" t="s">
        <v>12615</v>
      </c>
      <c r="C1426" t="s">
        <v>9633</v>
      </c>
      <c r="D1426">
        <v>231</v>
      </c>
      <c r="E1426">
        <v>260</v>
      </c>
      <c r="F1426" s="5">
        <v>0.11</v>
      </c>
      <c r="G1426" s="5">
        <f t="shared" si="110"/>
        <v>11</v>
      </c>
      <c r="H1426" s="5" t="str">
        <f>IF( 'structured data'!G1426&gt;=50, "YES", "NO")</f>
        <v>NO</v>
      </c>
      <c r="I1426" s="8" t="str">
        <f t="shared" si="111"/>
        <v>&gt; ₦500</v>
      </c>
      <c r="J1426">
        <v>4.0999999999999996</v>
      </c>
      <c r="K1426" s="4">
        <v>490</v>
      </c>
      <c r="L1426" s="4">
        <f>Table1[[#This Row],[rating]]*LOG(Table1[[#This Row],[rating_count]]+1)</f>
        <v>11.03343411770417</v>
      </c>
      <c r="M1426" s="4" t="str">
        <f>IF(Table1[[#This Row],[rating_count]]&lt;1000,"YES","NO")</f>
        <v>YES</v>
      </c>
      <c r="N1426" s="4">
        <f t="shared" si="112"/>
        <v>-0.53275617290823218</v>
      </c>
      <c r="O1426" s="4">
        <f t="shared" si="113"/>
        <v>11.03343411770417</v>
      </c>
      <c r="P1426" s="7">
        <f t="shared" si="114"/>
        <v>127400</v>
      </c>
      <c r="Q1426" t="s">
        <v>12616</v>
      </c>
      <c r="R1426" t="s">
        <v>12617</v>
      </c>
      <c r="S1426" t="s">
        <v>12618</v>
      </c>
      <c r="T1426" t="s">
        <v>12619</v>
      </c>
      <c r="U1426" t="s">
        <v>12620</v>
      </c>
      <c r="V1426" t="s">
        <v>13073</v>
      </c>
      <c r="W1426" t="s">
        <v>12621</v>
      </c>
      <c r="X1426" t="s">
        <v>12622</v>
      </c>
    </row>
    <row r="1427" spans="1:24" x14ac:dyDescent="0.4">
      <c r="A1427" t="s">
        <v>12623</v>
      </c>
      <c r="B1427" t="s">
        <v>12624</v>
      </c>
      <c r="C1427" t="s">
        <v>8574</v>
      </c>
      <c r="D1427">
        <v>369</v>
      </c>
      <c r="E1427">
        <v>599</v>
      </c>
      <c r="F1427" s="5">
        <v>0.38</v>
      </c>
      <c r="G1427" s="5">
        <f t="shared" si="110"/>
        <v>38</v>
      </c>
      <c r="H1427" s="5" t="str">
        <f>IF( 'structured data'!G1427&gt;=50, "YES", "NO")</f>
        <v>NO</v>
      </c>
      <c r="I1427" s="8" t="str">
        <f t="shared" si="111"/>
        <v>&gt; ₦500</v>
      </c>
      <c r="J1427">
        <v>3.9</v>
      </c>
      <c r="K1427" s="4">
        <v>82</v>
      </c>
      <c r="L1427" s="4">
        <f>Table1[[#This Row],[rating]]*LOG(Table1[[#This Row],[rating_count]]+1)</f>
        <v>7.4844045602666887</v>
      </c>
      <c r="M1427" s="4" t="str">
        <f>IF(Table1[[#This Row],[rating_count]]&lt;1000,"YES","NO")</f>
        <v>YES</v>
      </c>
      <c r="N1427" s="4">
        <f t="shared" si="112"/>
        <v>-0.53710078030114539</v>
      </c>
      <c r="O1427" s="4">
        <f t="shared" si="113"/>
        <v>7.4844045602666887</v>
      </c>
      <c r="P1427" s="7">
        <f t="shared" si="114"/>
        <v>49118</v>
      </c>
      <c r="Q1427" t="s">
        <v>12625</v>
      </c>
      <c r="R1427" t="s">
        <v>12626</v>
      </c>
      <c r="S1427" t="s">
        <v>12627</v>
      </c>
      <c r="T1427" t="s">
        <v>12628</v>
      </c>
      <c r="U1427" t="s">
        <v>12629</v>
      </c>
      <c r="V1427" t="s">
        <v>12630</v>
      </c>
      <c r="W1427" t="s">
        <v>12631</v>
      </c>
      <c r="X1427" t="s">
        <v>12632</v>
      </c>
    </row>
    <row r="1428" spans="1:24" x14ac:dyDescent="0.4">
      <c r="A1428" t="s">
        <v>12633</v>
      </c>
      <c r="B1428" t="s">
        <v>12634</v>
      </c>
      <c r="C1428" t="s">
        <v>8541</v>
      </c>
      <c r="D1428">
        <v>809</v>
      </c>
      <c r="E1428" s="2">
        <v>1950</v>
      </c>
      <c r="F1428" s="5">
        <v>0.59</v>
      </c>
      <c r="G1428" s="5">
        <f t="shared" si="110"/>
        <v>59</v>
      </c>
      <c r="H1428" s="5" t="str">
        <f>IF( 'structured data'!G1428&gt;=50, "YES", "NO")</f>
        <v>YES</v>
      </c>
      <c r="I1428" s="8" t="str">
        <f t="shared" si="111"/>
        <v>&gt; ₦500</v>
      </c>
      <c r="J1428">
        <v>3.9</v>
      </c>
      <c r="K1428" s="4">
        <v>710</v>
      </c>
      <c r="L1428" s="4">
        <f>Table1[[#This Row],[rating]]*LOG(Table1[[#This Row],[rating_count]]+1)</f>
        <v>11.122291442846088</v>
      </c>
      <c r="M1428" s="4" t="str">
        <f>IF(Table1[[#This Row],[rating_count]]&lt;1000,"YES","NO")</f>
        <v>YES</v>
      </c>
      <c r="N1428" s="4">
        <f t="shared" si="112"/>
        <v>-0.53774727887441853</v>
      </c>
      <c r="O1428" s="4">
        <f t="shared" si="113"/>
        <v>11.122291442846088</v>
      </c>
      <c r="P1428" s="7">
        <f t="shared" si="114"/>
        <v>1384500</v>
      </c>
      <c r="Q1428" t="s">
        <v>12635</v>
      </c>
      <c r="R1428" t="s">
        <v>12636</v>
      </c>
      <c r="S1428" t="s">
        <v>12637</v>
      </c>
      <c r="T1428" t="s">
        <v>12638</v>
      </c>
      <c r="U1428" t="s">
        <v>12639</v>
      </c>
      <c r="V1428" t="s">
        <v>12640</v>
      </c>
      <c r="W1428" t="s">
        <v>12641</v>
      </c>
      <c r="X1428" t="s">
        <v>12642</v>
      </c>
    </row>
    <row r="1429" spans="1:24" x14ac:dyDescent="0.4">
      <c r="A1429" t="s">
        <v>12643</v>
      </c>
      <c r="B1429" t="s">
        <v>12644</v>
      </c>
      <c r="C1429" t="s">
        <v>8710</v>
      </c>
      <c r="D1429" s="2">
        <v>1199</v>
      </c>
      <c r="E1429" s="2">
        <v>2990</v>
      </c>
      <c r="F1429" s="5">
        <v>0.6</v>
      </c>
      <c r="G1429" s="5">
        <f t="shared" si="110"/>
        <v>60</v>
      </c>
      <c r="H1429" s="5" t="str">
        <f>IF( 'structured data'!G1429&gt;=50, "YES", "NO")</f>
        <v>YES</v>
      </c>
      <c r="I1429" s="8" t="str">
        <f t="shared" si="111"/>
        <v>&gt; ₦500</v>
      </c>
      <c r="J1429">
        <v>3.8</v>
      </c>
      <c r="K1429" s="4">
        <v>133</v>
      </c>
      <c r="L1429" s="4">
        <f>Table1[[#This Row],[rating]]*LOG(Table1[[#This Row],[rating_count]]+1)</f>
        <v>8.0829982337862685</v>
      </c>
      <c r="M1429" s="4" t="str">
        <f>IF(Table1[[#This Row],[rating_count]]&lt;1000,"YES","NO")</f>
        <v>YES</v>
      </c>
      <c r="N1429" s="4">
        <f t="shared" si="112"/>
        <v>-0.54230571371252034</v>
      </c>
      <c r="O1429" s="4">
        <f t="shared" si="113"/>
        <v>8.0829982337862685</v>
      </c>
      <c r="P1429" s="7">
        <f t="shared" si="114"/>
        <v>397670</v>
      </c>
      <c r="Q1429" t="s">
        <v>12645</v>
      </c>
      <c r="R1429" t="s">
        <v>12646</v>
      </c>
      <c r="S1429" t="s">
        <v>12647</v>
      </c>
      <c r="T1429" t="s">
        <v>12648</v>
      </c>
      <c r="U1429" t="s">
        <v>12649</v>
      </c>
      <c r="V1429" t="s">
        <v>12650</v>
      </c>
      <c r="W1429" t="s">
        <v>12651</v>
      </c>
      <c r="X1429" t="s">
        <v>12652</v>
      </c>
    </row>
    <row r="1430" spans="1:24" x14ac:dyDescent="0.4">
      <c r="A1430" t="s">
        <v>12653</v>
      </c>
      <c r="B1430" t="s">
        <v>12654</v>
      </c>
      <c r="C1430" t="s">
        <v>8710</v>
      </c>
      <c r="D1430" s="2">
        <v>6120</v>
      </c>
      <c r="E1430" s="2">
        <v>8073</v>
      </c>
      <c r="F1430" s="5">
        <v>0.24</v>
      </c>
      <c r="G1430" s="5">
        <f t="shared" si="110"/>
        <v>24</v>
      </c>
      <c r="H1430" s="5" t="str">
        <f>IF( 'structured data'!G1430&gt;=50, "YES", "NO")</f>
        <v>NO</v>
      </c>
      <c r="I1430" s="8" t="str">
        <f t="shared" si="111"/>
        <v>&gt; ₦500</v>
      </c>
      <c r="J1430">
        <v>4.5999999999999996</v>
      </c>
      <c r="K1430" s="4">
        <v>2751</v>
      </c>
      <c r="L1430" s="4">
        <f>Table1[[#This Row],[rating]]*LOG(Table1[[#This Row],[rating_count]]+1)</f>
        <v>15.822382775991978</v>
      </c>
      <c r="M1430" s="4" t="str">
        <f>IF(Table1[[#This Row],[rating_count]]&lt;1000,"YES","NO")</f>
        <v>NO</v>
      </c>
      <c r="N1430" s="4">
        <f t="shared" si="112"/>
        <v>-0.54062707059116921</v>
      </c>
      <c r="O1430" s="4">
        <f t="shared" si="113"/>
        <v>15.822382775991978</v>
      </c>
      <c r="P1430" s="7">
        <f t="shared" si="114"/>
        <v>22208823</v>
      </c>
      <c r="Q1430" t="s">
        <v>12655</v>
      </c>
      <c r="R1430" t="s">
        <v>12656</v>
      </c>
      <c r="S1430" t="s">
        <v>12657</v>
      </c>
      <c r="T1430" t="s">
        <v>12658</v>
      </c>
      <c r="U1430" t="s">
        <v>12659</v>
      </c>
      <c r="V1430" t="s">
        <v>12660</v>
      </c>
      <c r="W1430" t="s">
        <v>12661</v>
      </c>
      <c r="X1430" t="s">
        <v>12662</v>
      </c>
    </row>
    <row r="1431" spans="1:24" x14ac:dyDescent="0.4">
      <c r="A1431" t="s">
        <v>12663</v>
      </c>
      <c r="B1431" t="s">
        <v>12664</v>
      </c>
      <c r="C1431" t="s">
        <v>8897</v>
      </c>
      <c r="D1431" s="2">
        <v>1799</v>
      </c>
      <c r="E1431" s="2">
        <v>2599</v>
      </c>
      <c r="F1431" s="5">
        <v>0.31</v>
      </c>
      <c r="G1431" s="5">
        <f t="shared" si="110"/>
        <v>31</v>
      </c>
      <c r="H1431" s="5" t="str">
        <f>IF( 'structured data'!G1431&gt;=50, "YES", "NO")</f>
        <v>NO</v>
      </c>
      <c r="I1431" s="8" t="str">
        <f t="shared" si="111"/>
        <v>&gt; ₦500</v>
      </c>
      <c r="J1431">
        <v>3.6</v>
      </c>
      <c r="K1431" s="4">
        <v>771</v>
      </c>
      <c r="L1431" s="4">
        <f>Table1[[#This Row],[rating]]*LOG(Table1[[#This Row],[rating_count]]+1)</f>
        <v>10.395422281208649</v>
      </c>
      <c r="M1431" s="4" t="str">
        <f>IF(Table1[[#This Row],[rating_count]]&lt;1000,"YES","NO")</f>
        <v>YES</v>
      </c>
      <c r="N1431" s="4">
        <f t="shared" si="112"/>
        <v>-0.52647554366099081</v>
      </c>
      <c r="O1431" s="4">
        <f t="shared" si="113"/>
        <v>10.395422281208649</v>
      </c>
      <c r="P1431" s="7">
        <f t="shared" si="114"/>
        <v>2003829</v>
      </c>
      <c r="Q1431" t="s">
        <v>12665</v>
      </c>
      <c r="R1431" t="s">
        <v>12666</v>
      </c>
      <c r="S1431" t="s">
        <v>12667</v>
      </c>
      <c r="T1431" t="s">
        <v>12668</v>
      </c>
      <c r="U1431" t="s">
        <v>12669</v>
      </c>
      <c r="V1431" t="s">
        <v>12670</v>
      </c>
      <c r="W1431" t="s">
        <v>12671</v>
      </c>
      <c r="X1431" t="s">
        <v>12672</v>
      </c>
    </row>
    <row r="1432" spans="1:24" x14ac:dyDescent="0.4">
      <c r="A1432" t="s">
        <v>12673</v>
      </c>
      <c r="B1432" t="s">
        <v>12674</v>
      </c>
      <c r="C1432" t="s">
        <v>11428</v>
      </c>
      <c r="D1432" s="2">
        <v>18999</v>
      </c>
      <c r="E1432" s="2">
        <v>29999</v>
      </c>
      <c r="F1432" s="5">
        <v>0.37</v>
      </c>
      <c r="G1432" s="5">
        <f t="shared" si="110"/>
        <v>37</v>
      </c>
      <c r="H1432" s="5" t="str">
        <f>IF( 'structured data'!G1432&gt;=50, "YES", "NO")</f>
        <v>NO</v>
      </c>
      <c r="I1432" s="8" t="str">
        <f t="shared" si="111"/>
        <v>&gt; ₦500</v>
      </c>
      <c r="J1432">
        <v>4.0999999999999996</v>
      </c>
      <c r="K1432" s="4">
        <v>2536</v>
      </c>
      <c r="L1432" s="4">
        <f>Table1[[#This Row],[rating]]*LOG(Table1[[#This Row],[rating_count]]+1)</f>
        <v>13.957713915609096</v>
      </c>
      <c r="M1432" s="4" t="str">
        <f>IF(Table1[[#This Row],[rating_count]]&lt;1000,"YES","NO")</f>
        <v>NO</v>
      </c>
      <c r="N1432" s="4">
        <f t="shared" si="112"/>
        <v>-0.54728404393626628</v>
      </c>
      <c r="O1432" s="4">
        <f t="shared" si="113"/>
        <v>13.957713915609096</v>
      </c>
      <c r="P1432" s="7">
        <f t="shared" si="114"/>
        <v>76077464</v>
      </c>
      <c r="Q1432" t="s">
        <v>12675</v>
      </c>
      <c r="R1432" t="s">
        <v>12676</v>
      </c>
      <c r="S1432" t="s">
        <v>12677</v>
      </c>
      <c r="T1432" t="s">
        <v>12678</v>
      </c>
      <c r="U1432" t="s">
        <v>12679</v>
      </c>
      <c r="V1432" t="s">
        <v>12680</v>
      </c>
      <c r="W1432" t="s">
        <v>12681</v>
      </c>
      <c r="X1432" t="s">
        <v>12682</v>
      </c>
    </row>
    <row r="1433" spans="1:24" x14ac:dyDescent="0.4">
      <c r="A1433" t="s">
        <v>12683</v>
      </c>
      <c r="B1433" t="s">
        <v>12684</v>
      </c>
      <c r="C1433" t="s">
        <v>9591</v>
      </c>
      <c r="D1433" s="2">
        <v>1999</v>
      </c>
      <c r="E1433" s="2">
        <v>2360</v>
      </c>
      <c r="F1433" s="5">
        <v>0.15</v>
      </c>
      <c r="G1433" s="5">
        <f t="shared" si="110"/>
        <v>15</v>
      </c>
      <c r="H1433" s="5" t="str">
        <f>IF( 'structured data'!G1433&gt;=50, "YES", "NO")</f>
        <v>NO</v>
      </c>
      <c r="I1433" s="8" t="str">
        <f t="shared" si="111"/>
        <v>&gt; ₦500</v>
      </c>
      <c r="J1433">
        <v>4.2</v>
      </c>
      <c r="K1433" s="4">
        <v>7801</v>
      </c>
      <c r="L1433" s="4">
        <f>Table1[[#This Row],[rating]]*LOG(Table1[[#This Row],[rating_count]]+1)</f>
        <v>16.347264973098245</v>
      </c>
      <c r="M1433" s="4" t="str">
        <f>IF(Table1[[#This Row],[rating_count]]&lt;1000,"YES","NO")</f>
        <v>NO</v>
      </c>
      <c r="N1433" s="4">
        <f t="shared" si="112"/>
        <v>-0.54710071416058381</v>
      </c>
      <c r="O1433" s="4">
        <f t="shared" si="113"/>
        <v>16.347264973098245</v>
      </c>
      <c r="P1433" s="7">
        <f t="shared" si="114"/>
        <v>18410360</v>
      </c>
      <c r="Q1433" t="s">
        <v>12685</v>
      </c>
      <c r="R1433" t="s">
        <v>12686</v>
      </c>
      <c r="S1433" t="s">
        <v>12687</v>
      </c>
      <c r="T1433" t="s">
        <v>12688</v>
      </c>
      <c r="U1433" t="s">
        <v>12689</v>
      </c>
      <c r="V1433" t="s">
        <v>12690</v>
      </c>
      <c r="W1433" t="s">
        <v>12691</v>
      </c>
      <c r="X1433" t="s">
        <v>12692</v>
      </c>
    </row>
    <row r="1434" spans="1:24" x14ac:dyDescent="0.4">
      <c r="A1434" t="s">
        <v>12693</v>
      </c>
      <c r="B1434" t="s">
        <v>12694</v>
      </c>
      <c r="C1434" t="s">
        <v>12695</v>
      </c>
      <c r="D1434" s="2">
        <v>5999</v>
      </c>
      <c r="E1434" s="2">
        <v>11495</v>
      </c>
      <c r="F1434" s="5">
        <v>0.48</v>
      </c>
      <c r="G1434" s="5">
        <f t="shared" si="110"/>
        <v>48</v>
      </c>
      <c r="H1434" s="5" t="str">
        <f>IF( 'structured data'!G1434&gt;=50, "YES", "NO")</f>
        <v>NO</v>
      </c>
      <c r="I1434" s="8" t="str">
        <f t="shared" si="111"/>
        <v>&gt; ₦500</v>
      </c>
      <c r="J1434">
        <v>4.3</v>
      </c>
      <c r="K1434" s="4">
        <v>534</v>
      </c>
      <c r="L1434" s="4">
        <f>Table1[[#This Row],[rating]]*LOG(Table1[[#This Row],[rating_count]]+1)</f>
        <v>11.731921262691282</v>
      </c>
      <c r="M1434" s="4" t="str">
        <f>IF(Table1[[#This Row],[rating_count]]&lt;1000,"YES","NO")</f>
        <v>YES</v>
      </c>
      <c r="N1434" s="4">
        <f t="shared" si="112"/>
        <v>-0.54016431312939606</v>
      </c>
      <c r="O1434" s="4">
        <f t="shared" si="113"/>
        <v>11.731921262691282</v>
      </c>
      <c r="P1434" s="7">
        <f t="shared" si="114"/>
        <v>6138330</v>
      </c>
      <c r="Q1434" t="s">
        <v>12696</v>
      </c>
      <c r="R1434" t="s">
        <v>12697</v>
      </c>
      <c r="S1434" t="s">
        <v>12698</v>
      </c>
      <c r="T1434" t="s">
        <v>12699</v>
      </c>
      <c r="U1434" t="s">
        <v>12700</v>
      </c>
      <c r="V1434" t="s">
        <v>12701</v>
      </c>
      <c r="W1434" t="s">
        <v>12702</v>
      </c>
      <c r="X1434" t="s">
        <v>12703</v>
      </c>
    </row>
    <row r="1435" spans="1:24" x14ac:dyDescent="0.4">
      <c r="A1435" t="s">
        <v>12704</v>
      </c>
      <c r="B1435" t="s">
        <v>12705</v>
      </c>
      <c r="C1435" t="s">
        <v>9295</v>
      </c>
      <c r="D1435" s="2">
        <v>2599</v>
      </c>
      <c r="E1435" s="2">
        <v>4780</v>
      </c>
      <c r="F1435" s="5">
        <v>0.46</v>
      </c>
      <c r="G1435" s="5">
        <f t="shared" si="110"/>
        <v>46</v>
      </c>
      <c r="H1435" s="5" t="str">
        <f>IF( 'structured data'!G1435&gt;=50, "YES", "NO")</f>
        <v>NO</v>
      </c>
      <c r="I1435" s="8" t="str">
        <f t="shared" si="111"/>
        <v>&gt; ₦500</v>
      </c>
      <c r="J1435">
        <v>3.9</v>
      </c>
      <c r="K1435" s="4">
        <v>898</v>
      </c>
      <c r="L1435" s="4">
        <f>Table1[[#This Row],[rating]]*LOG(Table1[[#This Row],[rating_count]]+1)</f>
        <v>11.519662797759592</v>
      </c>
      <c r="M1435" s="4" t="str">
        <f>IF(Table1[[#This Row],[rating_count]]&lt;1000,"YES","NO")</f>
        <v>YES</v>
      </c>
      <c r="N1435" s="4">
        <f t="shared" si="112"/>
        <v>-0.56220651868440097</v>
      </c>
      <c r="O1435" s="4">
        <f t="shared" si="113"/>
        <v>11.519662797759592</v>
      </c>
      <c r="P1435" s="7">
        <f t="shared" si="114"/>
        <v>4292440</v>
      </c>
      <c r="Q1435" t="s">
        <v>12706</v>
      </c>
      <c r="R1435" t="s">
        <v>12707</v>
      </c>
      <c r="S1435" t="s">
        <v>12708</v>
      </c>
      <c r="T1435" t="s">
        <v>12709</v>
      </c>
      <c r="U1435" t="s">
        <v>12710</v>
      </c>
      <c r="V1435" t="s">
        <v>12711</v>
      </c>
      <c r="W1435" t="s">
        <v>12712</v>
      </c>
      <c r="X1435" t="s">
        <v>12713</v>
      </c>
    </row>
    <row r="1436" spans="1:24" x14ac:dyDescent="0.4">
      <c r="A1436" t="s">
        <v>12714</v>
      </c>
      <c r="B1436" t="s">
        <v>12715</v>
      </c>
      <c r="C1436" t="s">
        <v>11990</v>
      </c>
      <c r="D1436" s="2">
        <v>1199</v>
      </c>
      <c r="E1436" s="2">
        <v>2400</v>
      </c>
      <c r="F1436" s="5">
        <v>0.5</v>
      </c>
      <c r="G1436" s="5">
        <f t="shared" si="110"/>
        <v>50</v>
      </c>
      <c r="H1436" s="5" t="str">
        <f>IF( 'structured data'!G1436&gt;=50, "YES", "NO")</f>
        <v>YES</v>
      </c>
      <c r="I1436" s="8" t="str">
        <f t="shared" si="111"/>
        <v>&gt; ₦500</v>
      </c>
      <c r="J1436">
        <v>3.9</v>
      </c>
      <c r="K1436" s="4">
        <v>1202</v>
      </c>
      <c r="L1436" s="4">
        <f>Table1[[#This Row],[rating]]*LOG(Table1[[#This Row],[rating_count]]+1)</f>
        <v>12.013035946625394</v>
      </c>
      <c r="M1436" s="4" t="str">
        <f>IF(Table1[[#This Row],[rating_count]]&lt;1000,"YES","NO")</f>
        <v>NO</v>
      </c>
      <c r="N1436" s="4">
        <f t="shared" si="112"/>
        <v>-0.56229939751024782</v>
      </c>
      <c r="O1436" s="4">
        <f t="shared" si="113"/>
        <v>12.013035946625394</v>
      </c>
      <c r="P1436" s="7">
        <f t="shared" si="114"/>
        <v>2884800</v>
      </c>
      <c r="Q1436" t="s">
        <v>12716</v>
      </c>
      <c r="R1436" t="s">
        <v>12717</v>
      </c>
      <c r="S1436" t="s">
        <v>12718</v>
      </c>
      <c r="T1436" t="s">
        <v>12719</v>
      </c>
      <c r="U1436" t="s">
        <v>12720</v>
      </c>
      <c r="V1436" t="s">
        <v>12721</v>
      </c>
      <c r="W1436" t="s">
        <v>12722</v>
      </c>
      <c r="X1436" t="s">
        <v>12723</v>
      </c>
    </row>
    <row r="1437" spans="1:24" x14ac:dyDescent="0.4">
      <c r="A1437" t="s">
        <v>12724</v>
      </c>
      <c r="B1437" t="s">
        <v>12725</v>
      </c>
      <c r="C1437" t="s">
        <v>8886</v>
      </c>
      <c r="D1437">
        <v>219</v>
      </c>
      <c r="E1437">
        <v>249</v>
      </c>
      <c r="F1437" s="5">
        <v>0.12</v>
      </c>
      <c r="G1437" s="5">
        <f t="shared" si="110"/>
        <v>12</v>
      </c>
      <c r="H1437" s="5" t="str">
        <f>IF( 'structured data'!G1437&gt;=50, "YES", "NO")</f>
        <v>NO</v>
      </c>
      <c r="I1437" s="8" t="str">
        <f t="shared" si="111"/>
        <v>&gt; ₦500</v>
      </c>
      <c r="J1437">
        <v>4</v>
      </c>
      <c r="K1437" s="4">
        <v>1108</v>
      </c>
      <c r="L1437" s="4">
        <f>Table1[[#This Row],[rating]]*LOG(Table1[[#This Row],[rating_count]]+1)</f>
        <v>12.179726184596641</v>
      </c>
      <c r="M1437" s="4" t="str">
        <f>IF(Table1[[#This Row],[rating_count]]&lt;1000,"YES","NO")</f>
        <v>NO</v>
      </c>
      <c r="N1437" s="4">
        <f t="shared" si="112"/>
        <v>-0.56371264487861172</v>
      </c>
      <c r="O1437" s="4">
        <f t="shared" si="113"/>
        <v>12.179726184596641</v>
      </c>
      <c r="P1437" s="7">
        <f t="shared" si="114"/>
        <v>275892</v>
      </c>
      <c r="Q1437" t="s">
        <v>12726</v>
      </c>
      <c r="R1437" t="s">
        <v>12727</v>
      </c>
      <c r="S1437" t="s">
        <v>12728</v>
      </c>
      <c r="T1437" t="s">
        <v>12729</v>
      </c>
      <c r="U1437" t="s">
        <v>12730</v>
      </c>
      <c r="V1437" t="s">
        <v>12731</v>
      </c>
      <c r="W1437" t="s">
        <v>12732</v>
      </c>
      <c r="X1437" t="s">
        <v>12733</v>
      </c>
    </row>
    <row r="1438" spans="1:24" x14ac:dyDescent="0.4">
      <c r="A1438" t="s">
        <v>12734</v>
      </c>
      <c r="B1438" t="s">
        <v>12735</v>
      </c>
      <c r="C1438" t="s">
        <v>8563</v>
      </c>
      <c r="D1438">
        <v>799</v>
      </c>
      <c r="E1438" s="2">
        <v>1199</v>
      </c>
      <c r="F1438" s="5">
        <v>0.33</v>
      </c>
      <c r="G1438" s="5">
        <f t="shared" si="110"/>
        <v>33</v>
      </c>
      <c r="H1438" s="5" t="str">
        <f>IF( 'structured data'!G1438&gt;=50, "YES", "NO")</f>
        <v>NO</v>
      </c>
      <c r="I1438" s="8" t="str">
        <f t="shared" si="111"/>
        <v>&gt; ₦500</v>
      </c>
      <c r="J1438">
        <v>4.4000000000000004</v>
      </c>
      <c r="K1438" s="4">
        <v>17</v>
      </c>
      <c r="L1438" s="4">
        <f>Table1[[#This Row],[rating]]*LOG(Table1[[#This Row],[rating_count]]+1)</f>
        <v>5.5231990224545466</v>
      </c>
      <c r="M1438" s="4" t="str">
        <f>IF(Table1[[#This Row],[rating_count]]&lt;1000,"YES","NO")</f>
        <v>YES</v>
      </c>
      <c r="N1438" s="4">
        <f t="shared" si="112"/>
        <v>-0.58085975981067461</v>
      </c>
      <c r="O1438" s="4">
        <f t="shared" si="113"/>
        <v>5.5231990224545466</v>
      </c>
      <c r="P1438" s="7">
        <f t="shared" si="114"/>
        <v>20383</v>
      </c>
      <c r="Q1438" t="s">
        <v>9142</v>
      </c>
      <c r="R1438" t="s">
        <v>12736</v>
      </c>
      <c r="S1438" t="s">
        <v>12737</v>
      </c>
      <c r="T1438" t="s">
        <v>12738</v>
      </c>
      <c r="U1438" t="s">
        <v>12739</v>
      </c>
      <c r="V1438" t="s">
        <v>12740</v>
      </c>
      <c r="W1438" t="s">
        <v>9148</v>
      </c>
      <c r="X1438" t="s">
        <v>12741</v>
      </c>
    </row>
    <row r="1439" spans="1:24" x14ac:dyDescent="0.4">
      <c r="A1439" t="s">
        <v>12742</v>
      </c>
      <c r="B1439" t="s">
        <v>12743</v>
      </c>
      <c r="C1439" t="s">
        <v>9944</v>
      </c>
      <c r="D1439" s="2">
        <v>6199</v>
      </c>
      <c r="E1439" s="2">
        <v>10999</v>
      </c>
      <c r="F1439" s="5">
        <v>0.44</v>
      </c>
      <c r="G1439" s="5">
        <f t="shared" si="110"/>
        <v>44</v>
      </c>
      <c r="H1439" s="5" t="str">
        <f>IF( 'structured data'!G1439&gt;=50, "YES", "NO")</f>
        <v>NO</v>
      </c>
      <c r="I1439" s="8" t="str">
        <f t="shared" si="111"/>
        <v>&gt; ₦500</v>
      </c>
      <c r="J1439">
        <v>4.2</v>
      </c>
      <c r="K1439" s="4">
        <v>10429</v>
      </c>
      <c r="L1439" s="4">
        <f>Table1[[#This Row],[rating]]*LOG(Table1[[#This Row],[rating_count]]+1)</f>
        <v>16.876794095391432</v>
      </c>
      <c r="M1439" s="4" t="str">
        <f>IF(Table1[[#This Row],[rating_count]]&lt;1000,"YES","NO")</f>
        <v>NO</v>
      </c>
      <c r="N1439" s="4">
        <f t="shared" si="112"/>
        <v>-0.57905722346117372</v>
      </c>
      <c r="O1439" s="4">
        <f t="shared" si="113"/>
        <v>16.876794095391432</v>
      </c>
      <c r="P1439" s="7">
        <f t="shared" si="114"/>
        <v>114708571</v>
      </c>
      <c r="Q1439" t="s">
        <v>12744</v>
      </c>
      <c r="R1439" t="s">
        <v>12745</v>
      </c>
      <c r="S1439" t="s">
        <v>12746</v>
      </c>
      <c r="T1439" t="s">
        <v>12747</v>
      </c>
      <c r="U1439" t="s">
        <v>12748</v>
      </c>
      <c r="V1439" t="s">
        <v>12749</v>
      </c>
      <c r="W1439" t="s">
        <v>12750</v>
      </c>
      <c r="X1439" t="s">
        <v>12751</v>
      </c>
    </row>
    <row r="1440" spans="1:24" x14ac:dyDescent="0.4">
      <c r="A1440" t="s">
        <v>12752</v>
      </c>
      <c r="B1440" t="s">
        <v>12753</v>
      </c>
      <c r="C1440" t="s">
        <v>8875</v>
      </c>
      <c r="D1440" s="2">
        <v>6790</v>
      </c>
      <c r="E1440" s="2">
        <v>10995</v>
      </c>
      <c r="F1440" s="5">
        <v>0.38</v>
      </c>
      <c r="G1440" s="5">
        <f t="shared" si="110"/>
        <v>38</v>
      </c>
      <c r="H1440" s="5" t="str">
        <f>IF( 'structured data'!G1440&gt;=50, "YES", "NO")</f>
        <v>NO</v>
      </c>
      <c r="I1440" s="8" t="str">
        <f t="shared" si="111"/>
        <v>&gt; ₦500</v>
      </c>
      <c r="J1440">
        <v>4.5</v>
      </c>
      <c r="K1440" s="4">
        <v>3192</v>
      </c>
      <c r="L1440" s="4">
        <f>Table1[[#This Row],[rating]]*LOG(Table1[[#This Row],[rating_count]]+1)</f>
        <v>15.768895133427502</v>
      </c>
      <c r="M1440" s="4" t="str">
        <f>IF(Table1[[#This Row],[rating_count]]&lt;1000,"YES","NO")</f>
        <v>NO</v>
      </c>
      <c r="N1440" s="4">
        <f t="shared" si="112"/>
        <v>-0.58962652862586562</v>
      </c>
      <c r="O1440" s="4">
        <f t="shared" si="113"/>
        <v>15.768895133427502</v>
      </c>
      <c r="P1440" s="7">
        <f t="shared" si="114"/>
        <v>35096040</v>
      </c>
      <c r="Q1440" t="s">
        <v>12754</v>
      </c>
      <c r="R1440" t="s">
        <v>12755</v>
      </c>
      <c r="S1440" t="s">
        <v>12756</v>
      </c>
      <c r="T1440" t="s">
        <v>12757</v>
      </c>
      <c r="U1440" t="s">
        <v>12758</v>
      </c>
      <c r="V1440" t="s">
        <v>12759</v>
      </c>
      <c r="W1440" t="s">
        <v>12760</v>
      </c>
      <c r="X1440" t="s">
        <v>12761</v>
      </c>
    </row>
    <row r="1441" spans="1:24" x14ac:dyDescent="0.4">
      <c r="A1441" t="s">
        <v>12762</v>
      </c>
      <c r="B1441" t="s">
        <v>12763</v>
      </c>
      <c r="C1441" t="s">
        <v>12764</v>
      </c>
      <c r="D1441" s="3">
        <v>1982.84</v>
      </c>
      <c r="E1441" s="2">
        <v>3300</v>
      </c>
      <c r="F1441" s="5">
        <v>0.4</v>
      </c>
      <c r="G1441" s="5">
        <f t="shared" si="110"/>
        <v>40</v>
      </c>
      <c r="H1441" s="5" t="str">
        <f>IF( 'structured data'!G1441&gt;=50, "YES", "NO")</f>
        <v>NO</v>
      </c>
      <c r="I1441" s="8" t="str">
        <f t="shared" si="111"/>
        <v>&gt; ₦500</v>
      </c>
      <c r="J1441">
        <v>4.0999999999999996</v>
      </c>
      <c r="K1441" s="4">
        <v>5873</v>
      </c>
      <c r="L1441" s="4">
        <f>Table1[[#This Row],[rating]]*LOG(Table1[[#This Row],[rating_count]]+1)</f>
        <v>15.452629162965803</v>
      </c>
      <c r="M1441" s="4" t="str">
        <f>IF(Table1[[#This Row],[rating_count]]&lt;1000,"YES","NO")</f>
        <v>NO</v>
      </c>
      <c r="N1441" s="4">
        <f t="shared" si="112"/>
        <v>-0.60663367673689694</v>
      </c>
      <c r="O1441" s="4">
        <f t="shared" si="113"/>
        <v>15.452629162965803</v>
      </c>
      <c r="P1441" s="7">
        <f t="shared" si="114"/>
        <v>19380900</v>
      </c>
      <c r="Q1441" t="s">
        <v>12765</v>
      </c>
      <c r="R1441" t="s">
        <v>12766</v>
      </c>
      <c r="S1441" t="s">
        <v>12767</v>
      </c>
      <c r="T1441" t="s">
        <v>12768</v>
      </c>
      <c r="U1441" t="s">
        <v>12769</v>
      </c>
      <c r="V1441" t="s">
        <v>12770</v>
      </c>
      <c r="W1441" t="s">
        <v>12771</v>
      </c>
      <c r="X1441" t="s">
        <v>12772</v>
      </c>
    </row>
    <row r="1442" spans="1:24" x14ac:dyDescent="0.4">
      <c r="A1442" t="s">
        <v>12773</v>
      </c>
      <c r="B1442" t="s">
        <v>12774</v>
      </c>
      <c r="C1442" t="s">
        <v>9633</v>
      </c>
      <c r="D1442">
        <v>199</v>
      </c>
      <c r="E1442">
        <v>400</v>
      </c>
      <c r="F1442" s="5">
        <v>0.5</v>
      </c>
      <c r="G1442" s="5">
        <f t="shared" si="110"/>
        <v>50</v>
      </c>
      <c r="H1442" s="5" t="str">
        <f>IF( 'structured data'!G1442&gt;=50, "YES", "NO")</f>
        <v>YES</v>
      </c>
      <c r="I1442" s="8" t="str">
        <f t="shared" si="111"/>
        <v>&gt; ₦500</v>
      </c>
      <c r="J1442">
        <v>4.0999999999999996</v>
      </c>
      <c r="K1442" s="4">
        <v>1379</v>
      </c>
      <c r="L1442" s="4">
        <f>Table1[[#This Row],[rating]]*LOG(Table1[[#This Row],[rating_count]]+1)</f>
        <v>12.873504254245068</v>
      </c>
      <c r="M1442" s="4" t="str">
        <f>IF(Table1[[#This Row],[rating_count]]&lt;1000,"YES","NO")</f>
        <v>NO</v>
      </c>
      <c r="N1442" s="4">
        <f t="shared" si="112"/>
        <v>-0.60947734638698237</v>
      </c>
      <c r="O1442" s="4">
        <f t="shared" si="113"/>
        <v>12.873504254245068</v>
      </c>
      <c r="P1442" s="7">
        <f t="shared" si="114"/>
        <v>551600</v>
      </c>
      <c r="Q1442" t="s">
        <v>12775</v>
      </c>
      <c r="R1442" t="s">
        <v>12776</v>
      </c>
      <c r="S1442" t="s">
        <v>12777</v>
      </c>
      <c r="T1442" t="s">
        <v>12778</v>
      </c>
      <c r="U1442" t="s">
        <v>12779</v>
      </c>
      <c r="V1442" t="s">
        <v>12780</v>
      </c>
      <c r="W1442" t="s">
        <v>12781</v>
      </c>
      <c r="X1442" t="s">
        <v>12782</v>
      </c>
    </row>
    <row r="1443" spans="1:24" x14ac:dyDescent="0.4">
      <c r="A1443" t="s">
        <v>12783</v>
      </c>
      <c r="B1443" t="s">
        <v>12784</v>
      </c>
      <c r="C1443" t="s">
        <v>8541</v>
      </c>
      <c r="D1443" s="2">
        <v>1180</v>
      </c>
      <c r="E1443" s="2">
        <v>1440</v>
      </c>
      <c r="F1443" s="5">
        <v>0.18</v>
      </c>
      <c r="G1443" s="5">
        <f t="shared" si="110"/>
        <v>18</v>
      </c>
      <c r="H1443" s="5" t="str">
        <f>IF( 'structured data'!G1443&gt;=50, "YES", "NO")</f>
        <v>NO</v>
      </c>
      <c r="I1443" s="8" t="str">
        <f t="shared" si="111"/>
        <v>&gt; ₦500</v>
      </c>
      <c r="J1443">
        <v>4.2</v>
      </c>
      <c r="K1443" s="4">
        <v>1527</v>
      </c>
      <c r="L1443" s="4">
        <f>Table1[[#This Row],[rating]]*LOG(Table1[[#This Row],[rating_count]]+1)</f>
        <v>13.373318087806618</v>
      </c>
      <c r="M1443" s="4" t="str">
        <f>IF(Table1[[#This Row],[rating_count]]&lt;1000,"YES","NO")</f>
        <v>NO</v>
      </c>
      <c r="N1443" s="4">
        <f t="shared" si="112"/>
        <v>-0.62817844663720601</v>
      </c>
      <c r="O1443" s="4">
        <f t="shared" si="113"/>
        <v>13.373318087806618</v>
      </c>
      <c r="P1443" s="7">
        <f t="shared" si="114"/>
        <v>2198880</v>
      </c>
      <c r="Q1443" t="s">
        <v>12785</v>
      </c>
      <c r="R1443" t="s">
        <v>12786</v>
      </c>
      <c r="S1443" t="s">
        <v>12787</v>
      </c>
      <c r="T1443" t="s">
        <v>12788</v>
      </c>
      <c r="U1443" t="s">
        <v>12789</v>
      </c>
      <c r="V1443" t="s">
        <v>12790</v>
      </c>
      <c r="W1443" t="s">
        <v>12791</v>
      </c>
      <c r="X1443" t="s">
        <v>12792</v>
      </c>
    </row>
    <row r="1444" spans="1:24" x14ac:dyDescent="0.4">
      <c r="A1444" t="s">
        <v>12793</v>
      </c>
      <c r="B1444" t="s">
        <v>12794</v>
      </c>
      <c r="C1444" t="s">
        <v>9295</v>
      </c>
      <c r="D1444" s="2">
        <v>2199</v>
      </c>
      <c r="E1444" s="2">
        <v>3045</v>
      </c>
      <c r="F1444" s="5">
        <v>0.28000000000000003</v>
      </c>
      <c r="G1444" s="5">
        <f t="shared" si="110"/>
        <v>28.000000000000004</v>
      </c>
      <c r="H1444" s="5" t="str">
        <f>IF( 'structured data'!G1444&gt;=50, "YES", "NO")</f>
        <v>NO</v>
      </c>
      <c r="I1444" s="8" t="str">
        <f t="shared" si="111"/>
        <v>&gt; ₦500</v>
      </c>
      <c r="J1444">
        <v>4.2</v>
      </c>
      <c r="K1444" s="4">
        <v>2686</v>
      </c>
      <c r="L1444" s="4">
        <f>Table1[[#This Row],[rating]]*LOG(Table1[[#This Row],[rating_count]]+1)</f>
        <v>14.402924199019308</v>
      </c>
      <c r="M1444" s="4" t="str">
        <f>IF(Table1[[#This Row],[rating_count]]&lt;1000,"YES","NO")</f>
        <v>NO</v>
      </c>
      <c r="N1444" s="4">
        <f t="shared" si="112"/>
        <v>-0.61512911223995914</v>
      </c>
      <c r="O1444" s="4">
        <f t="shared" si="113"/>
        <v>14.402924199019308</v>
      </c>
      <c r="P1444" s="7">
        <f t="shared" si="114"/>
        <v>8178870</v>
      </c>
      <c r="Q1444" t="s">
        <v>12795</v>
      </c>
      <c r="R1444" t="s">
        <v>12796</v>
      </c>
      <c r="S1444" t="s">
        <v>12797</v>
      </c>
      <c r="T1444" t="s">
        <v>12798</v>
      </c>
      <c r="U1444" t="s">
        <v>12799</v>
      </c>
      <c r="V1444" t="s">
        <v>12800</v>
      </c>
      <c r="W1444" t="s">
        <v>12801</v>
      </c>
      <c r="X1444" t="s">
        <v>12802</v>
      </c>
    </row>
    <row r="1445" spans="1:24" x14ac:dyDescent="0.4">
      <c r="A1445" t="s">
        <v>12803</v>
      </c>
      <c r="B1445" t="s">
        <v>12804</v>
      </c>
      <c r="C1445" t="s">
        <v>9612</v>
      </c>
      <c r="D1445" s="2">
        <v>2999</v>
      </c>
      <c r="E1445" s="2">
        <v>3595</v>
      </c>
      <c r="F1445" s="5">
        <v>0.17</v>
      </c>
      <c r="G1445" s="5">
        <f t="shared" si="110"/>
        <v>17</v>
      </c>
      <c r="H1445" s="5" t="str">
        <f>IF( 'structured data'!G1445&gt;=50, "YES", "NO")</f>
        <v>NO</v>
      </c>
      <c r="I1445" s="8" t="str">
        <f t="shared" si="111"/>
        <v>&gt; ₦500</v>
      </c>
      <c r="J1445">
        <v>4</v>
      </c>
      <c r="K1445" s="4">
        <v>178</v>
      </c>
      <c r="L1445" s="4">
        <f>Table1[[#This Row],[rating]]*LOG(Table1[[#This Row],[rating_count]]+1)</f>
        <v>9.0114121239195732</v>
      </c>
      <c r="M1445" s="4" t="str">
        <f>IF(Table1[[#This Row],[rating_count]]&lt;1000,"YES","NO")</f>
        <v>YES</v>
      </c>
      <c r="N1445" s="4">
        <f t="shared" si="112"/>
        <v>-0.60524829734890395</v>
      </c>
      <c r="O1445" s="4">
        <f t="shared" si="113"/>
        <v>9.0114121239195732</v>
      </c>
      <c r="P1445" s="7">
        <f t="shared" si="114"/>
        <v>639910</v>
      </c>
      <c r="Q1445" t="s">
        <v>12805</v>
      </c>
      <c r="R1445" t="s">
        <v>12806</v>
      </c>
      <c r="S1445" t="s">
        <v>12807</v>
      </c>
      <c r="T1445" t="s">
        <v>12808</v>
      </c>
      <c r="U1445" t="s">
        <v>12809</v>
      </c>
      <c r="V1445" t="s">
        <v>12810</v>
      </c>
      <c r="W1445" t="s">
        <v>12811</v>
      </c>
      <c r="X1445" t="s">
        <v>12812</v>
      </c>
    </row>
    <row r="1446" spans="1:24" x14ac:dyDescent="0.4">
      <c r="A1446" t="s">
        <v>12813</v>
      </c>
      <c r="B1446" t="s">
        <v>12814</v>
      </c>
      <c r="C1446" t="s">
        <v>12815</v>
      </c>
      <c r="D1446">
        <v>253</v>
      </c>
      <c r="E1446">
        <v>500</v>
      </c>
      <c r="F1446" s="5">
        <v>0.49</v>
      </c>
      <c r="G1446" s="5">
        <f t="shared" si="110"/>
        <v>49</v>
      </c>
      <c r="H1446" s="5" t="str">
        <f>IF( 'structured data'!G1446&gt;=50, "YES", "NO")</f>
        <v>NO</v>
      </c>
      <c r="I1446" s="8" t="str">
        <f t="shared" si="111"/>
        <v>&gt; ₦500</v>
      </c>
      <c r="J1446">
        <v>4.3</v>
      </c>
      <c r="K1446" s="4">
        <v>2664</v>
      </c>
      <c r="L1446" s="4">
        <f>Table1[[#This Row],[rating]]*LOG(Table1[[#This Row],[rating_count]]+1)</f>
        <v>14.730498017459141</v>
      </c>
      <c r="M1446" s="4" t="str">
        <f>IF(Table1[[#This Row],[rating_count]]&lt;1000,"YES","NO")</f>
        <v>NO</v>
      </c>
      <c r="N1446" s="4">
        <f t="shared" si="112"/>
        <v>-0.60982896896524552</v>
      </c>
      <c r="O1446" s="4">
        <f t="shared" si="113"/>
        <v>14.730498017459141</v>
      </c>
      <c r="P1446" s="7">
        <f t="shared" si="114"/>
        <v>1332000</v>
      </c>
      <c r="Q1446" t="s">
        <v>12816</v>
      </c>
      <c r="R1446" t="s">
        <v>12817</v>
      </c>
      <c r="S1446" t="s">
        <v>12818</v>
      </c>
      <c r="T1446" t="s">
        <v>12819</v>
      </c>
      <c r="U1446" t="s">
        <v>12820</v>
      </c>
      <c r="V1446" t="s">
        <v>12821</v>
      </c>
      <c r="W1446" t="s">
        <v>12822</v>
      </c>
      <c r="X1446" t="s">
        <v>12823</v>
      </c>
    </row>
    <row r="1447" spans="1:24" x14ac:dyDescent="0.4">
      <c r="A1447" t="s">
        <v>12824</v>
      </c>
      <c r="B1447" t="s">
        <v>12825</v>
      </c>
      <c r="C1447" t="s">
        <v>11105</v>
      </c>
      <c r="D1447">
        <v>499</v>
      </c>
      <c r="E1447">
        <v>799</v>
      </c>
      <c r="F1447" s="5">
        <v>0.38</v>
      </c>
      <c r="G1447" s="5">
        <f t="shared" si="110"/>
        <v>38</v>
      </c>
      <c r="H1447" s="5" t="str">
        <f>IF( 'structured data'!G1447&gt;=50, "YES", "NO")</f>
        <v>NO</v>
      </c>
      <c r="I1447" s="8" t="str">
        <f t="shared" si="111"/>
        <v>&gt; ₦500</v>
      </c>
      <c r="J1447">
        <v>3.6</v>
      </c>
      <c r="K1447" s="4">
        <v>212</v>
      </c>
      <c r="L1447" s="4">
        <f>Table1[[#This Row],[rating]]*LOG(Table1[[#This Row],[rating_count]]+1)</f>
        <v>8.3821665723794556</v>
      </c>
      <c r="M1447" s="4" t="str">
        <f>IF(Table1[[#This Row],[rating_count]]&lt;1000,"YES","NO")</f>
        <v>YES</v>
      </c>
      <c r="N1447" s="4">
        <f t="shared" si="112"/>
        <v>-0.64895510675850843</v>
      </c>
      <c r="O1447" s="4">
        <f t="shared" si="113"/>
        <v>8.3821665723794556</v>
      </c>
      <c r="P1447" s="7">
        <f t="shared" si="114"/>
        <v>169388</v>
      </c>
      <c r="Q1447" t="s">
        <v>12826</v>
      </c>
      <c r="R1447" t="s">
        <v>12827</v>
      </c>
      <c r="S1447" t="s">
        <v>12828</v>
      </c>
      <c r="T1447" t="s">
        <v>12829</v>
      </c>
      <c r="U1447" t="s">
        <v>12830</v>
      </c>
      <c r="V1447" t="s">
        <v>12831</v>
      </c>
      <c r="W1447" t="s">
        <v>12832</v>
      </c>
      <c r="X1447" t="s">
        <v>12833</v>
      </c>
    </row>
    <row r="1448" spans="1:24" x14ac:dyDescent="0.4">
      <c r="A1448" t="s">
        <v>12834</v>
      </c>
      <c r="B1448" t="s">
        <v>12835</v>
      </c>
      <c r="C1448" t="s">
        <v>8552</v>
      </c>
      <c r="D1448" s="2">
        <v>1149</v>
      </c>
      <c r="E1448" s="2">
        <v>1899</v>
      </c>
      <c r="F1448" s="5">
        <v>0.39</v>
      </c>
      <c r="G1448" s="5">
        <f t="shared" si="110"/>
        <v>39</v>
      </c>
      <c r="H1448" s="5" t="str">
        <f>IF( 'structured data'!G1448&gt;=50, "YES", "NO")</f>
        <v>NO</v>
      </c>
      <c r="I1448" s="8" t="str">
        <f t="shared" si="111"/>
        <v>&gt; ₦500</v>
      </c>
      <c r="J1448">
        <v>3.5</v>
      </c>
      <c r="K1448" s="4">
        <v>24</v>
      </c>
      <c r="L1448" s="4">
        <f>Table1[[#This Row],[rating]]*LOG(Table1[[#This Row],[rating_count]]+1)</f>
        <v>4.8927900303521321</v>
      </c>
      <c r="M1448" s="4" t="str">
        <f>IF(Table1[[#This Row],[rating_count]]&lt;1000,"YES","NO")</f>
        <v>YES</v>
      </c>
      <c r="N1448" s="4">
        <f t="shared" si="112"/>
        <v>-0.66021252979805312</v>
      </c>
      <c r="O1448" s="4">
        <f t="shared" si="113"/>
        <v>4.8927900303521321</v>
      </c>
      <c r="P1448" s="7">
        <f t="shared" si="114"/>
        <v>45576</v>
      </c>
      <c r="Q1448" t="s">
        <v>12836</v>
      </c>
      <c r="R1448" t="s">
        <v>12837</v>
      </c>
      <c r="S1448" t="s">
        <v>12838</v>
      </c>
      <c r="T1448" t="s">
        <v>12839</v>
      </c>
      <c r="U1448" t="s">
        <v>12840</v>
      </c>
      <c r="V1448" t="s">
        <v>12841</v>
      </c>
      <c r="W1448" t="s">
        <v>12842</v>
      </c>
      <c r="X1448" t="s">
        <v>12843</v>
      </c>
    </row>
    <row r="1449" spans="1:24" x14ac:dyDescent="0.4">
      <c r="A1449" t="s">
        <v>12844</v>
      </c>
      <c r="B1449" t="s">
        <v>12845</v>
      </c>
      <c r="C1449" t="s">
        <v>8699</v>
      </c>
      <c r="D1449">
        <v>457</v>
      </c>
      <c r="E1449">
        <v>799</v>
      </c>
      <c r="F1449" s="5">
        <v>0.43</v>
      </c>
      <c r="G1449" s="5">
        <f t="shared" si="110"/>
        <v>43</v>
      </c>
      <c r="H1449" s="5" t="str">
        <f>IF( 'structured data'!G1449&gt;=50, "YES", "NO")</f>
        <v>NO</v>
      </c>
      <c r="I1449" s="8" t="str">
        <f t="shared" si="111"/>
        <v>&gt; ₦500</v>
      </c>
      <c r="J1449">
        <v>4.3</v>
      </c>
      <c r="K1449" s="4">
        <v>1868</v>
      </c>
      <c r="L1449" s="4">
        <f>Table1[[#This Row],[rating]]*LOG(Table1[[#This Row],[rating_count]]+1)</f>
        <v>14.067919995928976</v>
      </c>
      <c r="M1449" s="4" t="str">
        <f>IF(Table1[[#This Row],[rating_count]]&lt;1000,"YES","NO")</f>
        <v>NO</v>
      </c>
      <c r="N1449" s="4">
        <f t="shared" si="112"/>
        <v>-0.67887186739639371</v>
      </c>
      <c r="O1449" s="4">
        <f t="shared" si="113"/>
        <v>14.067919995928976</v>
      </c>
      <c r="P1449" s="7">
        <f t="shared" si="114"/>
        <v>1492532</v>
      </c>
      <c r="Q1449" t="s">
        <v>12846</v>
      </c>
      <c r="R1449" t="s">
        <v>12847</v>
      </c>
      <c r="S1449" t="s">
        <v>12848</v>
      </c>
      <c r="T1449" t="s">
        <v>12849</v>
      </c>
      <c r="U1449" t="s">
        <v>12850</v>
      </c>
      <c r="V1449" t="s">
        <v>12851</v>
      </c>
      <c r="W1449" t="s">
        <v>12852</v>
      </c>
      <c r="X1449" t="s">
        <v>12853</v>
      </c>
    </row>
    <row r="1450" spans="1:24" x14ac:dyDescent="0.4">
      <c r="A1450" t="s">
        <v>12854</v>
      </c>
      <c r="B1450" t="s">
        <v>12855</v>
      </c>
      <c r="C1450" t="s">
        <v>11064</v>
      </c>
      <c r="D1450">
        <v>229</v>
      </c>
      <c r="E1450">
        <v>399</v>
      </c>
      <c r="F1450" s="5">
        <v>0.43</v>
      </c>
      <c r="G1450" s="5">
        <f t="shared" si="110"/>
        <v>43</v>
      </c>
      <c r="H1450" s="5" t="str">
        <f>IF( 'structured data'!G1450&gt;=50, "YES", "NO")</f>
        <v>NO</v>
      </c>
      <c r="I1450" s="8" t="str">
        <f t="shared" si="111"/>
        <v>&gt; ₦500</v>
      </c>
      <c r="J1450">
        <v>3.6</v>
      </c>
      <c r="K1450" s="4">
        <v>451</v>
      </c>
      <c r="L1450" s="4">
        <f>Table1[[#This Row],[rating]]*LOG(Table1[[#This Row],[rating_count]]+1)</f>
        <v>9.5584983653209754</v>
      </c>
      <c r="M1450" s="4" t="str">
        <f>IF(Table1[[#This Row],[rating_count]]&lt;1000,"YES","NO")</f>
        <v>YES</v>
      </c>
      <c r="N1450" s="4">
        <f t="shared" si="112"/>
        <v>-0.7016982714789427</v>
      </c>
      <c r="O1450" s="4">
        <f t="shared" si="113"/>
        <v>9.5584983653209754</v>
      </c>
      <c r="P1450" s="7">
        <f t="shared" si="114"/>
        <v>179949</v>
      </c>
      <c r="Q1450" t="s">
        <v>12856</v>
      </c>
      <c r="R1450" t="s">
        <v>12857</v>
      </c>
      <c r="S1450" t="s">
        <v>12858</v>
      </c>
      <c r="T1450" t="s">
        <v>12859</v>
      </c>
      <c r="U1450" t="s">
        <v>12860</v>
      </c>
      <c r="V1450" t="s">
        <v>12861</v>
      </c>
      <c r="W1450" t="s">
        <v>12862</v>
      </c>
      <c r="X1450" t="s">
        <v>12863</v>
      </c>
    </row>
    <row r="1451" spans="1:24" x14ac:dyDescent="0.4">
      <c r="A1451" t="s">
        <v>12864</v>
      </c>
      <c r="B1451" t="s">
        <v>12865</v>
      </c>
      <c r="C1451" t="s">
        <v>9633</v>
      </c>
      <c r="D1451">
        <v>199</v>
      </c>
      <c r="E1451">
        <v>699</v>
      </c>
      <c r="F1451" s="5">
        <v>0.72</v>
      </c>
      <c r="G1451" s="5">
        <f t="shared" si="110"/>
        <v>72</v>
      </c>
      <c r="H1451" s="5" t="str">
        <f>IF( 'structured data'!G1451&gt;=50, "YES", "NO")</f>
        <v>YES</v>
      </c>
      <c r="I1451" s="8" t="str">
        <f t="shared" si="111"/>
        <v>&gt; ₦500</v>
      </c>
      <c r="J1451">
        <v>2.9</v>
      </c>
      <c r="K1451" s="4">
        <v>159</v>
      </c>
      <c r="L1451" s="4">
        <f>Table1[[#This Row],[rating]]*LOG(Table1[[#This Row],[rating_count]]+1)</f>
        <v>6.3919479497021809</v>
      </c>
      <c r="M1451" s="4" t="str">
        <f>IF(Table1[[#This Row],[rating_count]]&lt;1000,"YES","NO")</f>
        <v>YES</v>
      </c>
      <c r="N1451" s="4">
        <f t="shared" si="112"/>
        <v>-0.70659427512088979</v>
      </c>
      <c r="O1451" s="4">
        <f t="shared" si="113"/>
        <v>6.3919479497021809</v>
      </c>
      <c r="P1451" s="7">
        <f t="shared" si="114"/>
        <v>111141</v>
      </c>
      <c r="Q1451" t="s">
        <v>12866</v>
      </c>
      <c r="R1451" t="s">
        <v>12867</v>
      </c>
      <c r="S1451" t="s">
        <v>12868</v>
      </c>
      <c r="T1451" t="s">
        <v>12869</v>
      </c>
      <c r="U1451" t="s">
        <v>12870</v>
      </c>
      <c r="V1451" t="s">
        <v>12871</v>
      </c>
      <c r="W1451" t="s">
        <v>12872</v>
      </c>
      <c r="X1451" t="s">
        <v>12873</v>
      </c>
    </row>
    <row r="1452" spans="1:24" x14ac:dyDescent="0.4">
      <c r="A1452" t="s">
        <v>12874</v>
      </c>
      <c r="B1452" t="s">
        <v>12875</v>
      </c>
      <c r="C1452" t="s">
        <v>11990</v>
      </c>
      <c r="D1452">
        <v>899</v>
      </c>
      <c r="E1452" s="2">
        <v>1999</v>
      </c>
      <c r="F1452" s="5">
        <v>0.55000000000000004</v>
      </c>
      <c r="G1452" s="5">
        <f t="shared" si="110"/>
        <v>55.000000000000007</v>
      </c>
      <c r="H1452" s="5" t="str">
        <f>IF( 'structured data'!G1452&gt;=50, "YES", "NO")</f>
        <v>YES</v>
      </c>
      <c r="I1452" s="8" t="str">
        <f t="shared" si="111"/>
        <v>&gt; ₦500</v>
      </c>
      <c r="J1452">
        <v>4.2</v>
      </c>
      <c r="K1452" s="4">
        <v>39</v>
      </c>
      <c r="L1452" s="4">
        <f>Table1[[#This Row],[rating]]*LOG(Table1[[#This Row],[rating_count]]+1)</f>
        <v>6.728651963577442</v>
      </c>
      <c r="M1452" s="4" t="str">
        <f>IF(Table1[[#This Row],[rating_count]]&lt;1000,"YES","NO")</f>
        <v>YES</v>
      </c>
      <c r="N1452" s="4">
        <f t="shared" si="112"/>
        <v>-0.65101137267082243</v>
      </c>
      <c r="O1452" s="4">
        <f t="shared" si="113"/>
        <v>6.728651963577442</v>
      </c>
      <c r="P1452" s="7">
        <f t="shared" si="114"/>
        <v>77961</v>
      </c>
      <c r="Q1452" t="s">
        <v>12876</v>
      </c>
      <c r="R1452" t="s">
        <v>12877</v>
      </c>
      <c r="S1452" t="s">
        <v>12878</v>
      </c>
      <c r="T1452" t="s">
        <v>12879</v>
      </c>
      <c r="U1452" t="s">
        <v>12880</v>
      </c>
      <c r="V1452" t="s">
        <v>12881</v>
      </c>
      <c r="W1452" t="s">
        <v>12882</v>
      </c>
      <c r="X1452" t="s">
        <v>12883</v>
      </c>
    </row>
    <row r="1453" spans="1:24" x14ac:dyDescent="0.4">
      <c r="A1453" t="s">
        <v>12884</v>
      </c>
      <c r="B1453" t="s">
        <v>12885</v>
      </c>
      <c r="C1453" t="s">
        <v>10358</v>
      </c>
      <c r="D1453" s="2">
        <v>1499</v>
      </c>
      <c r="E1453" s="2">
        <v>2199</v>
      </c>
      <c r="F1453" s="5">
        <v>0.32</v>
      </c>
      <c r="G1453" s="5">
        <f t="shared" si="110"/>
        <v>32</v>
      </c>
      <c r="H1453" s="5" t="str">
        <f>IF( 'structured data'!G1453&gt;=50, "YES", "NO")</f>
        <v>NO</v>
      </c>
      <c r="I1453" s="8" t="str">
        <f t="shared" si="111"/>
        <v>&gt; ₦500</v>
      </c>
      <c r="J1453">
        <v>4.4000000000000004</v>
      </c>
      <c r="K1453" s="4">
        <v>6531</v>
      </c>
      <c r="L1453" s="4">
        <f>Table1[[#This Row],[rating]]*LOG(Table1[[#This Row],[rating_count]]+1)</f>
        <v>16.786203174684378</v>
      </c>
      <c r="M1453" s="4" t="str">
        <f>IF(Table1[[#This Row],[rating_count]]&lt;1000,"YES","NO")</f>
        <v>NO</v>
      </c>
      <c r="N1453" s="4">
        <f t="shared" si="112"/>
        <v>-0.71831898397926575</v>
      </c>
      <c r="O1453" s="4">
        <f t="shared" si="113"/>
        <v>16.786203174684378</v>
      </c>
      <c r="P1453" s="7">
        <f t="shared" si="114"/>
        <v>14361669</v>
      </c>
      <c r="Q1453" t="s">
        <v>12886</v>
      </c>
      <c r="R1453" t="s">
        <v>12887</v>
      </c>
      <c r="S1453" t="s">
        <v>12888</v>
      </c>
      <c r="T1453" t="s">
        <v>12889</v>
      </c>
      <c r="U1453" t="s">
        <v>12890</v>
      </c>
      <c r="V1453" t="s">
        <v>12891</v>
      </c>
      <c r="W1453" t="s">
        <v>12892</v>
      </c>
      <c r="X1453" t="s">
        <v>12893</v>
      </c>
    </row>
    <row r="1454" spans="1:24" x14ac:dyDescent="0.4">
      <c r="A1454" t="s">
        <v>12894</v>
      </c>
      <c r="B1454" t="s">
        <v>12895</v>
      </c>
      <c r="C1454" t="s">
        <v>8688</v>
      </c>
      <c r="D1454">
        <v>426</v>
      </c>
      <c r="E1454">
        <v>999</v>
      </c>
      <c r="F1454" s="5">
        <v>0.56999999999999995</v>
      </c>
      <c r="G1454" s="5">
        <f t="shared" si="110"/>
        <v>56.999999999999993</v>
      </c>
      <c r="H1454" s="5" t="str">
        <f>IF( 'structured data'!G1454&gt;=50, "YES", "NO")</f>
        <v>YES</v>
      </c>
      <c r="I1454" s="8" t="str">
        <f t="shared" si="111"/>
        <v>&gt; ₦500</v>
      </c>
      <c r="J1454">
        <v>4.0999999999999996</v>
      </c>
      <c r="K1454" s="4">
        <v>222</v>
      </c>
      <c r="L1454" s="4">
        <f>Table1[[#This Row],[rating]]*LOG(Table1[[#This Row],[rating_count]]+1)</f>
        <v>9.6280499384974583</v>
      </c>
      <c r="M1454" s="4" t="str">
        <f>IF(Table1[[#This Row],[rating_count]]&lt;1000,"YES","NO")</f>
        <v>YES</v>
      </c>
      <c r="N1454" s="4">
        <f t="shared" si="112"/>
        <v>-0.73437575453540649</v>
      </c>
      <c r="O1454" s="4">
        <f t="shared" si="113"/>
        <v>9.6280499384974583</v>
      </c>
      <c r="P1454" s="7">
        <f t="shared" si="114"/>
        <v>221778</v>
      </c>
      <c r="Q1454" t="s">
        <v>12896</v>
      </c>
      <c r="R1454" t="s">
        <v>12897</v>
      </c>
      <c r="S1454" t="s">
        <v>12898</v>
      </c>
      <c r="T1454" t="s">
        <v>12899</v>
      </c>
      <c r="U1454" t="s">
        <v>12900</v>
      </c>
      <c r="V1454" t="s">
        <v>12901</v>
      </c>
      <c r="W1454" t="s">
        <v>12902</v>
      </c>
      <c r="X1454" t="s">
        <v>12903</v>
      </c>
    </row>
    <row r="1455" spans="1:24" x14ac:dyDescent="0.4">
      <c r="A1455" t="s">
        <v>12904</v>
      </c>
      <c r="B1455" t="s">
        <v>12905</v>
      </c>
      <c r="C1455" t="s">
        <v>8563</v>
      </c>
      <c r="D1455" s="2">
        <v>2320</v>
      </c>
      <c r="E1455" s="2">
        <v>3290</v>
      </c>
      <c r="F1455" s="5">
        <v>0.28999999999999998</v>
      </c>
      <c r="G1455" s="5">
        <f t="shared" si="110"/>
        <v>28.999999999999996</v>
      </c>
      <c r="H1455" s="5" t="str">
        <f>IF( 'structured data'!G1455&gt;=50, "YES", "NO")</f>
        <v>NO</v>
      </c>
      <c r="I1455" s="8" t="str">
        <f t="shared" si="111"/>
        <v>&gt; ₦500</v>
      </c>
      <c r="J1455">
        <v>3.8</v>
      </c>
      <c r="K1455" s="4">
        <v>195</v>
      </c>
      <c r="L1455" s="4">
        <f>Table1[[#This Row],[rating]]*LOG(Table1[[#This Row],[rating_count]]+1)</f>
        <v>8.7105730711546077</v>
      </c>
      <c r="M1455" s="4" t="str">
        <f>IF(Table1[[#This Row],[rating_count]]&lt;1000,"YES","NO")</f>
        <v>YES</v>
      </c>
      <c r="N1455" s="4">
        <f t="shared" si="112"/>
        <v>-0.81770629393107974</v>
      </c>
      <c r="O1455" s="4">
        <f t="shared" si="113"/>
        <v>8.7105730711546077</v>
      </c>
      <c r="P1455" s="7">
        <f t="shared" si="114"/>
        <v>641550</v>
      </c>
      <c r="Q1455" t="s">
        <v>12906</v>
      </c>
      <c r="R1455" t="s">
        <v>12907</v>
      </c>
      <c r="S1455" t="s">
        <v>12908</v>
      </c>
      <c r="T1455" t="s">
        <v>12909</v>
      </c>
      <c r="U1455" t="s">
        <v>12910</v>
      </c>
      <c r="V1455" t="s">
        <v>12911</v>
      </c>
      <c r="W1455" t="s">
        <v>12912</v>
      </c>
      <c r="X1455" t="s">
        <v>12913</v>
      </c>
    </row>
    <row r="1456" spans="1:24" x14ac:dyDescent="0.4">
      <c r="A1456" t="s">
        <v>12914</v>
      </c>
      <c r="B1456" t="s">
        <v>12915</v>
      </c>
      <c r="C1456" t="s">
        <v>10266</v>
      </c>
      <c r="D1456" s="2">
        <v>1563</v>
      </c>
      <c r="E1456" s="2">
        <v>3098</v>
      </c>
      <c r="F1456" s="5">
        <v>0.5</v>
      </c>
      <c r="G1456" s="5">
        <f t="shared" si="110"/>
        <v>50</v>
      </c>
      <c r="H1456" s="5" t="str">
        <f>IF( 'structured data'!G1456&gt;=50, "YES", "NO")</f>
        <v>YES</v>
      </c>
      <c r="I1456" s="8" t="str">
        <f t="shared" si="111"/>
        <v>&gt; ₦500</v>
      </c>
      <c r="J1456">
        <v>3.5</v>
      </c>
      <c r="K1456" s="4">
        <v>2283</v>
      </c>
      <c r="L1456" s="4">
        <f>Table1[[#This Row],[rating]]*LOG(Table1[[#This Row],[rating_count]]+1)</f>
        <v>11.755436348508336</v>
      </c>
      <c r="M1456" s="4" t="str">
        <f>IF(Table1[[#This Row],[rating_count]]&lt;1000,"YES","NO")</f>
        <v>NO</v>
      </c>
      <c r="N1456" s="4">
        <f t="shared" si="112"/>
        <v>-0.82674288564817999</v>
      </c>
      <c r="O1456" s="4">
        <f t="shared" si="113"/>
        <v>11.755436348508336</v>
      </c>
      <c r="P1456" s="7">
        <f t="shared" si="114"/>
        <v>7072734</v>
      </c>
      <c r="Q1456" t="s">
        <v>12916</v>
      </c>
      <c r="R1456" t="s">
        <v>12917</v>
      </c>
      <c r="S1456" t="s">
        <v>12918</v>
      </c>
      <c r="T1456" t="s">
        <v>12919</v>
      </c>
      <c r="U1456" t="s">
        <v>12920</v>
      </c>
      <c r="V1456" t="s">
        <v>12921</v>
      </c>
      <c r="W1456" t="s">
        <v>12922</v>
      </c>
      <c r="X1456" t="s">
        <v>12923</v>
      </c>
    </row>
    <row r="1457" spans="1:24" x14ac:dyDescent="0.4">
      <c r="A1457" t="s">
        <v>12924</v>
      </c>
      <c r="B1457" t="s">
        <v>12925</v>
      </c>
      <c r="C1457" t="s">
        <v>8552</v>
      </c>
      <c r="D1457" s="3">
        <v>3487.77</v>
      </c>
      <c r="E1457" s="2">
        <v>4990</v>
      </c>
      <c r="F1457" s="5">
        <v>0.3</v>
      </c>
      <c r="G1457" s="5">
        <f t="shared" si="110"/>
        <v>30</v>
      </c>
      <c r="H1457" s="5" t="str">
        <f>IF( 'structured data'!G1457&gt;=50, "YES", "NO")</f>
        <v>NO</v>
      </c>
      <c r="I1457" s="8" t="str">
        <f t="shared" si="111"/>
        <v>&gt; ₦500</v>
      </c>
      <c r="J1457">
        <v>4.0999999999999996</v>
      </c>
      <c r="K1457" s="4">
        <v>1127</v>
      </c>
      <c r="L1457" s="4">
        <f>Table1[[#This Row],[rating]]*LOG(Table1[[#This Row],[rating_count]]+1)</f>
        <v>12.514467308554025</v>
      </c>
      <c r="M1457" s="4" t="str">
        <f>IF(Table1[[#This Row],[rating_count]]&lt;1000,"YES","NO")</f>
        <v>NO</v>
      </c>
      <c r="N1457" s="4">
        <f t="shared" si="112"/>
        <v>-0.82417707000155505</v>
      </c>
      <c r="O1457" s="4">
        <f t="shared" si="113"/>
        <v>12.514467308554025</v>
      </c>
      <c r="P1457" s="7">
        <f t="shared" si="114"/>
        <v>5623730</v>
      </c>
      <c r="Q1457" t="s">
        <v>12926</v>
      </c>
      <c r="R1457" t="s">
        <v>12927</v>
      </c>
      <c r="S1457" t="s">
        <v>12928</v>
      </c>
      <c r="T1457" t="s">
        <v>12929</v>
      </c>
      <c r="U1457" t="s">
        <v>12930</v>
      </c>
      <c r="V1457" t="s">
        <v>12931</v>
      </c>
      <c r="W1457" t="s">
        <v>12932</v>
      </c>
      <c r="X1457" t="s">
        <v>12933</v>
      </c>
    </row>
    <row r="1458" spans="1:24" x14ac:dyDescent="0.4">
      <c r="A1458" t="s">
        <v>12934</v>
      </c>
      <c r="B1458" t="s">
        <v>12935</v>
      </c>
      <c r="C1458" t="s">
        <v>9192</v>
      </c>
      <c r="D1458">
        <v>498</v>
      </c>
      <c r="E1458" s="2">
        <v>1200</v>
      </c>
      <c r="F1458" s="5">
        <v>0.59</v>
      </c>
      <c r="G1458" s="5">
        <f t="shared" si="110"/>
        <v>59</v>
      </c>
      <c r="H1458" s="5" t="str">
        <f>IF( 'structured data'!G1458&gt;=50, "YES", "NO")</f>
        <v>YES</v>
      </c>
      <c r="I1458" s="8" t="str">
        <f t="shared" si="111"/>
        <v>&gt; ₦500</v>
      </c>
      <c r="J1458">
        <v>3.2</v>
      </c>
      <c r="K1458" s="4">
        <v>113</v>
      </c>
      <c r="L1458" s="4">
        <f>Table1[[#This Row],[rating]]*LOG(Table1[[#This Row],[rating_count]]+1)</f>
        <v>6.5820955242767134</v>
      </c>
      <c r="M1458" s="4" t="str">
        <f>IF(Table1[[#This Row],[rating_count]]&lt;1000,"YES","NO")</f>
        <v>YES</v>
      </c>
      <c r="N1458" s="4">
        <f t="shared" si="112"/>
        <v>-0.82202895371991591</v>
      </c>
      <c r="O1458" s="4">
        <f t="shared" si="113"/>
        <v>6.5820955242767134</v>
      </c>
      <c r="P1458" s="7">
        <f t="shared" si="114"/>
        <v>135600</v>
      </c>
      <c r="Q1458" t="s">
        <v>12936</v>
      </c>
      <c r="R1458" t="s">
        <v>12937</v>
      </c>
      <c r="S1458" t="s">
        <v>12938</v>
      </c>
      <c r="T1458" t="s">
        <v>12939</v>
      </c>
      <c r="U1458" t="s">
        <v>12940</v>
      </c>
      <c r="V1458" t="s">
        <v>12941</v>
      </c>
      <c r="W1458" t="s">
        <v>12942</v>
      </c>
      <c r="X1458" t="s">
        <v>12943</v>
      </c>
    </row>
    <row r="1459" spans="1:24" x14ac:dyDescent="0.4">
      <c r="A1459" t="s">
        <v>12944</v>
      </c>
      <c r="B1459" t="s">
        <v>12945</v>
      </c>
      <c r="C1459" t="s">
        <v>8541</v>
      </c>
      <c r="D1459" s="2">
        <v>2695</v>
      </c>
      <c r="E1459" s="2">
        <v>2695</v>
      </c>
      <c r="F1459" s="5">
        <v>0</v>
      </c>
      <c r="G1459" s="5">
        <f t="shared" si="110"/>
        <v>0</v>
      </c>
      <c r="H1459" s="5" t="str">
        <f>IF( 'structured data'!G1459&gt;=50, "YES", "NO")</f>
        <v>NO</v>
      </c>
      <c r="I1459" s="8" t="str">
        <f t="shared" si="111"/>
        <v>&gt; ₦500</v>
      </c>
      <c r="J1459">
        <v>4.4000000000000004</v>
      </c>
      <c r="K1459" s="4">
        <v>2518</v>
      </c>
      <c r="L1459" s="4">
        <f>Table1[[#This Row],[rating]]*LOG(Table1[[#This Row],[rating_count]]+1)</f>
        <v>14.965403936991697</v>
      </c>
      <c r="M1459" s="4" t="str">
        <f>IF(Table1[[#This Row],[rating_count]]&lt;1000,"YES","NO")</f>
        <v>NO</v>
      </c>
      <c r="N1459" s="4">
        <f t="shared" si="112"/>
        <v>-0.81828450577495682</v>
      </c>
      <c r="O1459" s="4">
        <f t="shared" si="113"/>
        <v>14.965403936991697</v>
      </c>
      <c r="P1459" s="7">
        <f t="shared" si="114"/>
        <v>6786010</v>
      </c>
      <c r="Q1459" t="s">
        <v>12946</v>
      </c>
      <c r="R1459" t="s">
        <v>12947</v>
      </c>
      <c r="S1459" t="s">
        <v>12948</v>
      </c>
      <c r="T1459" t="s">
        <v>12949</v>
      </c>
      <c r="U1459" t="s">
        <v>12950</v>
      </c>
      <c r="V1459" t="s">
        <v>12951</v>
      </c>
      <c r="W1459" t="s">
        <v>12952</v>
      </c>
      <c r="X1459" t="s">
        <v>12953</v>
      </c>
    </row>
    <row r="1460" spans="1:24" x14ac:dyDescent="0.4">
      <c r="A1460" t="s">
        <v>12954</v>
      </c>
      <c r="B1460" t="s">
        <v>12955</v>
      </c>
      <c r="C1460" t="s">
        <v>8552</v>
      </c>
      <c r="D1460">
        <v>949</v>
      </c>
      <c r="E1460" s="2">
        <v>2299</v>
      </c>
      <c r="F1460" s="5">
        <v>0.59</v>
      </c>
      <c r="G1460" s="5">
        <f t="shared" si="110"/>
        <v>59</v>
      </c>
      <c r="H1460" s="5" t="str">
        <f>IF( 'structured data'!G1460&gt;=50, "YES", "NO")</f>
        <v>YES</v>
      </c>
      <c r="I1460" s="8" t="str">
        <f t="shared" si="111"/>
        <v>&gt; ₦500</v>
      </c>
      <c r="J1460">
        <v>3.6</v>
      </c>
      <c r="K1460" s="4">
        <v>550</v>
      </c>
      <c r="L1460" s="4">
        <f>Table1[[#This Row],[rating]]*LOG(Table1[[#This Row],[rating_count]]+1)</f>
        <v>9.8681457558664256</v>
      </c>
      <c r="M1460" s="4" t="str">
        <f>IF(Table1[[#This Row],[rating_count]]&lt;1000,"YES","NO")</f>
        <v>YES</v>
      </c>
      <c r="N1460" s="4">
        <f t="shared" si="112"/>
        <v>-0.75458820994593268</v>
      </c>
      <c r="O1460" s="4">
        <f t="shared" si="113"/>
        <v>9.8681457558664256</v>
      </c>
      <c r="P1460" s="7">
        <f t="shared" si="114"/>
        <v>1264450</v>
      </c>
      <c r="Q1460" t="s">
        <v>12956</v>
      </c>
      <c r="R1460" t="s">
        <v>12957</v>
      </c>
      <c r="S1460" t="s">
        <v>12958</v>
      </c>
      <c r="T1460" t="s">
        <v>12959</v>
      </c>
      <c r="U1460" t="s">
        <v>12960</v>
      </c>
      <c r="V1460" t="s">
        <v>12961</v>
      </c>
      <c r="W1460" t="s">
        <v>12962</v>
      </c>
      <c r="X1460" t="s">
        <v>12963</v>
      </c>
    </row>
    <row r="1461" spans="1:24" x14ac:dyDescent="0.4">
      <c r="A1461" t="s">
        <v>12964</v>
      </c>
      <c r="B1461" t="s">
        <v>12965</v>
      </c>
      <c r="C1461" t="s">
        <v>8574</v>
      </c>
      <c r="D1461">
        <v>199</v>
      </c>
      <c r="E1461">
        <v>999</v>
      </c>
      <c r="F1461" s="5">
        <v>0.8</v>
      </c>
      <c r="G1461" s="5">
        <f t="shared" si="110"/>
        <v>80</v>
      </c>
      <c r="H1461" s="5" t="str">
        <f>IF( 'structured data'!G1461&gt;=50, "YES", "NO")</f>
        <v>YES</v>
      </c>
      <c r="I1461" s="8" t="str">
        <f t="shared" si="111"/>
        <v>&gt; ₦500</v>
      </c>
      <c r="J1461">
        <v>3.1</v>
      </c>
      <c r="K1461" s="4">
        <v>2</v>
      </c>
      <c r="L1461" s="4">
        <f>Table1[[#This Row],[rating]]*LOG(Table1[[#This Row],[rating_count]]+1)</f>
        <v>1.4790758896309535</v>
      </c>
      <c r="M1461" s="4" t="str">
        <f>IF(Table1[[#This Row],[rating_count]]&lt;1000,"YES","NO")</f>
        <v>YES</v>
      </c>
      <c r="N1461" s="4">
        <f t="shared" si="112"/>
        <v>-0.73806861854036188</v>
      </c>
      <c r="O1461" s="4">
        <f t="shared" si="113"/>
        <v>1.4790758896309535</v>
      </c>
      <c r="P1461" s="7">
        <f t="shared" si="114"/>
        <v>1998</v>
      </c>
      <c r="Q1461" t="s">
        <v>12966</v>
      </c>
      <c r="R1461" t="s">
        <v>12967</v>
      </c>
      <c r="S1461" t="s">
        <v>12968</v>
      </c>
      <c r="T1461" t="s">
        <v>12969</v>
      </c>
      <c r="U1461" t="s">
        <v>12970</v>
      </c>
      <c r="V1461" t="s">
        <v>12971</v>
      </c>
      <c r="W1461" t="s">
        <v>12972</v>
      </c>
      <c r="X1461" t="s">
        <v>12973</v>
      </c>
    </row>
    <row r="1462" spans="1:24" x14ac:dyDescent="0.4">
      <c r="A1462" t="s">
        <v>12974</v>
      </c>
      <c r="B1462" t="s">
        <v>12975</v>
      </c>
      <c r="C1462" t="s">
        <v>9633</v>
      </c>
      <c r="D1462">
        <v>379</v>
      </c>
      <c r="E1462">
        <v>919</v>
      </c>
      <c r="F1462" s="5">
        <v>0.59</v>
      </c>
      <c r="G1462" s="5">
        <f t="shared" si="110"/>
        <v>59</v>
      </c>
      <c r="H1462" s="5" t="str">
        <f>IF( 'structured data'!G1462&gt;=50, "YES", "NO")</f>
        <v>YES</v>
      </c>
      <c r="I1462" s="8" t="str">
        <f t="shared" si="111"/>
        <v>&gt; ₦500</v>
      </c>
      <c r="J1462">
        <v>4</v>
      </c>
      <c r="K1462" s="4">
        <v>1090</v>
      </c>
      <c r="L1462" s="4">
        <f>Table1[[#This Row],[rating]]*LOG(Table1[[#This Row],[rating_count]]+1)</f>
        <v>12.151299002353367</v>
      </c>
      <c r="M1462" s="4" t="str">
        <f>IF(Table1[[#This Row],[rating_count]]&lt;1000,"YES","NO")</f>
        <v>NO</v>
      </c>
      <c r="N1462" s="4">
        <f t="shared" si="112"/>
        <v>-0.13504892964960402</v>
      </c>
      <c r="O1462" s="4">
        <f t="shared" si="113"/>
        <v>12.151299002353367</v>
      </c>
      <c r="P1462" s="7">
        <f t="shared" si="114"/>
        <v>1001710</v>
      </c>
      <c r="Q1462" t="s">
        <v>12976</v>
      </c>
      <c r="R1462" t="s">
        <v>12977</v>
      </c>
      <c r="S1462" t="s">
        <v>12978</v>
      </c>
      <c r="T1462" t="s">
        <v>12979</v>
      </c>
      <c r="U1462" t="s">
        <v>12980</v>
      </c>
      <c r="V1462" t="s">
        <v>12981</v>
      </c>
      <c r="W1462" t="s">
        <v>12982</v>
      </c>
      <c r="X1462" t="s">
        <v>12983</v>
      </c>
    </row>
    <row r="1463" spans="1:24" x14ac:dyDescent="0.4">
      <c r="A1463" t="s">
        <v>12984</v>
      </c>
      <c r="B1463" t="s">
        <v>12985</v>
      </c>
      <c r="C1463" t="s">
        <v>9695</v>
      </c>
      <c r="D1463" s="2">
        <v>2280</v>
      </c>
      <c r="E1463" s="2">
        <v>3045</v>
      </c>
      <c r="F1463" s="5">
        <v>0.25</v>
      </c>
      <c r="G1463" s="5">
        <f t="shared" si="110"/>
        <v>25</v>
      </c>
      <c r="H1463" s="5" t="str">
        <f>IF( 'structured data'!G1463&gt;=50, "YES", "NO")</f>
        <v>NO</v>
      </c>
      <c r="I1463" s="8" t="str">
        <f t="shared" si="111"/>
        <v>&gt; ₦500</v>
      </c>
      <c r="J1463">
        <v>4.0999999999999996</v>
      </c>
      <c r="K1463" s="4">
        <v>4118</v>
      </c>
      <c r="L1463" s="4">
        <f>Table1[[#This Row],[rating]]*LOG(Table1[[#This Row],[rating_count]]+1)</f>
        <v>14.820646347021311</v>
      </c>
      <c r="M1463" s="4" t="str">
        <f>IF(Table1[[#This Row],[rating_count]]&lt;1000,"YES","NO")</f>
        <v>NO</v>
      </c>
      <c r="N1463" s="4">
        <f t="shared" si="112"/>
        <v>-0.95111270868146081</v>
      </c>
      <c r="O1463" s="4">
        <f t="shared" si="113"/>
        <v>14.820646347021311</v>
      </c>
      <c r="P1463" s="7">
        <f t="shared" si="114"/>
        <v>12539310</v>
      </c>
      <c r="Q1463" t="s">
        <v>12986</v>
      </c>
      <c r="R1463" t="s">
        <v>12987</v>
      </c>
      <c r="S1463" t="s">
        <v>12988</v>
      </c>
      <c r="T1463" t="s">
        <v>12989</v>
      </c>
      <c r="U1463" t="s">
        <v>12990</v>
      </c>
      <c r="V1463" t="s">
        <v>12991</v>
      </c>
      <c r="W1463" t="s">
        <v>12992</v>
      </c>
      <c r="X1463" t="s">
        <v>12993</v>
      </c>
    </row>
    <row r="1464" spans="1:24" x14ac:dyDescent="0.4">
      <c r="A1464" t="s">
        <v>12994</v>
      </c>
      <c r="B1464" t="s">
        <v>12995</v>
      </c>
      <c r="C1464" t="s">
        <v>9479</v>
      </c>
      <c r="D1464" s="2">
        <v>2219</v>
      </c>
      <c r="E1464" s="2">
        <v>3080</v>
      </c>
      <c r="F1464" s="5">
        <v>0.28000000000000003</v>
      </c>
      <c r="G1464" s="5">
        <f t="shared" si="110"/>
        <v>28.000000000000004</v>
      </c>
      <c r="H1464" s="5" t="str">
        <f>IF( 'structured data'!G1464&gt;=50, "YES", "NO")</f>
        <v>NO</v>
      </c>
      <c r="I1464" s="8" t="str">
        <f t="shared" si="111"/>
        <v>&gt; ₦500</v>
      </c>
      <c r="J1464">
        <v>3.6</v>
      </c>
      <c r="K1464" s="4">
        <v>468</v>
      </c>
      <c r="L1464" s="4">
        <f>Table1[[#This Row],[rating]]*LOG(Table1[[#This Row],[rating_count]]+1)</f>
        <v>9.6162222337743</v>
      </c>
      <c r="M1464" s="4" t="str">
        <f>IF(Table1[[#This Row],[rating_count]]&lt;1000,"YES","NO")</f>
        <v>YES</v>
      </c>
      <c r="N1464" s="4">
        <f t="shared" si="112"/>
        <v>-0.96312313730186039</v>
      </c>
      <c r="O1464" s="4">
        <f t="shared" si="113"/>
        <v>9.6162222337743</v>
      </c>
      <c r="P1464" s="7">
        <f t="shared" si="114"/>
        <v>1441440</v>
      </c>
      <c r="Q1464" t="s">
        <v>12996</v>
      </c>
      <c r="R1464" t="s">
        <v>12997</v>
      </c>
      <c r="S1464" t="s">
        <v>12998</v>
      </c>
      <c r="T1464" t="s">
        <v>12999</v>
      </c>
      <c r="U1464" t="s">
        <v>13000</v>
      </c>
      <c r="V1464" t="s">
        <v>13001</v>
      </c>
      <c r="W1464" t="s">
        <v>13002</v>
      </c>
      <c r="X1464" t="s">
        <v>13003</v>
      </c>
    </row>
    <row r="1465" spans="1:24" x14ac:dyDescent="0.4">
      <c r="A1465" t="s">
        <v>13004</v>
      </c>
      <c r="B1465" t="s">
        <v>13005</v>
      </c>
      <c r="C1465" t="s">
        <v>9591</v>
      </c>
      <c r="D1465" s="2">
        <v>1399</v>
      </c>
      <c r="E1465" s="2">
        <v>1890</v>
      </c>
      <c r="F1465" s="5">
        <v>0.26</v>
      </c>
      <c r="G1465" s="5">
        <f t="shared" si="110"/>
        <v>26</v>
      </c>
      <c r="H1465" s="5" t="str">
        <f>IF( 'structured data'!G1465&gt;=50, "YES", "NO")</f>
        <v>NO</v>
      </c>
      <c r="I1465" s="8" t="str">
        <f t="shared" si="111"/>
        <v>&gt; ₦500</v>
      </c>
      <c r="J1465">
        <v>4</v>
      </c>
      <c r="K1465" s="4">
        <v>8031</v>
      </c>
      <c r="L1465" s="4">
        <f>Table1[[#This Row],[rating]]*LOG(Table1[[#This Row],[rating_count]]+1)</f>
        <v>15.619294799203777</v>
      </c>
      <c r="M1465" s="4" t="str">
        <f>IF(Table1[[#This Row],[rating_count]]&lt;1000,"YES","NO")</f>
        <v>NO</v>
      </c>
      <c r="N1465" s="4">
        <f t="shared" si="112"/>
        <v>-1</v>
      </c>
      <c r="O1465" s="4">
        <f t="shared" si="113"/>
        <v>15.619294799203777</v>
      </c>
      <c r="P1465" s="7">
        <f t="shared" si="114"/>
        <v>15178590</v>
      </c>
      <c r="Q1465" t="s">
        <v>13006</v>
      </c>
      <c r="R1465" t="s">
        <v>13007</v>
      </c>
      <c r="S1465" t="s">
        <v>13008</v>
      </c>
      <c r="T1465" t="s">
        <v>13009</v>
      </c>
      <c r="U1465" t="s">
        <v>13010</v>
      </c>
      <c r="V1465" t="s">
        <v>13011</v>
      </c>
      <c r="W1465" t="s">
        <v>13012</v>
      </c>
      <c r="X1465" t="s">
        <v>13013</v>
      </c>
    </row>
    <row r="1466" spans="1:24" x14ac:dyDescent="0.4">
      <c r="A1466" t="s">
        <v>13014</v>
      </c>
      <c r="B1466" t="s">
        <v>13015</v>
      </c>
      <c r="C1466" t="s">
        <v>9061</v>
      </c>
      <c r="D1466" s="2">
        <v>2863</v>
      </c>
      <c r="E1466" s="2">
        <v>3690</v>
      </c>
      <c r="F1466" s="5">
        <v>0.22</v>
      </c>
      <c r="G1466" s="5">
        <f t="shared" si="110"/>
        <v>22</v>
      </c>
      <c r="H1466" s="5" t="str">
        <f>IF( 'structured data'!G1466&gt;=50, "YES", "NO")</f>
        <v>NO</v>
      </c>
      <c r="I1466" s="8" t="str">
        <f t="shared" si="111"/>
        <v>&gt; ₦500</v>
      </c>
      <c r="J1466">
        <v>4.3</v>
      </c>
      <c r="K1466" s="4">
        <v>6987</v>
      </c>
      <c r="L1466" s="4">
        <f>Table1[[#This Row],[rating]]*LOG(Table1[[#This Row],[rating_count]]+1)</f>
        <v>16.530717454136841</v>
      </c>
      <c r="M1466" s="4" t="str">
        <f>IF(Table1[[#This Row],[rating_count]]&lt;1000,"YES","NO")</f>
        <v>NO</v>
      </c>
      <c r="N1466" s="4" t="e">
        <f t="shared" si="112"/>
        <v>#DIV/0!</v>
      </c>
      <c r="O1466" s="4">
        <f t="shared" si="113"/>
        <v>16.530717454136841</v>
      </c>
      <c r="P1466" s="7">
        <f t="shared" si="114"/>
        <v>25782030</v>
      </c>
      <c r="Q1466" t="s">
        <v>13016</v>
      </c>
      <c r="R1466" t="s">
        <v>13017</v>
      </c>
      <c r="S1466" t="s">
        <v>13018</v>
      </c>
      <c r="T1466" t="s">
        <v>13019</v>
      </c>
      <c r="U1466" t="s">
        <v>13020</v>
      </c>
      <c r="V1466" t="s">
        <v>13074</v>
      </c>
      <c r="W1466" t="s">
        <v>13021</v>
      </c>
      <c r="X1466" t="s">
        <v>13022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F43-BE77-E74B-9B3A-9C6A896308EB}">
  <dimension ref="A3:C215"/>
  <sheetViews>
    <sheetView workbookViewId="0">
      <selection activeCell="C24" sqref="C24"/>
    </sheetView>
  </sheetViews>
  <sheetFormatPr defaultColWidth="10.6640625" defaultRowHeight="16" x14ac:dyDescent="0.4"/>
  <cols>
    <col min="1" max="1" width="119.33203125" bestFit="1" customWidth="1"/>
    <col min="2" max="2" width="15.6640625" bestFit="1" customWidth="1"/>
    <col min="3" max="3" width="33.1640625" bestFit="1" customWidth="1"/>
  </cols>
  <sheetData>
    <row r="3" spans="1:3" x14ac:dyDescent="0.4">
      <c r="A3" s="9" t="s">
        <v>13080</v>
      </c>
      <c r="B3" t="s">
        <v>13079</v>
      </c>
      <c r="C3" t="s">
        <v>13083</v>
      </c>
    </row>
    <row r="4" spans="1:3" x14ac:dyDescent="0.4">
      <c r="A4" s="10" t="s">
        <v>9923</v>
      </c>
      <c r="B4">
        <v>1</v>
      </c>
      <c r="C4">
        <v>42</v>
      </c>
    </row>
    <row r="5" spans="1:3" x14ac:dyDescent="0.4">
      <c r="A5" s="10" t="s">
        <v>5698</v>
      </c>
      <c r="B5">
        <v>2</v>
      </c>
      <c r="C5">
        <v>78.5</v>
      </c>
    </row>
    <row r="6" spans="1:3" x14ac:dyDescent="0.4">
      <c r="A6" s="10" t="s">
        <v>7571</v>
      </c>
      <c r="B6">
        <v>1</v>
      </c>
      <c r="C6">
        <v>35</v>
      </c>
    </row>
    <row r="7" spans="1:3" x14ac:dyDescent="0.4">
      <c r="A7" s="10" t="s">
        <v>6139</v>
      </c>
      <c r="B7">
        <v>2</v>
      </c>
      <c r="C7">
        <v>56.5</v>
      </c>
    </row>
    <row r="8" spans="1:3" x14ac:dyDescent="0.4">
      <c r="A8" s="10" t="s">
        <v>7026</v>
      </c>
      <c r="B8">
        <v>2</v>
      </c>
      <c r="C8">
        <v>46.5</v>
      </c>
    </row>
    <row r="9" spans="1:3" x14ac:dyDescent="0.4">
      <c r="A9" s="10" t="s">
        <v>6577</v>
      </c>
      <c r="B9">
        <v>2</v>
      </c>
      <c r="C9">
        <v>44.5</v>
      </c>
    </row>
    <row r="10" spans="1:3" x14ac:dyDescent="0.4">
      <c r="A10" s="10" t="s">
        <v>3519</v>
      </c>
      <c r="B10">
        <v>3</v>
      </c>
      <c r="C10">
        <v>90</v>
      </c>
    </row>
    <row r="11" spans="1:3" x14ac:dyDescent="0.4">
      <c r="A11" s="10" t="s">
        <v>2046</v>
      </c>
      <c r="B11">
        <v>1</v>
      </c>
      <c r="C11">
        <v>55.000000000000007</v>
      </c>
    </row>
    <row r="12" spans="1:3" x14ac:dyDescent="0.4">
      <c r="A12" s="10" t="s">
        <v>6340</v>
      </c>
      <c r="B12">
        <v>2</v>
      </c>
      <c r="C12">
        <v>54</v>
      </c>
    </row>
    <row r="13" spans="1:3" x14ac:dyDescent="0.4">
      <c r="A13" s="10" t="s">
        <v>7515</v>
      </c>
      <c r="B13">
        <v>1</v>
      </c>
      <c r="C13">
        <v>65</v>
      </c>
    </row>
    <row r="14" spans="1:3" x14ac:dyDescent="0.4">
      <c r="A14" s="10" t="s">
        <v>18</v>
      </c>
      <c r="B14">
        <v>233</v>
      </c>
      <c r="C14">
        <v>59.377682403433475</v>
      </c>
    </row>
    <row r="15" spans="1:3" x14ac:dyDescent="0.4">
      <c r="A15" s="10" t="s">
        <v>5369</v>
      </c>
      <c r="B15">
        <v>3</v>
      </c>
      <c r="C15">
        <v>54.333333333333336</v>
      </c>
    </row>
    <row r="16" spans="1:3" x14ac:dyDescent="0.4">
      <c r="A16" s="10" t="s">
        <v>8420</v>
      </c>
      <c r="B16">
        <v>1</v>
      </c>
      <c r="C16">
        <v>75</v>
      </c>
    </row>
    <row r="17" spans="1:3" x14ac:dyDescent="0.4">
      <c r="A17" s="10" t="s">
        <v>4856</v>
      </c>
      <c r="B17">
        <v>11</v>
      </c>
      <c r="C17">
        <v>60.81818181818182</v>
      </c>
    </row>
    <row r="18" spans="1:3" x14ac:dyDescent="0.4">
      <c r="A18" s="10" t="s">
        <v>5275</v>
      </c>
      <c r="B18">
        <v>2</v>
      </c>
      <c r="C18">
        <v>87.5</v>
      </c>
    </row>
    <row r="19" spans="1:3" x14ac:dyDescent="0.4">
      <c r="A19" s="10" t="s">
        <v>5358</v>
      </c>
      <c r="B19">
        <v>8</v>
      </c>
      <c r="C19">
        <v>61.25</v>
      </c>
    </row>
    <row r="20" spans="1:3" x14ac:dyDescent="0.4">
      <c r="A20" s="10" t="s">
        <v>5102</v>
      </c>
      <c r="B20">
        <v>10</v>
      </c>
      <c r="C20">
        <v>32.1</v>
      </c>
    </row>
    <row r="21" spans="1:3" x14ac:dyDescent="0.4">
      <c r="A21" s="10" t="s">
        <v>5006</v>
      </c>
      <c r="B21">
        <v>5</v>
      </c>
      <c r="C21">
        <v>35</v>
      </c>
    </row>
    <row r="22" spans="1:3" x14ac:dyDescent="0.4">
      <c r="A22" s="10" t="s">
        <v>4845</v>
      </c>
      <c r="B22">
        <v>24</v>
      </c>
      <c r="C22">
        <v>42.041666666666664</v>
      </c>
    </row>
    <row r="23" spans="1:3" x14ac:dyDescent="0.4">
      <c r="A23" s="10" t="s">
        <v>6647</v>
      </c>
      <c r="B23">
        <v>1</v>
      </c>
      <c r="C23">
        <v>44</v>
      </c>
    </row>
    <row r="24" spans="1:3" x14ac:dyDescent="0.4">
      <c r="A24" s="10" t="s">
        <v>6200</v>
      </c>
      <c r="B24">
        <v>6</v>
      </c>
      <c r="C24">
        <v>61.833333333333336</v>
      </c>
    </row>
    <row r="25" spans="1:3" x14ac:dyDescent="0.4">
      <c r="A25" s="10" t="s">
        <v>4450</v>
      </c>
      <c r="B25">
        <v>3</v>
      </c>
      <c r="C25">
        <v>25.666666666666668</v>
      </c>
    </row>
    <row r="26" spans="1:3" x14ac:dyDescent="0.4">
      <c r="A26" s="10" t="s">
        <v>6606</v>
      </c>
      <c r="B26">
        <v>2</v>
      </c>
      <c r="C26">
        <v>45</v>
      </c>
    </row>
    <row r="27" spans="1:3" x14ac:dyDescent="0.4">
      <c r="A27" s="10" t="s">
        <v>4876</v>
      </c>
      <c r="B27">
        <v>14</v>
      </c>
      <c r="C27">
        <v>58.928571428571431</v>
      </c>
    </row>
    <row r="28" spans="1:3" x14ac:dyDescent="0.4">
      <c r="A28" s="10" t="s">
        <v>6908</v>
      </c>
      <c r="B28">
        <v>5</v>
      </c>
      <c r="C28">
        <v>61</v>
      </c>
    </row>
    <row r="29" spans="1:3" x14ac:dyDescent="0.4">
      <c r="A29" s="10" t="s">
        <v>4901</v>
      </c>
      <c r="B29">
        <v>3</v>
      </c>
      <c r="C29">
        <v>75.666666666666671</v>
      </c>
    </row>
    <row r="30" spans="1:3" x14ac:dyDescent="0.4">
      <c r="A30" s="10" t="s">
        <v>6007</v>
      </c>
      <c r="B30">
        <v>3</v>
      </c>
      <c r="C30">
        <v>52.333333333333336</v>
      </c>
    </row>
    <row r="31" spans="1:3" x14ac:dyDescent="0.4">
      <c r="A31" s="10" t="s">
        <v>7582</v>
      </c>
      <c r="B31">
        <v>3</v>
      </c>
      <c r="C31">
        <v>39</v>
      </c>
    </row>
    <row r="32" spans="1:3" x14ac:dyDescent="0.4">
      <c r="A32" s="10" t="s">
        <v>5336</v>
      </c>
      <c r="B32">
        <v>6</v>
      </c>
      <c r="C32">
        <v>33.5</v>
      </c>
    </row>
    <row r="33" spans="1:3" x14ac:dyDescent="0.4">
      <c r="A33" s="10" t="s">
        <v>7796</v>
      </c>
      <c r="B33">
        <v>3</v>
      </c>
      <c r="C33">
        <v>56.666666666666664</v>
      </c>
    </row>
    <row r="34" spans="1:3" x14ac:dyDescent="0.4">
      <c r="A34" s="10" t="s">
        <v>7068</v>
      </c>
      <c r="B34">
        <v>2</v>
      </c>
      <c r="C34">
        <v>70.5</v>
      </c>
    </row>
    <row r="35" spans="1:3" x14ac:dyDescent="0.4">
      <c r="A35" s="10" t="s">
        <v>5996</v>
      </c>
      <c r="B35">
        <v>5</v>
      </c>
      <c r="C35">
        <v>63.8</v>
      </c>
    </row>
    <row r="36" spans="1:3" x14ac:dyDescent="0.4">
      <c r="A36" s="10" t="s">
        <v>6660</v>
      </c>
      <c r="B36">
        <v>1</v>
      </c>
      <c r="C36">
        <v>70</v>
      </c>
    </row>
    <row r="37" spans="1:3" x14ac:dyDescent="0.4">
      <c r="A37" s="10" t="s">
        <v>6411</v>
      </c>
      <c r="B37">
        <v>1</v>
      </c>
      <c r="C37">
        <v>20</v>
      </c>
    </row>
    <row r="38" spans="1:3" x14ac:dyDescent="0.4">
      <c r="A38" s="10" t="s">
        <v>5829</v>
      </c>
      <c r="B38">
        <v>5</v>
      </c>
      <c r="C38">
        <v>16</v>
      </c>
    </row>
    <row r="39" spans="1:3" x14ac:dyDescent="0.4">
      <c r="A39" s="10" t="s">
        <v>6103</v>
      </c>
      <c r="B39">
        <v>5</v>
      </c>
      <c r="C39">
        <v>43.4</v>
      </c>
    </row>
    <row r="40" spans="1:3" x14ac:dyDescent="0.4">
      <c r="A40" s="10" t="s">
        <v>7194</v>
      </c>
      <c r="B40">
        <v>1</v>
      </c>
      <c r="C40">
        <v>80</v>
      </c>
    </row>
    <row r="41" spans="1:3" x14ac:dyDescent="0.4">
      <c r="A41" s="10" t="s">
        <v>6733</v>
      </c>
      <c r="B41">
        <v>3</v>
      </c>
      <c r="C41">
        <v>48</v>
      </c>
    </row>
    <row r="42" spans="1:3" x14ac:dyDescent="0.4">
      <c r="A42" s="10" t="s">
        <v>6400</v>
      </c>
      <c r="B42">
        <v>1</v>
      </c>
      <c r="C42">
        <v>49</v>
      </c>
    </row>
    <row r="43" spans="1:3" x14ac:dyDescent="0.4">
      <c r="A43" s="10" t="s">
        <v>5122</v>
      </c>
      <c r="B43">
        <v>6</v>
      </c>
      <c r="C43">
        <v>27</v>
      </c>
    </row>
    <row r="44" spans="1:3" x14ac:dyDescent="0.4">
      <c r="A44" s="10" t="s">
        <v>6211</v>
      </c>
      <c r="B44">
        <v>1</v>
      </c>
      <c r="C44">
        <v>45</v>
      </c>
    </row>
    <row r="45" spans="1:3" x14ac:dyDescent="0.4">
      <c r="A45" s="10" t="s">
        <v>7827</v>
      </c>
      <c r="B45">
        <v>1</v>
      </c>
      <c r="C45">
        <v>68</v>
      </c>
    </row>
    <row r="46" spans="1:3" x14ac:dyDescent="0.4">
      <c r="A46" s="10" t="s">
        <v>4834</v>
      </c>
      <c r="B46">
        <v>10</v>
      </c>
      <c r="C46">
        <v>56.9</v>
      </c>
    </row>
    <row r="47" spans="1:3" x14ac:dyDescent="0.4">
      <c r="A47" s="10" t="s">
        <v>8485</v>
      </c>
      <c r="B47">
        <v>1</v>
      </c>
      <c r="C47">
        <v>38</v>
      </c>
    </row>
    <row r="48" spans="1:3" x14ac:dyDescent="0.4">
      <c r="A48" s="10" t="s">
        <v>5818</v>
      </c>
      <c r="B48">
        <v>2</v>
      </c>
      <c r="C48">
        <v>50.5</v>
      </c>
    </row>
    <row r="49" spans="1:3" x14ac:dyDescent="0.4">
      <c r="A49" s="10" t="s">
        <v>5432</v>
      </c>
      <c r="B49">
        <v>1</v>
      </c>
      <c r="C49">
        <v>66</v>
      </c>
    </row>
    <row r="50" spans="1:3" x14ac:dyDescent="0.4">
      <c r="A50" s="10" t="s">
        <v>6897</v>
      </c>
      <c r="B50">
        <v>1</v>
      </c>
      <c r="C50">
        <v>35</v>
      </c>
    </row>
    <row r="51" spans="1:3" x14ac:dyDescent="0.4">
      <c r="A51" s="10" t="s">
        <v>5669</v>
      </c>
      <c r="B51">
        <v>1</v>
      </c>
      <c r="C51">
        <v>33</v>
      </c>
    </row>
    <row r="52" spans="1:3" x14ac:dyDescent="0.4">
      <c r="A52" s="10" t="s">
        <v>7848</v>
      </c>
      <c r="B52">
        <v>1</v>
      </c>
      <c r="C52">
        <v>40</v>
      </c>
    </row>
    <row r="53" spans="1:3" x14ac:dyDescent="0.4">
      <c r="A53" s="10" t="s">
        <v>98</v>
      </c>
      <c r="B53">
        <v>18</v>
      </c>
      <c r="C53">
        <v>49.111111111111114</v>
      </c>
    </row>
    <row r="54" spans="1:3" x14ac:dyDescent="0.4">
      <c r="A54" s="10" t="s">
        <v>5223</v>
      </c>
      <c r="B54">
        <v>3</v>
      </c>
      <c r="C54">
        <v>54.333333333333336</v>
      </c>
    </row>
    <row r="55" spans="1:3" x14ac:dyDescent="0.4">
      <c r="A55" s="10" t="s">
        <v>5443</v>
      </c>
      <c r="B55">
        <v>9</v>
      </c>
      <c r="C55">
        <v>44.666666666666664</v>
      </c>
    </row>
    <row r="56" spans="1:3" x14ac:dyDescent="0.4">
      <c r="A56" s="10" t="s">
        <v>5262</v>
      </c>
      <c r="B56">
        <v>4</v>
      </c>
      <c r="C56">
        <v>13</v>
      </c>
    </row>
    <row r="57" spans="1:3" x14ac:dyDescent="0.4">
      <c r="A57" s="10" t="s">
        <v>7875</v>
      </c>
      <c r="B57">
        <v>1</v>
      </c>
      <c r="C57">
        <v>73</v>
      </c>
    </row>
    <row r="58" spans="1:3" x14ac:dyDescent="0.4">
      <c r="A58" s="10" t="s">
        <v>8253</v>
      </c>
      <c r="B58">
        <v>1</v>
      </c>
      <c r="C58">
        <v>48</v>
      </c>
    </row>
    <row r="59" spans="1:3" x14ac:dyDescent="0.4">
      <c r="A59" s="10" t="s">
        <v>7286</v>
      </c>
      <c r="B59">
        <v>3</v>
      </c>
      <c r="C59">
        <v>13.666666666666666</v>
      </c>
    </row>
    <row r="60" spans="1:3" x14ac:dyDescent="0.4">
      <c r="A60" s="10" t="s">
        <v>7703</v>
      </c>
      <c r="B60">
        <v>2</v>
      </c>
      <c r="C60">
        <v>11.5</v>
      </c>
    </row>
    <row r="61" spans="1:3" x14ac:dyDescent="0.4">
      <c r="A61" s="10" t="s">
        <v>8165</v>
      </c>
      <c r="B61">
        <v>1</v>
      </c>
      <c r="C61">
        <v>28.999999999999996</v>
      </c>
    </row>
    <row r="62" spans="1:3" x14ac:dyDescent="0.4">
      <c r="A62" s="10" t="s">
        <v>3024</v>
      </c>
      <c r="B62">
        <v>13</v>
      </c>
      <c r="C62">
        <v>58.846153846153847</v>
      </c>
    </row>
    <row r="63" spans="1:3" x14ac:dyDescent="0.4">
      <c r="A63" s="10" t="s">
        <v>6515</v>
      </c>
      <c r="B63">
        <v>1</v>
      </c>
      <c r="C63">
        <v>44</v>
      </c>
    </row>
    <row r="64" spans="1:3" x14ac:dyDescent="0.4">
      <c r="A64" s="10" t="s">
        <v>7057</v>
      </c>
      <c r="B64">
        <v>1</v>
      </c>
      <c r="C64">
        <v>25</v>
      </c>
    </row>
    <row r="65" spans="1:3" x14ac:dyDescent="0.4">
      <c r="A65" s="10" t="s">
        <v>5883</v>
      </c>
      <c r="B65">
        <v>1</v>
      </c>
      <c r="C65">
        <v>40</v>
      </c>
    </row>
    <row r="66" spans="1:3" x14ac:dyDescent="0.4">
      <c r="A66" s="10" t="s">
        <v>5766</v>
      </c>
      <c r="B66">
        <v>1</v>
      </c>
      <c r="C66">
        <v>0</v>
      </c>
    </row>
    <row r="67" spans="1:3" x14ac:dyDescent="0.4">
      <c r="A67" s="10" t="s">
        <v>7943</v>
      </c>
      <c r="B67">
        <v>1</v>
      </c>
      <c r="C67">
        <v>46</v>
      </c>
    </row>
    <row r="68" spans="1:3" x14ac:dyDescent="0.4">
      <c r="A68" s="10" t="s">
        <v>5729</v>
      </c>
      <c r="B68">
        <v>1</v>
      </c>
      <c r="C68">
        <v>38</v>
      </c>
    </row>
    <row r="69" spans="1:3" x14ac:dyDescent="0.4">
      <c r="A69" s="10" t="s">
        <v>5166</v>
      </c>
      <c r="B69">
        <v>2</v>
      </c>
      <c r="C69">
        <v>69.5</v>
      </c>
    </row>
    <row r="70" spans="1:3" x14ac:dyDescent="0.4">
      <c r="A70" s="10" t="s">
        <v>5244</v>
      </c>
      <c r="B70">
        <v>2</v>
      </c>
      <c r="C70">
        <v>62.5</v>
      </c>
    </row>
    <row r="71" spans="1:3" x14ac:dyDescent="0.4">
      <c r="A71" s="10" t="s">
        <v>5412</v>
      </c>
      <c r="B71">
        <v>1</v>
      </c>
      <c r="C71">
        <v>60</v>
      </c>
    </row>
    <row r="72" spans="1:3" x14ac:dyDescent="0.4">
      <c r="A72" s="10" t="s">
        <v>5904</v>
      </c>
      <c r="B72">
        <v>5</v>
      </c>
      <c r="C72">
        <v>42.6</v>
      </c>
    </row>
    <row r="73" spans="1:3" x14ac:dyDescent="0.4">
      <c r="A73" s="10" t="s">
        <v>5133</v>
      </c>
      <c r="B73">
        <v>1</v>
      </c>
      <c r="C73">
        <v>75</v>
      </c>
    </row>
    <row r="74" spans="1:3" x14ac:dyDescent="0.4">
      <c r="A74" s="10" t="s">
        <v>5531</v>
      </c>
      <c r="B74">
        <v>4</v>
      </c>
      <c r="C74">
        <v>23.5</v>
      </c>
    </row>
    <row r="75" spans="1:3" x14ac:dyDescent="0.4">
      <c r="A75" s="10" t="s">
        <v>5047</v>
      </c>
      <c r="B75">
        <v>7</v>
      </c>
      <c r="C75">
        <v>14.285714285714286</v>
      </c>
    </row>
    <row r="76" spans="1:3" x14ac:dyDescent="0.4">
      <c r="A76" s="10" t="s">
        <v>5647</v>
      </c>
      <c r="B76">
        <v>3</v>
      </c>
      <c r="C76">
        <v>13.333333333333334</v>
      </c>
    </row>
    <row r="77" spans="1:3" x14ac:dyDescent="0.4">
      <c r="A77" s="10" t="s">
        <v>4573</v>
      </c>
      <c r="B77">
        <v>2</v>
      </c>
      <c r="C77">
        <v>88</v>
      </c>
    </row>
    <row r="78" spans="1:3" x14ac:dyDescent="0.4">
      <c r="A78" s="10" t="s">
        <v>6504</v>
      </c>
      <c r="B78">
        <v>1</v>
      </c>
      <c r="C78">
        <v>76</v>
      </c>
    </row>
    <row r="79" spans="1:3" x14ac:dyDescent="0.4">
      <c r="A79" s="10" t="s">
        <v>7692</v>
      </c>
      <c r="B79">
        <v>1</v>
      </c>
      <c r="C79">
        <v>90</v>
      </c>
    </row>
    <row r="80" spans="1:3" x14ac:dyDescent="0.4">
      <c r="A80" s="10" t="s">
        <v>3066</v>
      </c>
      <c r="B80">
        <v>52</v>
      </c>
      <c r="C80">
        <v>58.269230769230766</v>
      </c>
    </row>
    <row r="81" spans="1:3" x14ac:dyDescent="0.4">
      <c r="A81" s="10" t="s">
        <v>4425</v>
      </c>
      <c r="B81">
        <v>8</v>
      </c>
      <c r="C81">
        <v>52.375</v>
      </c>
    </row>
    <row r="82" spans="1:3" x14ac:dyDescent="0.4">
      <c r="A82" s="10" t="s">
        <v>5454</v>
      </c>
      <c r="B82">
        <v>2</v>
      </c>
      <c r="C82">
        <v>69</v>
      </c>
    </row>
    <row r="83" spans="1:3" x14ac:dyDescent="0.4">
      <c r="A83" s="10" t="s">
        <v>1930</v>
      </c>
      <c r="B83">
        <v>1</v>
      </c>
      <c r="C83">
        <v>65</v>
      </c>
    </row>
    <row r="84" spans="1:3" x14ac:dyDescent="0.4">
      <c r="A84" s="10" t="s">
        <v>1193</v>
      </c>
      <c r="B84">
        <v>1</v>
      </c>
      <c r="C84">
        <v>73</v>
      </c>
    </row>
    <row r="85" spans="1:3" x14ac:dyDescent="0.4">
      <c r="A85" s="10" t="s">
        <v>2321</v>
      </c>
      <c r="B85">
        <v>1</v>
      </c>
      <c r="C85">
        <v>0</v>
      </c>
    </row>
    <row r="86" spans="1:3" x14ac:dyDescent="0.4">
      <c r="A86" s="10" t="s">
        <v>5515</v>
      </c>
      <c r="B86">
        <v>6</v>
      </c>
      <c r="C86">
        <v>48.5</v>
      </c>
    </row>
    <row r="87" spans="1:3" x14ac:dyDescent="0.4">
      <c r="A87" s="10" t="s">
        <v>6794</v>
      </c>
      <c r="B87">
        <v>1</v>
      </c>
      <c r="C87">
        <v>38</v>
      </c>
    </row>
    <row r="88" spans="1:3" x14ac:dyDescent="0.4">
      <c r="A88" s="10" t="s">
        <v>6189</v>
      </c>
      <c r="B88">
        <v>4</v>
      </c>
      <c r="C88">
        <v>56.25</v>
      </c>
    </row>
    <row r="89" spans="1:3" x14ac:dyDescent="0.4">
      <c r="A89" s="10" t="s">
        <v>7610</v>
      </c>
      <c r="B89">
        <v>1</v>
      </c>
      <c r="C89">
        <v>60</v>
      </c>
    </row>
    <row r="90" spans="1:3" x14ac:dyDescent="0.4">
      <c r="A90" s="10" t="s">
        <v>2368</v>
      </c>
      <c r="B90">
        <v>1</v>
      </c>
      <c r="C90">
        <v>43</v>
      </c>
    </row>
    <row r="91" spans="1:3" x14ac:dyDescent="0.4">
      <c r="A91" s="10" t="s">
        <v>2743</v>
      </c>
      <c r="B91">
        <v>1</v>
      </c>
      <c r="C91">
        <v>23</v>
      </c>
    </row>
    <row r="92" spans="1:3" x14ac:dyDescent="0.4">
      <c r="A92" s="10" t="s">
        <v>129</v>
      </c>
      <c r="B92">
        <v>24</v>
      </c>
      <c r="C92">
        <v>59.791666666666664</v>
      </c>
    </row>
    <row r="93" spans="1:3" x14ac:dyDescent="0.4">
      <c r="A93" s="10" t="s">
        <v>1333</v>
      </c>
      <c r="B93">
        <v>3</v>
      </c>
      <c r="C93">
        <v>46.333333333333336</v>
      </c>
    </row>
    <row r="94" spans="1:3" x14ac:dyDescent="0.4">
      <c r="A94" s="10" t="s">
        <v>1173</v>
      </c>
      <c r="B94">
        <v>2</v>
      </c>
      <c r="C94">
        <v>50.5</v>
      </c>
    </row>
    <row r="95" spans="1:3" x14ac:dyDescent="0.4">
      <c r="A95" s="10" t="s">
        <v>2130</v>
      </c>
      <c r="B95">
        <v>1</v>
      </c>
      <c r="C95">
        <v>50</v>
      </c>
    </row>
    <row r="96" spans="1:3" x14ac:dyDescent="0.4">
      <c r="A96" s="10" t="s">
        <v>462</v>
      </c>
      <c r="B96">
        <v>49</v>
      </c>
      <c r="C96">
        <v>59.510204081632651</v>
      </c>
    </row>
    <row r="97" spans="1:3" x14ac:dyDescent="0.4">
      <c r="A97" s="10" t="s">
        <v>643</v>
      </c>
      <c r="B97">
        <v>6</v>
      </c>
      <c r="C97">
        <v>51.166666666666664</v>
      </c>
    </row>
    <row r="98" spans="1:3" x14ac:dyDescent="0.4">
      <c r="A98" s="10" t="s">
        <v>2357</v>
      </c>
      <c r="B98">
        <v>1</v>
      </c>
      <c r="C98">
        <v>36</v>
      </c>
    </row>
    <row r="99" spans="1:3" x14ac:dyDescent="0.4">
      <c r="A99" s="10" t="s">
        <v>1404</v>
      </c>
      <c r="B99">
        <v>3</v>
      </c>
      <c r="C99">
        <v>42.666666666666664</v>
      </c>
    </row>
    <row r="100" spans="1:3" x14ac:dyDescent="0.4">
      <c r="A100" s="10" t="s">
        <v>1985</v>
      </c>
      <c r="B100">
        <v>3</v>
      </c>
      <c r="C100">
        <v>51.333333333333336</v>
      </c>
    </row>
    <row r="101" spans="1:3" x14ac:dyDescent="0.4">
      <c r="A101" s="10" t="s">
        <v>169</v>
      </c>
      <c r="B101">
        <v>63</v>
      </c>
      <c r="C101">
        <v>38.285714285714285</v>
      </c>
    </row>
    <row r="102" spans="1:3" x14ac:dyDescent="0.4">
      <c r="A102" s="10" t="s">
        <v>508</v>
      </c>
      <c r="B102">
        <v>6</v>
      </c>
      <c r="C102">
        <v>52.166666666666664</v>
      </c>
    </row>
    <row r="103" spans="1:3" x14ac:dyDescent="0.4">
      <c r="A103" s="10" t="s">
        <v>3151</v>
      </c>
      <c r="B103">
        <v>3</v>
      </c>
      <c r="C103">
        <v>60.333333333333336</v>
      </c>
    </row>
    <row r="104" spans="1:3" x14ac:dyDescent="0.4">
      <c r="A104" s="10" t="s">
        <v>3275</v>
      </c>
      <c r="B104">
        <v>2</v>
      </c>
      <c r="C104">
        <v>72</v>
      </c>
    </row>
    <row r="105" spans="1:3" x14ac:dyDescent="0.4">
      <c r="A105" s="10" t="s">
        <v>3973</v>
      </c>
      <c r="B105">
        <v>4</v>
      </c>
      <c r="C105">
        <v>70.75</v>
      </c>
    </row>
    <row r="106" spans="1:3" x14ac:dyDescent="0.4">
      <c r="A106" s="10" t="s">
        <v>3107</v>
      </c>
      <c r="B106">
        <v>5</v>
      </c>
      <c r="C106">
        <v>58</v>
      </c>
    </row>
    <row r="107" spans="1:3" x14ac:dyDescent="0.4">
      <c r="A107" s="10" t="s">
        <v>2979</v>
      </c>
      <c r="B107">
        <v>12</v>
      </c>
      <c r="C107">
        <v>38</v>
      </c>
    </row>
    <row r="108" spans="1:3" x14ac:dyDescent="0.4">
      <c r="A108" s="10" t="s">
        <v>3162</v>
      </c>
      <c r="B108">
        <v>16</v>
      </c>
      <c r="C108">
        <v>51.4375</v>
      </c>
    </row>
    <row r="109" spans="1:3" x14ac:dyDescent="0.4">
      <c r="A109" s="10" t="s">
        <v>3638</v>
      </c>
      <c r="B109">
        <v>5</v>
      </c>
      <c r="C109">
        <v>73.2</v>
      </c>
    </row>
    <row r="110" spans="1:3" x14ac:dyDescent="0.4">
      <c r="A110" s="10" t="s">
        <v>4611</v>
      </c>
      <c r="B110">
        <v>1</v>
      </c>
      <c r="C110">
        <v>90</v>
      </c>
    </row>
    <row r="111" spans="1:3" x14ac:dyDescent="0.4">
      <c r="A111" s="10" t="s">
        <v>3777</v>
      </c>
      <c r="B111">
        <v>7</v>
      </c>
      <c r="C111">
        <v>66.857142857142861</v>
      </c>
    </row>
    <row r="112" spans="1:3" x14ac:dyDescent="0.4">
      <c r="A112" s="10" t="s">
        <v>3940</v>
      </c>
      <c r="B112">
        <v>2</v>
      </c>
      <c r="C112">
        <v>74.5</v>
      </c>
    </row>
    <row r="113" spans="1:3" x14ac:dyDescent="0.4">
      <c r="A113" s="10" t="s">
        <v>4329</v>
      </c>
      <c r="B113">
        <v>1</v>
      </c>
      <c r="C113">
        <v>66</v>
      </c>
    </row>
    <row r="114" spans="1:3" x14ac:dyDescent="0.4">
      <c r="A114" s="10" t="s">
        <v>4767</v>
      </c>
      <c r="B114">
        <v>1</v>
      </c>
      <c r="C114">
        <v>82</v>
      </c>
    </row>
    <row r="115" spans="1:3" x14ac:dyDescent="0.4">
      <c r="A115" s="10" t="s">
        <v>6526</v>
      </c>
      <c r="B115">
        <v>1</v>
      </c>
      <c r="C115">
        <v>51</v>
      </c>
    </row>
    <row r="116" spans="1:3" x14ac:dyDescent="0.4">
      <c r="A116" s="10" t="s">
        <v>3433</v>
      </c>
      <c r="B116">
        <v>5</v>
      </c>
      <c r="C116">
        <v>65.400000000000006</v>
      </c>
    </row>
    <row r="117" spans="1:3" x14ac:dyDescent="0.4">
      <c r="A117" s="10" t="s">
        <v>3345</v>
      </c>
      <c r="B117">
        <v>1</v>
      </c>
      <c r="C117">
        <v>66</v>
      </c>
    </row>
    <row r="118" spans="1:3" x14ac:dyDescent="0.4">
      <c r="A118" s="10" t="s">
        <v>3495</v>
      </c>
      <c r="B118">
        <v>10</v>
      </c>
      <c r="C118">
        <v>76.400000000000006</v>
      </c>
    </row>
    <row r="119" spans="1:3" x14ac:dyDescent="0.4">
      <c r="A119" s="10" t="s">
        <v>3867</v>
      </c>
      <c r="B119">
        <v>8</v>
      </c>
      <c r="C119">
        <v>64.625</v>
      </c>
    </row>
    <row r="120" spans="1:3" x14ac:dyDescent="0.4">
      <c r="A120" s="10" t="s">
        <v>3045</v>
      </c>
      <c r="B120">
        <v>9</v>
      </c>
      <c r="C120">
        <v>18.555555555555557</v>
      </c>
    </row>
    <row r="121" spans="1:3" x14ac:dyDescent="0.4">
      <c r="A121" s="10" t="s">
        <v>2990</v>
      </c>
      <c r="B121">
        <v>68</v>
      </c>
      <c r="C121">
        <v>23.294117647058822</v>
      </c>
    </row>
    <row r="122" spans="1:3" x14ac:dyDescent="0.4">
      <c r="A122" s="10" t="s">
        <v>8113</v>
      </c>
      <c r="B122">
        <v>1</v>
      </c>
      <c r="C122">
        <v>14.000000000000002</v>
      </c>
    </row>
    <row r="123" spans="1:3" x14ac:dyDescent="0.4">
      <c r="A123" s="10" t="s">
        <v>2948</v>
      </c>
      <c r="B123">
        <v>76</v>
      </c>
      <c r="C123">
        <v>69.815789473684205</v>
      </c>
    </row>
    <row r="124" spans="1:3" x14ac:dyDescent="0.4">
      <c r="A124" s="10" t="s">
        <v>10831</v>
      </c>
      <c r="B124">
        <v>1</v>
      </c>
      <c r="C124">
        <v>53</v>
      </c>
    </row>
    <row r="125" spans="1:3" x14ac:dyDescent="0.4">
      <c r="A125" s="10" t="s">
        <v>7113</v>
      </c>
      <c r="B125">
        <v>1</v>
      </c>
      <c r="C125">
        <v>0</v>
      </c>
    </row>
    <row r="126" spans="1:3" x14ac:dyDescent="0.4">
      <c r="A126" s="10" t="s">
        <v>7472</v>
      </c>
      <c r="B126">
        <v>1</v>
      </c>
      <c r="C126">
        <v>10</v>
      </c>
    </row>
    <row r="127" spans="1:3" x14ac:dyDescent="0.4">
      <c r="A127" s="10" t="s">
        <v>8231</v>
      </c>
      <c r="B127">
        <v>1</v>
      </c>
      <c r="C127">
        <v>0</v>
      </c>
    </row>
    <row r="128" spans="1:3" x14ac:dyDescent="0.4">
      <c r="A128" s="10" t="s">
        <v>5347</v>
      </c>
      <c r="B128">
        <v>3</v>
      </c>
      <c r="C128">
        <v>9.3333333333333339</v>
      </c>
    </row>
    <row r="129" spans="1:3" x14ac:dyDescent="0.4">
      <c r="A129" s="10" t="s">
        <v>5069</v>
      </c>
      <c r="B129">
        <v>1</v>
      </c>
      <c r="C129">
        <v>21</v>
      </c>
    </row>
    <row r="130" spans="1:3" x14ac:dyDescent="0.4">
      <c r="A130" s="10" t="s">
        <v>11908</v>
      </c>
      <c r="B130">
        <v>1</v>
      </c>
      <c r="C130">
        <v>43</v>
      </c>
    </row>
    <row r="131" spans="1:3" x14ac:dyDescent="0.4">
      <c r="A131" s="10" t="s">
        <v>10083</v>
      </c>
      <c r="B131">
        <v>4</v>
      </c>
      <c r="C131">
        <v>41</v>
      </c>
    </row>
    <row r="132" spans="1:3" x14ac:dyDescent="0.4">
      <c r="A132" s="10" t="s">
        <v>9295</v>
      </c>
      <c r="B132">
        <v>11</v>
      </c>
      <c r="C132">
        <v>38.18181818181818</v>
      </c>
    </row>
    <row r="133" spans="1:3" x14ac:dyDescent="0.4">
      <c r="A133" s="10" t="s">
        <v>9591</v>
      </c>
      <c r="B133">
        <v>3</v>
      </c>
      <c r="C133">
        <v>24.666666666666668</v>
      </c>
    </row>
    <row r="134" spans="1:3" x14ac:dyDescent="0.4">
      <c r="A134" s="10" t="s">
        <v>12764</v>
      </c>
      <c r="B134">
        <v>1</v>
      </c>
      <c r="C134">
        <v>40</v>
      </c>
    </row>
    <row r="135" spans="1:3" x14ac:dyDescent="0.4">
      <c r="A135" s="10" t="s">
        <v>10993</v>
      </c>
      <c r="B135">
        <v>2</v>
      </c>
      <c r="C135">
        <v>42</v>
      </c>
    </row>
    <row r="136" spans="1:3" x14ac:dyDescent="0.4">
      <c r="A136" s="10" t="s">
        <v>11105</v>
      </c>
      <c r="B136">
        <v>3</v>
      </c>
      <c r="C136">
        <v>39.333333333333336</v>
      </c>
    </row>
    <row r="137" spans="1:3" x14ac:dyDescent="0.4">
      <c r="A137" s="10" t="s">
        <v>12595</v>
      </c>
      <c r="B137">
        <v>1</v>
      </c>
      <c r="C137">
        <v>59</v>
      </c>
    </row>
    <row r="138" spans="1:3" x14ac:dyDescent="0.4">
      <c r="A138" s="10" t="s">
        <v>8732</v>
      </c>
      <c r="B138">
        <v>2</v>
      </c>
      <c r="C138">
        <v>51.5</v>
      </c>
    </row>
    <row r="139" spans="1:3" x14ac:dyDescent="0.4">
      <c r="A139" s="10" t="s">
        <v>8552</v>
      </c>
      <c r="B139">
        <v>20</v>
      </c>
      <c r="C139">
        <v>36</v>
      </c>
    </row>
    <row r="140" spans="1:3" x14ac:dyDescent="0.4">
      <c r="A140" s="10" t="s">
        <v>8563</v>
      </c>
      <c r="B140">
        <v>20</v>
      </c>
      <c r="C140">
        <v>42.45</v>
      </c>
    </row>
    <row r="141" spans="1:3" x14ac:dyDescent="0.4">
      <c r="A141" s="10" t="s">
        <v>9397</v>
      </c>
      <c r="B141">
        <v>2</v>
      </c>
      <c r="C141">
        <v>29.5</v>
      </c>
    </row>
    <row r="142" spans="1:3" x14ac:dyDescent="0.4">
      <c r="A142" s="10" t="s">
        <v>9479</v>
      </c>
      <c r="B142">
        <v>2</v>
      </c>
      <c r="C142">
        <v>27</v>
      </c>
    </row>
    <row r="143" spans="1:3" x14ac:dyDescent="0.4">
      <c r="A143" s="10" t="s">
        <v>8844</v>
      </c>
      <c r="B143">
        <v>9</v>
      </c>
      <c r="C143">
        <v>31.777777777777779</v>
      </c>
    </row>
    <row r="144" spans="1:3" x14ac:dyDescent="0.4">
      <c r="A144" s="10" t="s">
        <v>8721</v>
      </c>
      <c r="B144">
        <v>23</v>
      </c>
      <c r="C144">
        <v>48.043478260869563</v>
      </c>
    </row>
    <row r="145" spans="1:3" x14ac:dyDescent="0.4">
      <c r="A145" s="10" t="s">
        <v>8773</v>
      </c>
      <c r="B145">
        <v>12</v>
      </c>
      <c r="C145">
        <v>45.083333333333336</v>
      </c>
    </row>
    <row r="146" spans="1:3" x14ac:dyDescent="0.4">
      <c r="A146" s="10" t="s">
        <v>10327</v>
      </c>
      <c r="B146">
        <v>2</v>
      </c>
      <c r="C146">
        <v>47</v>
      </c>
    </row>
    <row r="147" spans="1:3" x14ac:dyDescent="0.4">
      <c r="A147" s="10" t="s">
        <v>10115</v>
      </c>
      <c r="B147">
        <v>1</v>
      </c>
      <c r="C147">
        <v>60</v>
      </c>
    </row>
    <row r="148" spans="1:3" x14ac:dyDescent="0.4">
      <c r="A148" s="10" t="s">
        <v>8886</v>
      </c>
      <c r="B148">
        <v>13</v>
      </c>
      <c r="C148">
        <v>44.846153846153847</v>
      </c>
    </row>
    <row r="149" spans="1:3" x14ac:dyDescent="0.4">
      <c r="A149" s="10" t="s">
        <v>8606</v>
      </c>
      <c r="B149">
        <v>1</v>
      </c>
      <c r="C149">
        <v>60</v>
      </c>
    </row>
    <row r="150" spans="1:3" x14ac:dyDescent="0.4">
      <c r="A150" s="10" t="s">
        <v>9520</v>
      </c>
      <c r="B150">
        <v>1</v>
      </c>
      <c r="C150">
        <v>51</v>
      </c>
    </row>
    <row r="151" spans="1:3" x14ac:dyDescent="0.4">
      <c r="A151" s="10" t="s">
        <v>12122</v>
      </c>
      <c r="B151">
        <v>3</v>
      </c>
      <c r="C151">
        <v>56.333333333333336</v>
      </c>
    </row>
    <row r="152" spans="1:3" x14ac:dyDescent="0.4">
      <c r="A152" s="10" t="s">
        <v>12363</v>
      </c>
      <c r="B152">
        <v>1</v>
      </c>
      <c r="C152">
        <v>27</v>
      </c>
    </row>
    <row r="153" spans="1:3" x14ac:dyDescent="0.4">
      <c r="A153" s="10" t="s">
        <v>9612</v>
      </c>
      <c r="B153">
        <v>5</v>
      </c>
      <c r="C153">
        <v>37.4</v>
      </c>
    </row>
    <row r="154" spans="1:3" x14ac:dyDescent="0.4">
      <c r="A154" s="10" t="s">
        <v>10962</v>
      </c>
      <c r="B154">
        <v>1</v>
      </c>
      <c r="C154">
        <v>17</v>
      </c>
    </row>
    <row r="155" spans="1:3" x14ac:dyDescent="0.4">
      <c r="A155" s="10" t="s">
        <v>11064</v>
      </c>
      <c r="B155">
        <v>3</v>
      </c>
      <c r="C155">
        <v>41.333333333333336</v>
      </c>
    </row>
    <row r="156" spans="1:3" x14ac:dyDescent="0.4">
      <c r="A156" s="10" t="s">
        <v>12061</v>
      </c>
      <c r="B156">
        <v>1</v>
      </c>
      <c r="C156">
        <v>54</v>
      </c>
    </row>
    <row r="157" spans="1:3" x14ac:dyDescent="0.4">
      <c r="A157" s="10" t="s">
        <v>10266</v>
      </c>
      <c r="B157">
        <v>4</v>
      </c>
      <c r="C157">
        <v>40.5</v>
      </c>
    </row>
    <row r="158" spans="1:3" x14ac:dyDescent="0.4">
      <c r="A158" s="10" t="s">
        <v>10602</v>
      </c>
      <c r="B158">
        <v>1</v>
      </c>
      <c r="C158">
        <v>39</v>
      </c>
    </row>
    <row r="159" spans="1:3" x14ac:dyDescent="0.4">
      <c r="A159" s="10" t="s">
        <v>8875</v>
      </c>
      <c r="B159">
        <v>5</v>
      </c>
      <c r="C159">
        <v>44</v>
      </c>
    </row>
    <row r="160" spans="1:3" x14ac:dyDescent="0.4">
      <c r="A160" s="10" t="s">
        <v>8585</v>
      </c>
      <c r="B160">
        <v>10</v>
      </c>
      <c r="C160">
        <v>53.9</v>
      </c>
    </row>
    <row r="161" spans="1:3" x14ac:dyDescent="0.4">
      <c r="A161" s="10" t="s">
        <v>9243</v>
      </c>
      <c r="B161">
        <v>2</v>
      </c>
      <c r="C161">
        <v>23.5</v>
      </c>
    </row>
    <row r="162" spans="1:3" x14ac:dyDescent="0.4">
      <c r="A162" s="10" t="s">
        <v>9030</v>
      </c>
      <c r="B162">
        <v>11</v>
      </c>
      <c r="C162">
        <v>52.909090909090907</v>
      </c>
    </row>
    <row r="163" spans="1:3" x14ac:dyDescent="0.4">
      <c r="A163" s="10" t="s">
        <v>8688</v>
      </c>
      <c r="B163">
        <v>19</v>
      </c>
      <c r="C163">
        <v>41.684210526315788</v>
      </c>
    </row>
    <row r="164" spans="1:3" x14ac:dyDescent="0.4">
      <c r="A164" s="10" t="s">
        <v>10358</v>
      </c>
      <c r="B164">
        <v>3</v>
      </c>
      <c r="C164">
        <v>42</v>
      </c>
    </row>
    <row r="165" spans="1:3" x14ac:dyDescent="0.4">
      <c r="A165" s="10" t="s">
        <v>8647</v>
      </c>
      <c r="B165">
        <v>10</v>
      </c>
      <c r="C165">
        <v>44.9</v>
      </c>
    </row>
    <row r="166" spans="1:3" x14ac:dyDescent="0.4">
      <c r="A166" s="10" t="s">
        <v>8938</v>
      </c>
      <c r="B166">
        <v>12</v>
      </c>
      <c r="C166">
        <v>44.166666666666664</v>
      </c>
    </row>
    <row r="167" spans="1:3" x14ac:dyDescent="0.4">
      <c r="A167" s="10" t="s">
        <v>10571</v>
      </c>
      <c r="B167">
        <v>2</v>
      </c>
      <c r="C167">
        <v>52.5</v>
      </c>
    </row>
    <row r="168" spans="1:3" x14ac:dyDescent="0.4">
      <c r="A168" s="10" t="s">
        <v>11729</v>
      </c>
      <c r="B168">
        <v>1</v>
      </c>
      <c r="C168">
        <v>47</v>
      </c>
    </row>
    <row r="169" spans="1:3" x14ac:dyDescent="0.4">
      <c r="A169" s="10" t="s">
        <v>8541</v>
      </c>
      <c r="B169">
        <v>19</v>
      </c>
      <c r="C169">
        <v>39</v>
      </c>
    </row>
    <row r="170" spans="1:3" x14ac:dyDescent="0.4">
      <c r="A170" s="10" t="s">
        <v>8762</v>
      </c>
      <c r="B170">
        <v>13</v>
      </c>
      <c r="C170">
        <v>44.230769230769234</v>
      </c>
    </row>
    <row r="171" spans="1:3" x14ac:dyDescent="0.4">
      <c r="A171" s="10" t="s">
        <v>10409</v>
      </c>
      <c r="B171">
        <v>2</v>
      </c>
      <c r="C171">
        <v>21.5</v>
      </c>
    </row>
    <row r="172" spans="1:3" x14ac:dyDescent="0.4">
      <c r="A172" s="10" t="s">
        <v>9192</v>
      </c>
      <c r="B172">
        <v>8</v>
      </c>
      <c r="C172">
        <v>41.875</v>
      </c>
    </row>
    <row r="173" spans="1:3" x14ac:dyDescent="0.4">
      <c r="A173" s="10" t="s">
        <v>8710</v>
      </c>
      <c r="B173">
        <v>27</v>
      </c>
      <c r="C173">
        <v>43.962962962962962</v>
      </c>
    </row>
    <row r="174" spans="1:3" x14ac:dyDescent="0.4">
      <c r="A174" s="10" t="s">
        <v>10420</v>
      </c>
      <c r="B174">
        <v>2</v>
      </c>
      <c r="C174">
        <v>9.5</v>
      </c>
    </row>
    <row r="175" spans="1:3" x14ac:dyDescent="0.4">
      <c r="A175" s="10" t="s">
        <v>9458</v>
      </c>
      <c r="B175">
        <v>3</v>
      </c>
      <c r="C175">
        <v>13</v>
      </c>
    </row>
    <row r="176" spans="1:3" x14ac:dyDescent="0.4">
      <c r="A176" s="10" t="s">
        <v>9695</v>
      </c>
      <c r="B176">
        <v>5</v>
      </c>
      <c r="C176">
        <v>31.8</v>
      </c>
    </row>
    <row r="177" spans="1:3" x14ac:dyDescent="0.4">
      <c r="A177" s="10" t="s">
        <v>12554</v>
      </c>
      <c r="B177">
        <v>1</v>
      </c>
      <c r="C177">
        <v>33</v>
      </c>
    </row>
    <row r="178" spans="1:3" x14ac:dyDescent="0.4">
      <c r="A178" s="10" t="s">
        <v>9061</v>
      </c>
      <c r="B178">
        <v>11</v>
      </c>
      <c r="C178">
        <v>32.363636363636367</v>
      </c>
    </row>
    <row r="179" spans="1:3" x14ac:dyDescent="0.4">
      <c r="A179" s="10" t="s">
        <v>11949</v>
      </c>
      <c r="B179">
        <v>1</v>
      </c>
      <c r="C179">
        <v>8</v>
      </c>
    </row>
    <row r="180" spans="1:3" x14ac:dyDescent="0.4">
      <c r="A180" s="10" t="s">
        <v>11407</v>
      </c>
      <c r="B180">
        <v>1</v>
      </c>
      <c r="C180">
        <v>0</v>
      </c>
    </row>
    <row r="181" spans="1:3" x14ac:dyDescent="0.4">
      <c r="A181" s="10" t="s">
        <v>12695</v>
      </c>
      <c r="B181">
        <v>1</v>
      </c>
      <c r="C181">
        <v>48</v>
      </c>
    </row>
    <row r="182" spans="1:3" x14ac:dyDescent="0.4">
      <c r="A182" s="10" t="s">
        <v>9284</v>
      </c>
      <c r="B182">
        <v>7</v>
      </c>
      <c r="C182">
        <v>31.428571428571427</v>
      </c>
    </row>
    <row r="183" spans="1:3" x14ac:dyDescent="0.4">
      <c r="A183" s="10" t="s">
        <v>11990</v>
      </c>
      <c r="B183">
        <v>3</v>
      </c>
      <c r="C183">
        <v>53.333333333333336</v>
      </c>
    </row>
    <row r="184" spans="1:3" x14ac:dyDescent="0.4">
      <c r="A184" s="10" t="s">
        <v>11718</v>
      </c>
      <c r="B184">
        <v>1</v>
      </c>
      <c r="C184">
        <v>55.000000000000007</v>
      </c>
    </row>
    <row r="185" spans="1:3" x14ac:dyDescent="0.4">
      <c r="A185" s="10" t="s">
        <v>8699</v>
      </c>
      <c r="B185">
        <v>24</v>
      </c>
      <c r="C185">
        <v>34.25</v>
      </c>
    </row>
    <row r="186" spans="1:3" x14ac:dyDescent="0.4">
      <c r="A186" s="10" t="s">
        <v>8897</v>
      </c>
      <c r="B186">
        <v>12</v>
      </c>
      <c r="C186">
        <v>23.833333333333332</v>
      </c>
    </row>
    <row r="187" spans="1:3" x14ac:dyDescent="0.4">
      <c r="A187" s="10" t="s">
        <v>8574</v>
      </c>
      <c r="B187">
        <v>22</v>
      </c>
      <c r="C187">
        <v>51.31818181818182</v>
      </c>
    </row>
    <row r="188" spans="1:3" x14ac:dyDescent="0.4">
      <c r="A188" s="10" t="s">
        <v>9386</v>
      </c>
      <c r="B188">
        <v>3</v>
      </c>
      <c r="C188">
        <v>44.333333333333336</v>
      </c>
    </row>
    <row r="189" spans="1:3" x14ac:dyDescent="0.4">
      <c r="A189" s="10" t="s">
        <v>12815</v>
      </c>
      <c r="B189">
        <v>1</v>
      </c>
      <c r="C189">
        <v>49</v>
      </c>
    </row>
    <row r="190" spans="1:3" x14ac:dyDescent="0.4">
      <c r="A190" s="10" t="s">
        <v>9326</v>
      </c>
      <c r="B190">
        <v>4</v>
      </c>
      <c r="C190">
        <v>28.25</v>
      </c>
    </row>
    <row r="191" spans="1:3" x14ac:dyDescent="0.4">
      <c r="A191" s="10" t="s">
        <v>8969</v>
      </c>
      <c r="B191">
        <v>8</v>
      </c>
      <c r="C191">
        <v>37.75</v>
      </c>
    </row>
    <row r="192" spans="1:3" x14ac:dyDescent="0.4">
      <c r="A192" s="10" t="s">
        <v>11428</v>
      </c>
      <c r="B192">
        <v>2</v>
      </c>
      <c r="C192">
        <v>45</v>
      </c>
    </row>
    <row r="193" spans="1:3" x14ac:dyDescent="0.4">
      <c r="A193" s="10" t="s">
        <v>9944</v>
      </c>
      <c r="B193">
        <v>6</v>
      </c>
      <c r="C193">
        <v>43.666666666666664</v>
      </c>
    </row>
    <row r="194" spans="1:3" x14ac:dyDescent="0.4">
      <c r="A194" s="10" t="s">
        <v>9644</v>
      </c>
      <c r="B194">
        <v>3</v>
      </c>
      <c r="C194">
        <v>3</v>
      </c>
    </row>
    <row r="195" spans="1:3" x14ac:dyDescent="0.4">
      <c r="A195" s="10" t="s">
        <v>10094</v>
      </c>
      <c r="B195">
        <v>12</v>
      </c>
      <c r="C195">
        <v>42.5</v>
      </c>
    </row>
    <row r="196" spans="1:3" x14ac:dyDescent="0.4">
      <c r="A196" s="10" t="s">
        <v>9633</v>
      </c>
      <c r="B196">
        <v>11</v>
      </c>
      <c r="C196">
        <v>40.81818181818182</v>
      </c>
    </row>
    <row r="197" spans="1:3" x14ac:dyDescent="0.4">
      <c r="A197" s="10" t="s">
        <v>6681</v>
      </c>
      <c r="B197">
        <v>1</v>
      </c>
      <c r="C197">
        <v>56.999999999999993</v>
      </c>
    </row>
    <row r="198" spans="1:3" x14ac:dyDescent="0.4">
      <c r="A198" s="10" t="s">
        <v>8219</v>
      </c>
      <c r="B198">
        <v>1</v>
      </c>
      <c r="C198">
        <v>57.999999999999993</v>
      </c>
    </row>
    <row r="199" spans="1:3" x14ac:dyDescent="0.4">
      <c r="A199" s="10" t="s">
        <v>5034</v>
      </c>
      <c r="B199">
        <v>2</v>
      </c>
      <c r="C199">
        <v>46</v>
      </c>
    </row>
    <row r="200" spans="1:3" x14ac:dyDescent="0.4">
      <c r="A200" s="10" t="s">
        <v>6060</v>
      </c>
      <c r="B200">
        <v>1</v>
      </c>
      <c r="C200">
        <v>0</v>
      </c>
    </row>
    <row r="201" spans="1:3" x14ac:dyDescent="0.4">
      <c r="A201" s="10" t="s">
        <v>7974</v>
      </c>
      <c r="B201">
        <v>1</v>
      </c>
      <c r="C201">
        <v>0</v>
      </c>
    </row>
    <row r="202" spans="1:3" x14ac:dyDescent="0.4">
      <c r="A202" s="10" t="s">
        <v>5213</v>
      </c>
      <c r="B202">
        <v>2</v>
      </c>
      <c r="C202">
        <v>2.5</v>
      </c>
    </row>
    <row r="203" spans="1:3" x14ac:dyDescent="0.4">
      <c r="A203" s="10" t="s">
        <v>6712</v>
      </c>
      <c r="B203">
        <v>1</v>
      </c>
      <c r="C203">
        <v>0</v>
      </c>
    </row>
    <row r="204" spans="1:3" x14ac:dyDescent="0.4">
      <c r="A204" s="10" t="s">
        <v>7932</v>
      </c>
      <c r="B204">
        <v>1</v>
      </c>
      <c r="C204">
        <v>53</v>
      </c>
    </row>
    <row r="205" spans="1:3" x14ac:dyDescent="0.4">
      <c r="A205" s="10" t="s">
        <v>6273</v>
      </c>
      <c r="B205">
        <v>7</v>
      </c>
      <c r="C205">
        <v>12</v>
      </c>
    </row>
    <row r="206" spans="1:3" x14ac:dyDescent="0.4">
      <c r="A206" s="10" t="s">
        <v>5755</v>
      </c>
      <c r="B206">
        <v>2</v>
      </c>
      <c r="C206">
        <v>62</v>
      </c>
    </row>
    <row r="207" spans="1:3" x14ac:dyDescent="0.4">
      <c r="A207" s="10" t="s">
        <v>5623</v>
      </c>
      <c r="B207">
        <v>4</v>
      </c>
      <c r="C207">
        <v>5.75</v>
      </c>
    </row>
    <row r="208" spans="1:3" x14ac:dyDescent="0.4">
      <c r="A208" s="10" t="s">
        <v>6232</v>
      </c>
      <c r="B208">
        <v>2</v>
      </c>
      <c r="C208">
        <v>5</v>
      </c>
    </row>
    <row r="209" spans="1:3" x14ac:dyDescent="0.4">
      <c r="A209" s="10" t="s">
        <v>8409</v>
      </c>
      <c r="B209">
        <v>1</v>
      </c>
      <c r="C209">
        <v>0</v>
      </c>
    </row>
    <row r="210" spans="1:3" x14ac:dyDescent="0.4">
      <c r="A210" s="10" t="s">
        <v>5058</v>
      </c>
      <c r="B210">
        <v>2</v>
      </c>
      <c r="C210">
        <v>0</v>
      </c>
    </row>
    <row r="211" spans="1:3" x14ac:dyDescent="0.4">
      <c r="A211" s="10" t="s">
        <v>8298</v>
      </c>
      <c r="B211">
        <v>2</v>
      </c>
      <c r="C211">
        <v>5</v>
      </c>
    </row>
    <row r="212" spans="1:3" x14ac:dyDescent="0.4">
      <c r="A212" s="10" t="s">
        <v>6314</v>
      </c>
      <c r="B212">
        <v>2</v>
      </c>
      <c r="C212">
        <v>17.5</v>
      </c>
    </row>
    <row r="213" spans="1:3" x14ac:dyDescent="0.4">
      <c r="A213" s="10" t="s">
        <v>7089</v>
      </c>
      <c r="B213">
        <v>3</v>
      </c>
      <c r="C213">
        <v>13</v>
      </c>
    </row>
    <row r="214" spans="1:3" x14ac:dyDescent="0.4">
      <c r="A214" s="10" t="s">
        <v>7734</v>
      </c>
      <c r="B214">
        <v>1</v>
      </c>
      <c r="C214">
        <v>0</v>
      </c>
    </row>
    <row r="215" spans="1:3" x14ac:dyDescent="0.4">
      <c r="A215" s="10" t="s">
        <v>13081</v>
      </c>
      <c r="B215">
        <v>1465</v>
      </c>
      <c r="C215">
        <v>47.691467576791808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E8D2-0E59-BB40-BD50-AD61DA4AE557}">
  <dimension ref="A3:C1554"/>
  <sheetViews>
    <sheetView workbookViewId="0">
      <selection activeCell="B34" sqref="A34:B34"/>
    </sheetView>
  </sheetViews>
  <sheetFormatPr defaultColWidth="10.6640625" defaultRowHeight="16" x14ac:dyDescent="0.4"/>
  <cols>
    <col min="1" max="1" width="255.83203125" bestFit="1" customWidth="1"/>
    <col min="2" max="2" width="15.6640625" bestFit="1" customWidth="1"/>
    <col min="3" max="3" width="20.5" bestFit="1" customWidth="1"/>
  </cols>
  <sheetData>
    <row r="3" spans="1:3" x14ac:dyDescent="0.4">
      <c r="A3" s="9" t="s">
        <v>13080</v>
      </c>
      <c r="B3" t="s">
        <v>13079</v>
      </c>
      <c r="C3" t="s">
        <v>13085</v>
      </c>
    </row>
    <row r="4" spans="1:3" x14ac:dyDescent="0.4">
      <c r="A4" s="10" t="s">
        <v>9923</v>
      </c>
      <c r="B4">
        <v>1</v>
      </c>
      <c r="C4">
        <v>1</v>
      </c>
    </row>
    <row r="5" spans="1:3" x14ac:dyDescent="0.4">
      <c r="A5" s="11" t="s">
        <v>9922</v>
      </c>
      <c r="B5">
        <v>1</v>
      </c>
      <c r="C5">
        <v>1</v>
      </c>
    </row>
    <row r="6" spans="1:3" x14ac:dyDescent="0.4">
      <c r="A6" s="10" t="s">
        <v>5698</v>
      </c>
      <c r="B6">
        <v>2</v>
      </c>
      <c r="C6">
        <v>2</v>
      </c>
    </row>
    <row r="7" spans="1:3" x14ac:dyDescent="0.4">
      <c r="A7" s="11" t="s">
        <v>6082</v>
      </c>
      <c r="B7">
        <v>1</v>
      </c>
      <c r="C7">
        <v>1</v>
      </c>
    </row>
    <row r="8" spans="1:3" x14ac:dyDescent="0.4">
      <c r="A8" s="11" t="s">
        <v>5697</v>
      </c>
      <c r="B8">
        <v>1</v>
      </c>
      <c r="C8">
        <v>1</v>
      </c>
    </row>
    <row r="9" spans="1:3" x14ac:dyDescent="0.4">
      <c r="A9" s="10" t="s">
        <v>7571</v>
      </c>
      <c r="B9">
        <v>1</v>
      </c>
      <c r="C9">
        <v>1</v>
      </c>
    </row>
    <row r="10" spans="1:3" x14ac:dyDescent="0.4">
      <c r="A10" s="11" t="s">
        <v>7570</v>
      </c>
      <c r="B10">
        <v>1</v>
      </c>
      <c r="C10">
        <v>1</v>
      </c>
    </row>
    <row r="11" spans="1:3" x14ac:dyDescent="0.4">
      <c r="A11" s="10" t="s">
        <v>6139</v>
      </c>
      <c r="B11">
        <v>2</v>
      </c>
      <c r="C11">
        <v>2</v>
      </c>
    </row>
    <row r="12" spans="1:3" x14ac:dyDescent="0.4">
      <c r="A12" s="11" t="s">
        <v>6361</v>
      </c>
      <c r="B12">
        <v>1</v>
      </c>
      <c r="C12">
        <v>1</v>
      </c>
    </row>
    <row r="13" spans="1:3" x14ac:dyDescent="0.4">
      <c r="A13" s="11" t="s">
        <v>6138</v>
      </c>
      <c r="B13">
        <v>1</v>
      </c>
      <c r="C13">
        <v>1</v>
      </c>
    </row>
    <row r="14" spans="1:3" x14ac:dyDescent="0.4">
      <c r="A14" s="10" t="s">
        <v>7026</v>
      </c>
      <c r="B14">
        <v>2</v>
      </c>
      <c r="C14">
        <v>2</v>
      </c>
    </row>
    <row r="15" spans="1:3" x14ac:dyDescent="0.4">
      <c r="A15" s="11" t="s">
        <v>7025</v>
      </c>
      <c r="B15">
        <v>1</v>
      </c>
      <c r="C15">
        <v>1</v>
      </c>
    </row>
    <row r="16" spans="1:3" x14ac:dyDescent="0.4">
      <c r="A16" s="11" t="s">
        <v>7837</v>
      </c>
      <c r="B16">
        <v>1</v>
      </c>
      <c r="C16">
        <v>1</v>
      </c>
    </row>
    <row r="17" spans="1:3" x14ac:dyDescent="0.4">
      <c r="A17" s="10" t="s">
        <v>6577</v>
      </c>
      <c r="B17">
        <v>2</v>
      </c>
      <c r="C17">
        <v>2</v>
      </c>
    </row>
    <row r="18" spans="1:3" x14ac:dyDescent="0.4">
      <c r="A18" s="11" t="s">
        <v>7326</v>
      </c>
      <c r="B18">
        <v>1</v>
      </c>
      <c r="C18">
        <v>1</v>
      </c>
    </row>
    <row r="19" spans="1:3" x14ac:dyDescent="0.4">
      <c r="A19" s="11" t="s">
        <v>6576</v>
      </c>
      <c r="B19">
        <v>1</v>
      </c>
      <c r="C19">
        <v>1</v>
      </c>
    </row>
    <row r="20" spans="1:3" x14ac:dyDescent="0.4">
      <c r="A20" s="10" t="s">
        <v>3519</v>
      </c>
      <c r="B20">
        <v>3</v>
      </c>
      <c r="C20">
        <v>3</v>
      </c>
    </row>
    <row r="21" spans="1:3" x14ac:dyDescent="0.4">
      <c r="A21" s="11" t="s">
        <v>4950</v>
      </c>
      <c r="B21">
        <v>1</v>
      </c>
      <c r="C21">
        <v>1</v>
      </c>
    </row>
    <row r="22" spans="1:3" x14ac:dyDescent="0.4">
      <c r="A22" s="11" t="s">
        <v>3518</v>
      </c>
      <c r="B22">
        <v>2</v>
      </c>
      <c r="C22">
        <v>2</v>
      </c>
    </row>
    <row r="23" spans="1:3" x14ac:dyDescent="0.4">
      <c r="A23" s="10" t="s">
        <v>2046</v>
      </c>
      <c r="B23">
        <v>1</v>
      </c>
      <c r="C23">
        <v>1</v>
      </c>
    </row>
    <row r="24" spans="1:3" x14ac:dyDescent="0.4">
      <c r="A24" s="11" t="s">
        <v>2045</v>
      </c>
      <c r="B24">
        <v>1</v>
      </c>
      <c r="C24">
        <v>1</v>
      </c>
    </row>
    <row r="25" spans="1:3" x14ac:dyDescent="0.4">
      <c r="A25" s="10" t="s">
        <v>6340</v>
      </c>
      <c r="B25">
        <v>2</v>
      </c>
      <c r="C25">
        <v>2</v>
      </c>
    </row>
    <row r="26" spans="1:3" x14ac:dyDescent="0.4">
      <c r="A26" s="11" t="s">
        <v>6938</v>
      </c>
      <c r="B26">
        <v>1</v>
      </c>
      <c r="C26">
        <v>1</v>
      </c>
    </row>
    <row r="27" spans="1:3" x14ac:dyDescent="0.4">
      <c r="A27" s="11" t="s">
        <v>6339</v>
      </c>
      <c r="B27">
        <v>1</v>
      </c>
      <c r="C27">
        <v>1</v>
      </c>
    </row>
    <row r="28" spans="1:3" x14ac:dyDescent="0.4">
      <c r="A28" s="10" t="s">
        <v>7515</v>
      </c>
      <c r="B28">
        <v>1</v>
      </c>
      <c r="C28">
        <v>1</v>
      </c>
    </row>
    <row r="29" spans="1:3" x14ac:dyDescent="0.4">
      <c r="A29" s="11" t="s">
        <v>7514</v>
      </c>
      <c r="B29">
        <v>1</v>
      </c>
      <c r="C29">
        <v>1</v>
      </c>
    </row>
    <row r="30" spans="1:3" x14ac:dyDescent="0.4">
      <c r="A30" s="10" t="s">
        <v>18</v>
      </c>
      <c r="B30">
        <v>233</v>
      </c>
      <c r="C30">
        <v>233</v>
      </c>
    </row>
    <row r="31" spans="1:3" x14ac:dyDescent="0.4">
      <c r="A31" s="11" t="s">
        <v>2035</v>
      </c>
      <c r="B31">
        <v>1</v>
      </c>
      <c r="C31">
        <v>1</v>
      </c>
    </row>
    <row r="32" spans="1:3" x14ac:dyDescent="0.4">
      <c r="A32" s="11" t="s">
        <v>928</v>
      </c>
      <c r="B32">
        <v>1</v>
      </c>
      <c r="C32">
        <v>1</v>
      </c>
    </row>
    <row r="33" spans="1:3" x14ac:dyDescent="0.4">
      <c r="A33" s="11" t="s">
        <v>1642</v>
      </c>
      <c r="B33">
        <v>1</v>
      </c>
      <c r="C33">
        <v>1</v>
      </c>
    </row>
    <row r="34" spans="1:3" x14ac:dyDescent="0.4">
      <c r="A34" s="11" t="s">
        <v>1682</v>
      </c>
      <c r="B34">
        <v>1</v>
      </c>
      <c r="C34">
        <v>1</v>
      </c>
    </row>
    <row r="35" spans="1:3" x14ac:dyDescent="0.4">
      <c r="A35" s="11" t="s">
        <v>2280</v>
      </c>
      <c r="B35">
        <v>1</v>
      </c>
      <c r="C35">
        <v>1</v>
      </c>
    </row>
    <row r="36" spans="1:3" x14ac:dyDescent="0.4">
      <c r="A36" s="11" t="s">
        <v>1879</v>
      </c>
      <c r="B36">
        <v>1</v>
      </c>
      <c r="C36">
        <v>1</v>
      </c>
    </row>
    <row r="37" spans="1:3" x14ac:dyDescent="0.4">
      <c r="A37" s="11" t="s">
        <v>653</v>
      </c>
      <c r="B37">
        <v>3</v>
      </c>
      <c r="C37">
        <v>3</v>
      </c>
    </row>
    <row r="38" spans="1:3" x14ac:dyDescent="0.4">
      <c r="A38" s="11" t="s">
        <v>2433</v>
      </c>
      <c r="B38">
        <v>1</v>
      </c>
      <c r="C38">
        <v>1</v>
      </c>
    </row>
    <row r="39" spans="1:3" x14ac:dyDescent="0.4">
      <c r="A39" s="11" t="s">
        <v>2478</v>
      </c>
      <c r="B39">
        <v>1</v>
      </c>
      <c r="C39">
        <v>1</v>
      </c>
    </row>
    <row r="40" spans="1:3" x14ac:dyDescent="0.4">
      <c r="A40" s="11" t="s">
        <v>2753</v>
      </c>
      <c r="B40">
        <v>1</v>
      </c>
      <c r="C40">
        <v>1</v>
      </c>
    </row>
    <row r="41" spans="1:3" x14ac:dyDescent="0.4">
      <c r="A41" s="11" t="s">
        <v>1632</v>
      </c>
      <c r="B41">
        <v>1</v>
      </c>
      <c r="C41">
        <v>1</v>
      </c>
    </row>
    <row r="42" spans="1:3" x14ac:dyDescent="0.4">
      <c r="A42" s="11" t="s">
        <v>2537</v>
      </c>
      <c r="B42">
        <v>1</v>
      </c>
      <c r="C42">
        <v>1</v>
      </c>
    </row>
    <row r="43" spans="1:3" x14ac:dyDescent="0.4">
      <c r="A43" s="11" t="s">
        <v>492</v>
      </c>
      <c r="B43">
        <v>1</v>
      </c>
      <c r="C43">
        <v>1</v>
      </c>
    </row>
    <row r="44" spans="1:3" x14ac:dyDescent="0.4">
      <c r="A44" s="11" t="s">
        <v>472</v>
      </c>
      <c r="B44">
        <v>2</v>
      </c>
      <c r="C44">
        <v>2</v>
      </c>
    </row>
    <row r="45" spans="1:3" x14ac:dyDescent="0.4">
      <c r="A45" s="11" t="s">
        <v>1213</v>
      </c>
      <c r="B45">
        <v>1</v>
      </c>
      <c r="C45">
        <v>1</v>
      </c>
    </row>
    <row r="46" spans="1:3" x14ac:dyDescent="0.4">
      <c r="A46" s="11" t="s">
        <v>497</v>
      </c>
      <c r="B46">
        <v>3</v>
      </c>
      <c r="C46">
        <v>3</v>
      </c>
    </row>
    <row r="47" spans="1:3" x14ac:dyDescent="0.4">
      <c r="A47" s="11" t="s">
        <v>1313</v>
      </c>
      <c r="B47">
        <v>1</v>
      </c>
      <c r="C47">
        <v>1</v>
      </c>
    </row>
    <row r="48" spans="1:3" x14ac:dyDescent="0.4">
      <c r="A48" s="11" t="s">
        <v>357</v>
      </c>
      <c r="B48">
        <v>3</v>
      </c>
      <c r="C48">
        <v>3</v>
      </c>
    </row>
    <row r="49" spans="1:3" x14ac:dyDescent="0.4">
      <c r="A49" s="11" t="s">
        <v>303</v>
      </c>
      <c r="B49">
        <v>2</v>
      </c>
      <c r="C49">
        <v>2</v>
      </c>
    </row>
    <row r="50" spans="1:3" x14ac:dyDescent="0.4">
      <c r="A50" s="11" t="s">
        <v>397</v>
      </c>
      <c r="B50">
        <v>2</v>
      </c>
      <c r="C50">
        <v>2</v>
      </c>
    </row>
    <row r="51" spans="1:3" x14ac:dyDescent="0.4">
      <c r="A51" s="11" t="s">
        <v>1874</v>
      </c>
      <c r="B51">
        <v>1</v>
      </c>
      <c r="C51">
        <v>1</v>
      </c>
    </row>
    <row r="52" spans="1:3" x14ac:dyDescent="0.4">
      <c r="A52" s="11" t="s">
        <v>1627</v>
      </c>
      <c r="B52">
        <v>1</v>
      </c>
      <c r="C52">
        <v>1</v>
      </c>
    </row>
    <row r="53" spans="1:3" x14ac:dyDescent="0.4">
      <c r="A53" s="11" t="s">
        <v>1652</v>
      </c>
      <c r="B53">
        <v>1</v>
      </c>
      <c r="C53">
        <v>1</v>
      </c>
    </row>
    <row r="54" spans="1:3" x14ac:dyDescent="0.4">
      <c r="A54" s="11" t="s">
        <v>2581</v>
      </c>
      <c r="B54">
        <v>1</v>
      </c>
      <c r="C54">
        <v>1</v>
      </c>
    </row>
    <row r="55" spans="1:3" x14ac:dyDescent="0.4">
      <c r="A55" s="11" t="s">
        <v>597</v>
      </c>
      <c r="B55">
        <v>2</v>
      </c>
      <c r="C55">
        <v>2</v>
      </c>
    </row>
    <row r="56" spans="1:3" x14ac:dyDescent="0.4">
      <c r="A56" s="11" t="s">
        <v>2187</v>
      </c>
      <c r="B56">
        <v>1</v>
      </c>
      <c r="C56">
        <v>1</v>
      </c>
    </row>
    <row r="57" spans="1:3" x14ac:dyDescent="0.4">
      <c r="A57" s="11" t="s">
        <v>708</v>
      </c>
      <c r="B57">
        <v>3</v>
      </c>
      <c r="C57">
        <v>3</v>
      </c>
    </row>
    <row r="58" spans="1:3" x14ac:dyDescent="0.4">
      <c r="A58" s="11" t="s">
        <v>1536</v>
      </c>
      <c r="B58">
        <v>1</v>
      </c>
      <c r="C58">
        <v>1</v>
      </c>
    </row>
    <row r="59" spans="1:3" x14ac:dyDescent="0.4">
      <c r="A59" s="11" t="s">
        <v>718</v>
      </c>
      <c r="B59">
        <v>3</v>
      </c>
      <c r="C59">
        <v>3</v>
      </c>
    </row>
    <row r="60" spans="1:3" x14ac:dyDescent="0.4">
      <c r="A60" s="11" t="s">
        <v>2140</v>
      </c>
      <c r="B60">
        <v>1</v>
      </c>
      <c r="C60">
        <v>1</v>
      </c>
    </row>
    <row r="61" spans="1:3" x14ac:dyDescent="0.4">
      <c r="A61" s="11" t="s">
        <v>313</v>
      </c>
      <c r="B61">
        <v>2</v>
      </c>
      <c r="C61">
        <v>2</v>
      </c>
    </row>
    <row r="62" spans="1:3" x14ac:dyDescent="0.4">
      <c r="A62" s="11" t="s">
        <v>1458</v>
      </c>
      <c r="B62">
        <v>1</v>
      </c>
      <c r="C62">
        <v>1</v>
      </c>
    </row>
    <row r="63" spans="1:3" x14ac:dyDescent="0.4">
      <c r="A63" s="11" t="s">
        <v>1322</v>
      </c>
      <c r="B63">
        <v>1</v>
      </c>
      <c r="C63">
        <v>1</v>
      </c>
    </row>
    <row r="64" spans="1:3" x14ac:dyDescent="0.4">
      <c r="A64" s="11" t="s">
        <v>273</v>
      </c>
      <c r="B64">
        <v>2</v>
      </c>
      <c r="C64">
        <v>2</v>
      </c>
    </row>
    <row r="65" spans="1:3" x14ac:dyDescent="0.4">
      <c r="A65" s="11" t="s">
        <v>517</v>
      </c>
      <c r="B65">
        <v>2</v>
      </c>
      <c r="C65">
        <v>2</v>
      </c>
    </row>
    <row r="66" spans="1:3" x14ac:dyDescent="0.4">
      <c r="A66" s="11" t="s">
        <v>108</v>
      </c>
      <c r="B66">
        <v>2</v>
      </c>
      <c r="C66">
        <v>2</v>
      </c>
    </row>
    <row r="67" spans="1:3" x14ac:dyDescent="0.4">
      <c r="A67" s="11" t="s">
        <v>28</v>
      </c>
      <c r="B67">
        <v>3</v>
      </c>
      <c r="C67">
        <v>3</v>
      </c>
    </row>
    <row r="68" spans="1:3" x14ac:dyDescent="0.4">
      <c r="A68" s="11" t="s">
        <v>179</v>
      </c>
      <c r="B68">
        <v>2</v>
      </c>
      <c r="C68">
        <v>2</v>
      </c>
    </row>
    <row r="69" spans="1:3" x14ac:dyDescent="0.4">
      <c r="A69" s="11" t="s">
        <v>1805</v>
      </c>
      <c r="B69">
        <v>1</v>
      </c>
      <c r="C69">
        <v>1</v>
      </c>
    </row>
    <row r="70" spans="1:3" x14ac:dyDescent="0.4">
      <c r="A70" s="11" t="s">
        <v>1398</v>
      </c>
      <c r="B70">
        <v>1</v>
      </c>
      <c r="C70">
        <v>1</v>
      </c>
    </row>
    <row r="71" spans="1:3" x14ac:dyDescent="0.4">
      <c r="A71" s="11" t="s">
        <v>1087</v>
      </c>
      <c r="B71">
        <v>1</v>
      </c>
      <c r="C71">
        <v>1</v>
      </c>
    </row>
    <row r="72" spans="1:3" x14ac:dyDescent="0.4">
      <c r="A72" s="11" t="s">
        <v>1735</v>
      </c>
      <c r="B72">
        <v>1</v>
      </c>
      <c r="C72">
        <v>1</v>
      </c>
    </row>
    <row r="73" spans="1:3" x14ac:dyDescent="0.4">
      <c r="A73" s="11" t="s">
        <v>2305</v>
      </c>
      <c r="B73">
        <v>1</v>
      </c>
      <c r="C73">
        <v>1</v>
      </c>
    </row>
    <row r="74" spans="1:3" x14ac:dyDescent="0.4">
      <c r="A74" s="11" t="s">
        <v>1467</v>
      </c>
      <c r="B74">
        <v>1</v>
      </c>
      <c r="C74">
        <v>1</v>
      </c>
    </row>
    <row r="75" spans="1:3" x14ac:dyDescent="0.4">
      <c r="A75" s="11" t="s">
        <v>2090</v>
      </c>
      <c r="B75">
        <v>1</v>
      </c>
      <c r="C75">
        <v>1</v>
      </c>
    </row>
    <row r="76" spans="1:3" x14ac:dyDescent="0.4">
      <c r="A76" s="11" t="s">
        <v>2178</v>
      </c>
      <c r="B76">
        <v>1</v>
      </c>
      <c r="C76">
        <v>1</v>
      </c>
    </row>
    <row r="77" spans="1:3" x14ac:dyDescent="0.4">
      <c r="A77" s="11" t="s">
        <v>779</v>
      </c>
      <c r="B77">
        <v>1</v>
      </c>
      <c r="C77">
        <v>1</v>
      </c>
    </row>
    <row r="78" spans="1:3" x14ac:dyDescent="0.4">
      <c r="A78" s="11" t="s">
        <v>293</v>
      </c>
      <c r="B78">
        <v>3</v>
      </c>
      <c r="C78">
        <v>3</v>
      </c>
    </row>
    <row r="79" spans="1:3" x14ac:dyDescent="0.4">
      <c r="A79" s="11" t="s">
        <v>844</v>
      </c>
      <c r="B79">
        <v>1</v>
      </c>
      <c r="C79">
        <v>1</v>
      </c>
    </row>
    <row r="80" spans="1:3" x14ac:dyDescent="0.4">
      <c r="A80" s="11" t="s">
        <v>48</v>
      </c>
      <c r="B80">
        <v>3</v>
      </c>
      <c r="C80">
        <v>3</v>
      </c>
    </row>
    <row r="81" spans="1:3" x14ac:dyDescent="0.4">
      <c r="A81" s="11" t="s">
        <v>1012</v>
      </c>
      <c r="B81">
        <v>1</v>
      </c>
      <c r="C81">
        <v>1</v>
      </c>
    </row>
    <row r="82" spans="1:3" x14ac:dyDescent="0.4">
      <c r="A82" s="11" t="s">
        <v>2025</v>
      </c>
      <c r="B82">
        <v>1</v>
      </c>
      <c r="C82">
        <v>1</v>
      </c>
    </row>
    <row r="83" spans="1:3" x14ac:dyDescent="0.4">
      <c r="A83" s="11" t="s">
        <v>1617</v>
      </c>
      <c r="B83">
        <v>1</v>
      </c>
      <c r="C83">
        <v>1</v>
      </c>
    </row>
    <row r="84" spans="1:3" x14ac:dyDescent="0.4">
      <c r="A84" s="11" t="s">
        <v>1940</v>
      </c>
      <c r="B84">
        <v>1</v>
      </c>
      <c r="C84">
        <v>1</v>
      </c>
    </row>
    <row r="85" spans="1:3" x14ac:dyDescent="0.4">
      <c r="A85" s="11" t="s">
        <v>77</v>
      </c>
      <c r="B85">
        <v>3</v>
      </c>
      <c r="C85">
        <v>3</v>
      </c>
    </row>
    <row r="86" spans="1:3" x14ac:dyDescent="0.4">
      <c r="A86" s="11" t="s">
        <v>2275</v>
      </c>
      <c r="B86">
        <v>1</v>
      </c>
      <c r="C86">
        <v>1</v>
      </c>
    </row>
    <row r="87" spans="1:3" x14ac:dyDescent="0.4">
      <c r="A87" s="11" t="s">
        <v>123</v>
      </c>
      <c r="B87">
        <v>2</v>
      </c>
      <c r="C87">
        <v>2</v>
      </c>
    </row>
    <row r="88" spans="1:3" x14ac:dyDescent="0.4">
      <c r="A88" s="11" t="s">
        <v>184</v>
      </c>
      <c r="B88">
        <v>2</v>
      </c>
      <c r="C88">
        <v>2</v>
      </c>
    </row>
    <row r="89" spans="1:3" x14ac:dyDescent="0.4">
      <c r="A89" s="11" t="s">
        <v>1027</v>
      </c>
      <c r="B89">
        <v>1</v>
      </c>
      <c r="C89">
        <v>1</v>
      </c>
    </row>
    <row r="90" spans="1:3" x14ac:dyDescent="0.4">
      <c r="A90" s="11" t="s">
        <v>698</v>
      </c>
      <c r="B90">
        <v>2</v>
      </c>
      <c r="C90">
        <v>2</v>
      </c>
    </row>
    <row r="91" spans="1:3" x14ac:dyDescent="0.4">
      <c r="A91" s="11" t="s">
        <v>1258</v>
      </c>
      <c r="B91">
        <v>1</v>
      </c>
      <c r="C91">
        <v>1</v>
      </c>
    </row>
    <row r="92" spans="1:3" x14ac:dyDescent="0.4">
      <c r="A92" s="11" t="s">
        <v>673</v>
      </c>
      <c r="B92">
        <v>2</v>
      </c>
      <c r="C92">
        <v>2</v>
      </c>
    </row>
    <row r="93" spans="1:3" x14ac:dyDescent="0.4">
      <c r="A93" s="11" t="s">
        <v>2192</v>
      </c>
      <c r="B93">
        <v>1</v>
      </c>
      <c r="C93">
        <v>1</v>
      </c>
    </row>
    <row r="94" spans="1:3" x14ac:dyDescent="0.4">
      <c r="A94" s="11" t="s">
        <v>976</v>
      </c>
      <c r="B94">
        <v>1</v>
      </c>
      <c r="C94">
        <v>1</v>
      </c>
    </row>
    <row r="95" spans="1:3" x14ac:dyDescent="0.4">
      <c r="A95" s="11" t="s">
        <v>1705</v>
      </c>
      <c r="B95">
        <v>1</v>
      </c>
      <c r="C95">
        <v>1</v>
      </c>
    </row>
    <row r="96" spans="1:3" x14ac:dyDescent="0.4">
      <c r="A96" s="11" t="s">
        <v>387</v>
      </c>
      <c r="B96">
        <v>2</v>
      </c>
      <c r="C96">
        <v>2</v>
      </c>
    </row>
    <row r="97" spans="1:3" x14ac:dyDescent="0.4">
      <c r="A97" s="11" t="s">
        <v>1343</v>
      </c>
      <c r="B97">
        <v>1</v>
      </c>
      <c r="C97">
        <v>1</v>
      </c>
    </row>
    <row r="98" spans="1:3" x14ac:dyDescent="0.4">
      <c r="A98" s="11" t="s">
        <v>283</v>
      </c>
      <c r="B98">
        <v>3</v>
      </c>
      <c r="C98">
        <v>3</v>
      </c>
    </row>
    <row r="99" spans="1:3" x14ac:dyDescent="0.4">
      <c r="A99" s="11" t="s">
        <v>204</v>
      </c>
      <c r="B99">
        <v>3</v>
      </c>
      <c r="C99">
        <v>3</v>
      </c>
    </row>
    <row r="100" spans="1:3" x14ac:dyDescent="0.4">
      <c r="A100" s="11" t="s">
        <v>2917</v>
      </c>
      <c r="B100">
        <v>1</v>
      </c>
      <c r="C100">
        <v>1</v>
      </c>
    </row>
    <row r="101" spans="1:3" x14ac:dyDescent="0.4">
      <c r="A101" s="11" t="s">
        <v>2783</v>
      </c>
      <c r="B101">
        <v>1</v>
      </c>
      <c r="C101">
        <v>1</v>
      </c>
    </row>
    <row r="102" spans="1:3" x14ac:dyDescent="0.4">
      <c r="A102" s="11" t="s">
        <v>1582</v>
      </c>
      <c r="B102">
        <v>1</v>
      </c>
      <c r="C102">
        <v>1</v>
      </c>
    </row>
    <row r="103" spans="1:3" x14ac:dyDescent="0.4">
      <c r="A103" s="11" t="s">
        <v>431</v>
      </c>
      <c r="B103">
        <v>1</v>
      </c>
      <c r="C103">
        <v>1</v>
      </c>
    </row>
    <row r="104" spans="1:3" x14ac:dyDescent="0.4">
      <c r="A104" s="11" t="s">
        <v>1571</v>
      </c>
      <c r="B104">
        <v>1</v>
      </c>
      <c r="C104">
        <v>1</v>
      </c>
    </row>
    <row r="105" spans="1:3" x14ac:dyDescent="0.4">
      <c r="A105" s="11" t="s">
        <v>2242</v>
      </c>
      <c r="B105">
        <v>1</v>
      </c>
      <c r="C105">
        <v>1</v>
      </c>
    </row>
    <row r="106" spans="1:3" x14ac:dyDescent="0.4">
      <c r="A106" s="11" t="s">
        <v>1725</v>
      </c>
      <c r="B106">
        <v>1</v>
      </c>
      <c r="C106">
        <v>1</v>
      </c>
    </row>
    <row r="107" spans="1:3" x14ac:dyDescent="0.4">
      <c r="A107" s="11" t="s">
        <v>4051</v>
      </c>
      <c r="B107">
        <v>1</v>
      </c>
      <c r="C107">
        <v>1</v>
      </c>
    </row>
    <row r="108" spans="1:3" x14ac:dyDescent="0.4">
      <c r="A108" s="11" t="s">
        <v>763</v>
      </c>
      <c r="B108">
        <v>1</v>
      </c>
      <c r="C108">
        <v>1</v>
      </c>
    </row>
    <row r="109" spans="1:3" x14ac:dyDescent="0.4">
      <c r="A109" s="11" t="s">
        <v>234</v>
      </c>
      <c r="B109">
        <v>3</v>
      </c>
      <c r="C109">
        <v>3</v>
      </c>
    </row>
    <row r="110" spans="1:3" x14ac:dyDescent="0.4">
      <c r="A110" s="11" t="s">
        <v>888</v>
      </c>
      <c r="B110">
        <v>1</v>
      </c>
      <c r="C110">
        <v>1</v>
      </c>
    </row>
    <row r="111" spans="1:3" x14ac:dyDescent="0.4">
      <c r="A111" s="11" t="s">
        <v>2119</v>
      </c>
      <c r="B111">
        <v>1</v>
      </c>
      <c r="C111">
        <v>1</v>
      </c>
    </row>
    <row r="112" spans="1:3" x14ac:dyDescent="0.4">
      <c r="A112" s="11" t="s">
        <v>1062</v>
      </c>
      <c r="B112">
        <v>1</v>
      </c>
      <c r="C112">
        <v>1</v>
      </c>
    </row>
    <row r="113" spans="1:3" x14ac:dyDescent="0.4">
      <c r="A113" s="11" t="s">
        <v>587</v>
      </c>
      <c r="B113">
        <v>2</v>
      </c>
      <c r="C113">
        <v>2</v>
      </c>
    </row>
    <row r="114" spans="1:3" x14ac:dyDescent="0.4">
      <c r="A114" s="11" t="s">
        <v>1072</v>
      </c>
      <c r="B114">
        <v>1</v>
      </c>
      <c r="C114">
        <v>1</v>
      </c>
    </row>
    <row r="115" spans="1:3" x14ac:dyDescent="0.4">
      <c r="A115" s="11" t="s">
        <v>814</v>
      </c>
      <c r="B115">
        <v>2</v>
      </c>
      <c r="C115">
        <v>2</v>
      </c>
    </row>
    <row r="116" spans="1:3" x14ac:dyDescent="0.4">
      <c r="A116" s="11" t="s">
        <v>2336</v>
      </c>
      <c r="B116">
        <v>1</v>
      </c>
      <c r="C116">
        <v>1</v>
      </c>
    </row>
    <row r="117" spans="1:3" x14ac:dyDescent="0.4">
      <c r="A117" s="11" t="s">
        <v>848</v>
      </c>
      <c r="B117">
        <v>1</v>
      </c>
      <c r="C117">
        <v>1</v>
      </c>
    </row>
    <row r="118" spans="1:3" x14ac:dyDescent="0.4">
      <c r="A118" s="11" t="s">
        <v>2633</v>
      </c>
      <c r="B118">
        <v>1</v>
      </c>
      <c r="C118">
        <v>1</v>
      </c>
    </row>
    <row r="119" spans="1:3" x14ac:dyDescent="0.4">
      <c r="A119" s="11" t="s">
        <v>2468</v>
      </c>
      <c r="B119">
        <v>1</v>
      </c>
      <c r="C119">
        <v>1</v>
      </c>
    </row>
    <row r="120" spans="1:3" x14ac:dyDescent="0.4">
      <c r="A120" s="11" t="s">
        <v>2668</v>
      </c>
      <c r="B120">
        <v>1</v>
      </c>
      <c r="C120">
        <v>1</v>
      </c>
    </row>
    <row r="121" spans="1:3" x14ac:dyDescent="0.4">
      <c r="A121" s="11" t="s">
        <v>1203</v>
      </c>
      <c r="B121">
        <v>1</v>
      </c>
      <c r="C121">
        <v>1</v>
      </c>
    </row>
    <row r="122" spans="1:3" x14ac:dyDescent="0.4">
      <c r="A122" s="11" t="s">
        <v>158</v>
      </c>
      <c r="B122">
        <v>3</v>
      </c>
      <c r="C122">
        <v>3</v>
      </c>
    </row>
    <row r="123" spans="1:3" x14ac:dyDescent="0.4">
      <c r="A123" s="11" t="s">
        <v>87</v>
      </c>
      <c r="B123">
        <v>3</v>
      </c>
      <c r="C123">
        <v>3</v>
      </c>
    </row>
    <row r="124" spans="1:3" x14ac:dyDescent="0.4">
      <c r="A124" s="11" t="s">
        <v>1373</v>
      </c>
      <c r="B124">
        <v>1</v>
      </c>
      <c r="C124">
        <v>1</v>
      </c>
    </row>
    <row r="125" spans="1:3" x14ac:dyDescent="0.4">
      <c r="A125" s="11" t="s">
        <v>1834</v>
      </c>
      <c r="B125">
        <v>1</v>
      </c>
      <c r="C125">
        <v>1</v>
      </c>
    </row>
    <row r="126" spans="1:3" x14ac:dyDescent="0.4">
      <c r="A126" s="11" t="s">
        <v>663</v>
      </c>
      <c r="B126">
        <v>2</v>
      </c>
      <c r="C126">
        <v>2</v>
      </c>
    </row>
    <row r="127" spans="1:3" x14ac:dyDescent="0.4">
      <c r="A127" s="11" t="s">
        <v>688</v>
      </c>
      <c r="B127">
        <v>3</v>
      </c>
      <c r="C127">
        <v>3</v>
      </c>
    </row>
    <row r="128" spans="1:3" x14ac:dyDescent="0.4">
      <c r="A128" s="11" t="s">
        <v>1453</v>
      </c>
      <c r="B128">
        <v>1</v>
      </c>
      <c r="C128">
        <v>1</v>
      </c>
    </row>
    <row r="129" spans="1:3" x14ac:dyDescent="0.4">
      <c r="A129" s="11" t="s">
        <v>1824</v>
      </c>
      <c r="B129">
        <v>1</v>
      </c>
      <c r="C129">
        <v>1</v>
      </c>
    </row>
    <row r="130" spans="1:3" x14ac:dyDescent="0.4">
      <c r="A130" s="11" t="s">
        <v>139</v>
      </c>
      <c r="B130">
        <v>3</v>
      </c>
      <c r="C130">
        <v>3</v>
      </c>
    </row>
    <row r="131" spans="1:3" x14ac:dyDescent="0.4">
      <c r="A131" s="11" t="s">
        <v>58</v>
      </c>
      <c r="B131">
        <v>3</v>
      </c>
      <c r="C131">
        <v>3</v>
      </c>
    </row>
    <row r="132" spans="1:3" x14ac:dyDescent="0.4">
      <c r="A132" s="11" t="s">
        <v>149</v>
      </c>
      <c r="B132">
        <v>3</v>
      </c>
      <c r="C132">
        <v>3</v>
      </c>
    </row>
    <row r="133" spans="1:3" x14ac:dyDescent="0.4">
      <c r="A133" s="11" t="s">
        <v>557</v>
      </c>
      <c r="B133">
        <v>2</v>
      </c>
      <c r="C133">
        <v>2</v>
      </c>
    </row>
    <row r="134" spans="1:3" x14ac:dyDescent="0.4">
      <c r="A134" s="11" t="s">
        <v>622</v>
      </c>
      <c r="B134">
        <v>2</v>
      </c>
      <c r="C134">
        <v>2</v>
      </c>
    </row>
    <row r="135" spans="1:3" x14ac:dyDescent="0.4">
      <c r="A135" s="11" t="s">
        <v>1975</v>
      </c>
      <c r="B135">
        <v>1</v>
      </c>
      <c r="C135">
        <v>1</v>
      </c>
    </row>
    <row r="136" spans="1:3" x14ac:dyDescent="0.4">
      <c r="A136" s="11" t="s">
        <v>113</v>
      </c>
      <c r="B136">
        <v>3</v>
      </c>
      <c r="C136">
        <v>3</v>
      </c>
    </row>
    <row r="137" spans="1:3" x14ac:dyDescent="0.4">
      <c r="A137" s="11" t="s">
        <v>1042</v>
      </c>
      <c r="B137">
        <v>1</v>
      </c>
      <c r="C137">
        <v>1</v>
      </c>
    </row>
    <row r="138" spans="1:3" x14ac:dyDescent="0.4">
      <c r="A138" s="11" t="s">
        <v>1077</v>
      </c>
      <c r="B138">
        <v>1</v>
      </c>
      <c r="C138">
        <v>1</v>
      </c>
    </row>
    <row r="139" spans="1:3" x14ac:dyDescent="0.4">
      <c r="A139" s="11" t="s">
        <v>1233</v>
      </c>
      <c r="B139">
        <v>1</v>
      </c>
      <c r="C139">
        <v>1</v>
      </c>
    </row>
    <row r="140" spans="1:3" x14ac:dyDescent="0.4">
      <c r="A140" s="11" t="s">
        <v>2182</v>
      </c>
      <c r="B140">
        <v>1</v>
      </c>
      <c r="C140">
        <v>1</v>
      </c>
    </row>
    <row r="141" spans="1:3" x14ac:dyDescent="0.4">
      <c r="A141" s="11" t="s">
        <v>351</v>
      </c>
      <c r="B141">
        <v>2</v>
      </c>
      <c r="C141">
        <v>2</v>
      </c>
    </row>
    <row r="142" spans="1:3" x14ac:dyDescent="0.4">
      <c r="A142" s="11" t="s">
        <v>2502</v>
      </c>
      <c r="B142">
        <v>1</v>
      </c>
      <c r="C142">
        <v>1</v>
      </c>
    </row>
    <row r="143" spans="1:3" x14ac:dyDescent="0.4">
      <c r="A143" s="11" t="s">
        <v>996</v>
      </c>
      <c r="B143">
        <v>1</v>
      </c>
      <c r="C143">
        <v>1</v>
      </c>
    </row>
    <row r="144" spans="1:3" x14ac:dyDescent="0.4">
      <c r="A144" s="11" t="s">
        <v>341</v>
      </c>
      <c r="B144">
        <v>2</v>
      </c>
      <c r="C144">
        <v>2</v>
      </c>
    </row>
    <row r="145" spans="1:3" x14ac:dyDescent="0.4">
      <c r="A145" s="11" t="s">
        <v>67</v>
      </c>
      <c r="B145">
        <v>3</v>
      </c>
      <c r="C145">
        <v>3</v>
      </c>
    </row>
    <row r="146" spans="1:3" x14ac:dyDescent="0.4">
      <c r="A146" s="11" t="s">
        <v>1512</v>
      </c>
      <c r="B146">
        <v>1</v>
      </c>
      <c r="C146">
        <v>1</v>
      </c>
    </row>
    <row r="147" spans="1:3" x14ac:dyDescent="0.4">
      <c r="A147" s="11" t="s">
        <v>2862</v>
      </c>
      <c r="B147">
        <v>1</v>
      </c>
      <c r="C147">
        <v>1</v>
      </c>
    </row>
    <row r="148" spans="1:3" x14ac:dyDescent="0.4">
      <c r="A148" s="11" t="s">
        <v>331</v>
      </c>
      <c r="B148">
        <v>2</v>
      </c>
      <c r="C148">
        <v>2</v>
      </c>
    </row>
    <row r="149" spans="1:3" x14ac:dyDescent="0.4">
      <c r="A149" s="11" t="s">
        <v>367</v>
      </c>
      <c r="B149">
        <v>2</v>
      </c>
      <c r="C149">
        <v>2</v>
      </c>
    </row>
    <row r="150" spans="1:3" x14ac:dyDescent="0.4">
      <c r="A150" s="11" t="s">
        <v>38</v>
      </c>
      <c r="B150">
        <v>3</v>
      </c>
      <c r="C150">
        <v>3</v>
      </c>
    </row>
    <row r="151" spans="1:3" x14ac:dyDescent="0.4">
      <c r="A151" s="11" t="s">
        <v>2232</v>
      </c>
      <c r="B151">
        <v>1</v>
      </c>
      <c r="C151">
        <v>1</v>
      </c>
    </row>
    <row r="152" spans="1:3" x14ac:dyDescent="0.4">
      <c r="A152" s="11" t="s">
        <v>2517</v>
      </c>
      <c r="B152">
        <v>1</v>
      </c>
      <c r="C152">
        <v>1</v>
      </c>
    </row>
    <row r="153" spans="1:3" x14ac:dyDescent="0.4">
      <c r="A153" s="11" t="s">
        <v>2842</v>
      </c>
      <c r="B153">
        <v>1</v>
      </c>
      <c r="C153">
        <v>1</v>
      </c>
    </row>
    <row r="154" spans="1:3" x14ac:dyDescent="0.4">
      <c r="A154" s="11" t="s">
        <v>1765</v>
      </c>
      <c r="B154">
        <v>1</v>
      </c>
      <c r="C154">
        <v>1</v>
      </c>
    </row>
    <row r="155" spans="1:3" x14ac:dyDescent="0.4">
      <c r="A155" s="11" t="s">
        <v>1607</v>
      </c>
      <c r="B155">
        <v>1</v>
      </c>
      <c r="C155">
        <v>1</v>
      </c>
    </row>
    <row r="156" spans="1:3" x14ac:dyDescent="0.4">
      <c r="A156" s="11" t="s">
        <v>2937</v>
      </c>
      <c r="B156">
        <v>1</v>
      </c>
      <c r="C156">
        <v>1</v>
      </c>
    </row>
    <row r="157" spans="1:3" x14ac:dyDescent="0.4">
      <c r="A157" s="11" t="s">
        <v>737</v>
      </c>
      <c r="B157">
        <v>2</v>
      </c>
      <c r="C157">
        <v>2</v>
      </c>
    </row>
    <row r="158" spans="1:3" x14ac:dyDescent="0.4">
      <c r="A158" s="11" t="s">
        <v>1551</v>
      </c>
      <c r="B158">
        <v>1</v>
      </c>
      <c r="C158">
        <v>1</v>
      </c>
    </row>
    <row r="159" spans="1:3" x14ac:dyDescent="0.4">
      <c r="A159" s="11" t="s">
        <v>2892</v>
      </c>
      <c r="B159">
        <v>1</v>
      </c>
      <c r="C159">
        <v>1</v>
      </c>
    </row>
    <row r="160" spans="1:3" x14ac:dyDescent="0.4">
      <c r="A160" s="11" t="s">
        <v>2763</v>
      </c>
      <c r="B160">
        <v>1</v>
      </c>
      <c r="C160">
        <v>1</v>
      </c>
    </row>
    <row r="161" spans="1:3" x14ac:dyDescent="0.4">
      <c r="A161" s="11" t="s">
        <v>2717</v>
      </c>
      <c r="B161">
        <v>1</v>
      </c>
      <c r="C161">
        <v>1</v>
      </c>
    </row>
    <row r="162" spans="1:3" x14ac:dyDescent="0.4">
      <c r="A162" s="11" t="s">
        <v>1745</v>
      </c>
      <c r="B162">
        <v>1</v>
      </c>
      <c r="C162">
        <v>1</v>
      </c>
    </row>
    <row r="163" spans="1:3" x14ac:dyDescent="0.4">
      <c r="A163" s="11" t="s">
        <v>2109</v>
      </c>
      <c r="B163">
        <v>1</v>
      </c>
      <c r="C163">
        <v>1</v>
      </c>
    </row>
    <row r="164" spans="1:3" x14ac:dyDescent="0.4">
      <c r="A164" s="11" t="s">
        <v>824</v>
      </c>
      <c r="B164">
        <v>1</v>
      </c>
      <c r="C164">
        <v>1</v>
      </c>
    </row>
    <row r="165" spans="1:3" x14ac:dyDescent="0.4">
      <c r="A165" s="11" t="s">
        <v>972</v>
      </c>
      <c r="B165">
        <v>1</v>
      </c>
      <c r="C165">
        <v>1</v>
      </c>
    </row>
    <row r="166" spans="1:3" x14ac:dyDescent="0.4">
      <c r="A166" s="11" t="s">
        <v>416</v>
      </c>
      <c r="B166">
        <v>1</v>
      </c>
      <c r="C166">
        <v>1</v>
      </c>
    </row>
    <row r="167" spans="1:3" x14ac:dyDescent="0.4">
      <c r="A167" s="11" t="s">
        <v>1487</v>
      </c>
      <c r="B167">
        <v>1</v>
      </c>
      <c r="C167">
        <v>1</v>
      </c>
    </row>
    <row r="168" spans="1:3" x14ac:dyDescent="0.4">
      <c r="A168" s="11" t="s">
        <v>952</v>
      </c>
      <c r="B168">
        <v>1</v>
      </c>
      <c r="C168">
        <v>1</v>
      </c>
    </row>
    <row r="169" spans="1:3" x14ac:dyDescent="0.4">
      <c r="A169" s="11" t="s">
        <v>1950</v>
      </c>
      <c r="B169">
        <v>1</v>
      </c>
      <c r="C169">
        <v>1</v>
      </c>
    </row>
    <row r="170" spans="1:3" x14ac:dyDescent="0.4">
      <c r="A170" s="11" t="s">
        <v>17</v>
      </c>
      <c r="B170">
        <v>3</v>
      </c>
      <c r="C170">
        <v>3</v>
      </c>
    </row>
    <row r="171" spans="1:3" x14ac:dyDescent="0.4">
      <c r="A171" s="11" t="s">
        <v>2300</v>
      </c>
      <c r="B171">
        <v>1</v>
      </c>
      <c r="C171">
        <v>1</v>
      </c>
    </row>
    <row r="172" spans="1:3" x14ac:dyDescent="0.4">
      <c r="A172" s="11" t="s">
        <v>1444</v>
      </c>
      <c r="B172">
        <v>1</v>
      </c>
      <c r="C172">
        <v>1</v>
      </c>
    </row>
    <row r="173" spans="1:3" x14ac:dyDescent="0.4">
      <c r="A173" s="11" t="s">
        <v>2393</v>
      </c>
      <c r="B173">
        <v>1</v>
      </c>
      <c r="C173">
        <v>1</v>
      </c>
    </row>
    <row r="174" spans="1:3" x14ac:dyDescent="0.4">
      <c r="A174" s="11" t="s">
        <v>908</v>
      </c>
      <c r="B174">
        <v>1</v>
      </c>
      <c r="C174">
        <v>1</v>
      </c>
    </row>
    <row r="175" spans="1:3" x14ac:dyDescent="0.4">
      <c r="A175" s="11" t="s">
        <v>7896</v>
      </c>
      <c r="B175">
        <v>1</v>
      </c>
      <c r="C175">
        <v>1</v>
      </c>
    </row>
    <row r="176" spans="1:3" x14ac:dyDescent="0.4">
      <c r="A176" s="11" t="s">
        <v>962</v>
      </c>
      <c r="B176">
        <v>1</v>
      </c>
      <c r="C176">
        <v>1</v>
      </c>
    </row>
    <row r="177" spans="1:3" x14ac:dyDescent="0.4">
      <c r="A177" s="11" t="s">
        <v>1657</v>
      </c>
      <c r="B177">
        <v>1</v>
      </c>
      <c r="C177">
        <v>1</v>
      </c>
    </row>
    <row r="178" spans="1:3" x14ac:dyDescent="0.4">
      <c r="A178" s="11" t="s">
        <v>757</v>
      </c>
      <c r="B178">
        <v>1</v>
      </c>
      <c r="C178">
        <v>1</v>
      </c>
    </row>
    <row r="179" spans="1:3" x14ac:dyDescent="0.4">
      <c r="A179" s="11" t="s">
        <v>1187</v>
      </c>
      <c r="B179">
        <v>1</v>
      </c>
      <c r="C179">
        <v>1</v>
      </c>
    </row>
    <row r="180" spans="1:3" x14ac:dyDescent="0.4">
      <c r="A180" s="11" t="s">
        <v>1541</v>
      </c>
      <c r="B180">
        <v>1</v>
      </c>
      <c r="C180">
        <v>1</v>
      </c>
    </row>
    <row r="181" spans="1:3" x14ac:dyDescent="0.4">
      <c r="A181" s="11" t="s">
        <v>789</v>
      </c>
      <c r="B181">
        <v>2</v>
      </c>
      <c r="C181">
        <v>2</v>
      </c>
    </row>
    <row r="182" spans="1:3" x14ac:dyDescent="0.4">
      <c r="A182" s="11" t="s">
        <v>2271</v>
      </c>
      <c r="B182">
        <v>1</v>
      </c>
      <c r="C182">
        <v>1</v>
      </c>
    </row>
    <row r="183" spans="1:3" x14ac:dyDescent="0.4">
      <c r="A183" s="11" t="s">
        <v>2144</v>
      </c>
      <c r="B183">
        <v>1</v>
      </c>
      <c r="C183">
        <v>1</v>
      </c>
    </row>
    <row r="184" spans="1:3" x14ac:dyDescent="0.4">
      <c r="A184" s="11" t="s">
        <v>436</v>
      </c>
      <c r="B184">
        <v>2</v>
      </c>
      <c r="C184">
        <v>2</v>
      </c>
    </row>
    <row r="185" spans="1:3" x14ac:dyDescent="0.4">
      <c r="A185" s="11" t="s">
        <v>547</v>
      </c>
      <c r="B185">
        <v>2</v>
      </c>
      <c r="C185">
        <v>2</v>
      </c>
    </row>
    <row r="186" spans="1:3" x14ac:dyDescent="0.4">
      <c r="A186" s="11" t="s">
        <v>2086</v>
      </c>
      <c r="B186">
        <v>1</v>
      </c>
      <c r="C186">
        <v>1</v>
      </c>
    </row>
    <row r="187" spans="1:3" x14ac:dyDescent="0.4">
      <c r="A187" s="11" t="s">
        <v>1715</v>
      </c>
      <c r="B187">
        <v>1</v>
      </c>
      <c r="C187">
        <v>1</v>
      </c>
    </row>
    <row r="188" spans="1:3" x14ac:dyDescent="0.4">
      <c r="A188" s="11" t="s">
        <v>1263</v>
      </c>
      <c r="B188">
        <v>1</v>
      </c>
      <c r="C188">
        <v>1</v>
      </c>
    </row>
    <row r="189" spans="1:3" x14ac:dyDescent="0.4">
      <c r="A189" s="11" t="s">
        <v>321</v>
      </c>
      <c r="B189">
        <v>2</v>
      </c>
      <c r="C189">
        <v>2</v>
      </c>
    </row>
    <row r="190" spans="1:3" x14ac:dyDescent="0.4">
      <c r="A190" s="11" t="s">
        <v>1577</v>
      </c>
      <c r="B190">
        <v>1</v>
      </c>
      <c r="C190">
        <v>1</v>
      </c>
    </row>
    <row r="191" spans="1:3" x14ac:dyDescent="0.4">
      <c r="A191" s="11" t="s">
        <v>1363</v>
      </c>
      <c r="B191">
        <v>1</v>
      </c>
      <c r="C191">
        <v>1</v>
      </c>
    </row>
    <row r="192" spans="1:3" x14ac:dyDescent="0.4">
      <c r="A192" s="10" t="s">
        <v>5369</v>
      </c>
      <c r="B192">
        <v>3</v>
      </c>
      <c r="C192">
        <v>3</v>
      </c>
    </row>
    <row r="193" spans="1:3" x14ac:dyDescent="0.4">
      <c r="A193" s="11" t="s">
        <v>5964</v>
      </c>
      <c r="B193">
        <v>1</v>
      </c>
      <c r="C193">
        <v>1</v>
      </c>
    </row>
    <row r="194" spans="1:3" x14ac:dyDescent="0.4">
      <c r="A194" s="11" t="s">
        <v>5368</v>
      </c>
      <c r="B194">
        <v>1</v>
      </c>
      <c r="C194">
        <v>1</v>
      </c>
    </row>
    <row r="195" spans="1:3" x14ac:dyDescent="0.4">
      <c r="A195" s="11" t="s">
        <v>7754</v>
      </c>
      <c r="B195">
        <v>1</v>
      </c>
      <c r="C195">
        <v>1</v>
      </c>
    </row>
    <row r="196" spans="1:3" x14ac:dyDescent="0.4">
      <c r="A196" s="10" t="s">
        <v>8420</v>
      </c>
      <c r="B196">
        <v>1</v>
      </c>
      <c r="C196">
        <v>1</v>
      </c>
    </row>
    <row r="197" spans="1:3" x14ac:dyDescent="0.4">
      <c r="A197" s="11" t="s">
        <v>8419</v>
      </c>
      <c r="B197">
        <v>1</v>
      </c>
      <c r="C197">
        <v>1</v>
      </c>
    </row>
    <row r="198" spans="1:3" x14ac:dyDescent="0.4">
      <c r="A198" s="10" t="s">
        <v>4856</v>
      </c>
      <c r="B198">
        <v>11</v>
      </c>
      <c r="C198">
        <v>11</v>
      </c>
    </row>
    <row r="199" spans="1:3" x14ac:dyDescent="0.4">
      <c r="A199" s="11" t="s">
        <v>6092</v>
      </c>
      <c r="B199">
        <v>1</v>
      </c>
      <c r="C199">
        <v>1</v>
      </c>
    </row>
    <row r="200" spans="1:3" x14ac:dyDescent="0.4">
      <c r="A200" s="11" t="s">
        <v>8474</v>
      </c>
      <c r="B200">
        <v>1</v>
      </c>
      <c r="C200">
        <v>1</v>
      </c>
    </row>
    <row r="201" spans="1:3" x14ac:dyDescent="0.4">
      <c r="A201" s="11" t="s">
        <v>7265</v>
      </c>
      <c r="B201">
        <v>1</v>
      </c>
      <c r="C201">
        <v>1</v>
      </c>
    </row>
    <row r="202" spans="1:3" x14ac:dyDescent="0.4">
      <c r="A202" s="11" t="s">
        <v>7005</v>
      </c>
      <c r="B202">
        <v>1</v>
      </c>
      <c r="C202">
        <v>1</v>
      </c>
    </row>
    <row r="203" spans="1:3" x14ac:dyDescent="0.4">
      <c r="A203" s="11" t="s">
        <v>6701</v>
      </c>
      <c r="B203">
        <v>1</v>
      </c>
      <c r="C203">
        <v>1</v>
      </c>
    </row>
    <row r="204" spans="1:3" x14ac:dyDescent="0.4">
      <c r="A204" s="11" t="s">
        <v>4855</v>
      </c>
      <c r="B204">
        <v>1</v>
      </c>
      <c r="C204">
        <v>1</v>
      </c>
    </row>
    <row r="205" spans="1:3" x14ac:dyDescent="0.4">
      <c r="A205" s="11" t="s">
        <v>6804</v>
      </c>
      <c r="B205">
        <v>1</v>
      </c>
      <c r="C205">
        <v>1</v>
      </c>
    </row>
    <row r="206" spans="1:3" x14ac:dyDescent="0.4">
      <c r="A206" s="11" t="s">
        <v>7785</v>
      </c>
      <c r="B206">
        <v>1</v>
      </c>
      <c r="C206">
        <v>1</v>
      </c>
    </row>
    <row r="207" spans="1:3" x14ac:dyDescent="0.4">
      <c r="A207" s="11" t="s">
        <v>7316</v>
      </c>
      <c r="B207">
        <v>1</v>
      </c>
      <c r="C207">
        <v>1</v>
      </c>
    </row>
    <row r="208" spans="1:3" x14ac:dyDescent="0.4">
      <c r="A208" s="11" t="s">
        <v>6451</v>
      </c>
      <c r="B208">
        <v>1</v>
      </c>
      <c r="C208">
        <v>1</v>
      </c>
    </row>
    <row r="209" spans="1:3" x14ac:dyDescent="0.4">
      <c r="A209" s="11" t="s">
        <v>5473</v>
      </c>
      <c r="B209">
        <v>1</v>
      </c>
      <c r="C209">
        <v>1</v>
      </c>
    </row>
    <row r="210" spans="1:3" x14ac:dyDescent="0.4">
      <c r="A210" s="10" t="s">
        <v>5275</v>
      </c>
      <c r="B210">
        <v>2</v>
      </c>
      <c r="C210">
        <v>2</v>
      </c>
    </row>
    <row r="211" spans="1:3" x14ac:dyDescent="0.4">
      <c r="A211" s="11" t="s">
        <v>5274</v>
      </c>
      <c r="B211">
        <v>1</v>
      </c>
      <c r="C211">
        <v>1</v>
      </c>
    </row>
    <row r="212" spans="1:3" x14ac:dyDescent="0.4">
      <c r="A212" s="11" t="s">
        <v>7255</v>
      </c>
      <c r="B212">
        <v>1</v>
      </c>
      <c r="C212">
        <v>1</v>
      </c>
    </row>
    <row r="213" spans="1:3" x14ac:dyDescent="0.4">
      <c r="A213" s="10" t="s">
        <v>5358</v>
      </c>
      <c r="B213">
        <v>8</v>
      </c>
      <c r="C213">
        <v>8</v>
      </c>
    </row>
    <row r="214" spans="1:3" x14ac:dyDescent="0.4">
      <c r="A214" s="11" t="s">
        <v>6773</v>
      </c>
      <c r="B214">
        <v>1</v>
      </c>
      <c r="C214">
        <v>1</v>
      </c>
    </row>
    <row r="215" spans="1:3" x14ac:dyDescent="0.4">
      <c r="A215" s="11" t="s">
        <v>7173</v>
      </c>
      <c r="B215">
        <v>1</v>
      </c>
      <c r="C215">
        <v>1</v>
      </c>
    </row>
    <row r="216" spans="1:3" x14ac:dyDescent="0.4">
      <c r="A216" s="11" t="s">
        <v>6493</v>
      </c>
      <c r="B216">
        <v>1</v>
      </c>
      <c r="C216">
        <v>1</v>
      </c>
    </row>
    <row r="217" spans="1:3" x14ac:dyDescent="0.4">
      <c r="A217" s="11" t="s">
        <v>7306</v>
      </c>
      <c r="B217">
        <v>1</v>
      </c>
      <c r="C217">
        <v>1</v>
      </c>
    </row>
    <row r="218" spans="1:3" x14ac:dyDescent="0.4">
      <c r="A218" s="11" t="s">
        <v>7963</v>
      </c>
      <c r="B218">
        <v>1</v>
      </c>
      <c r="C218">
        <v>1</v>
      </c>
    </row>
    <row r="219" spans="1:3" x14ac:dyDescent="0.4">
      <c r="A219" s="11" t="s">
        <v>5357</v>
      </c>
      <c r="B219">
        <v>1</v>
      </c>
      <c r="C219">
        <v>1</v>
      </c>
    </row>
    <row r="220" spans="1:3" x14ac:dyDescent="0.4">
      <c r="A220" s="11" t="s">
        <v>5562</v>
      </c>
      <c r="B220">
        <v>1</v>
      </c>
      <c r="C220">
        <v>1</v>
      </c>
    </row>
    <row r="221" spans="1:3" x14ac:dyDescent="0.4">
      <c r="A221" s="11" t="s">
        <v>7368</v>
      </c>
      <c r="B221">
        <v>1</v>
      </c>
      <c r="C221">
        <v>1</v>
      </c>
    </row>
    <row r="222" spans="1:3" x14ac:dyDescent="0.4">
      <c r="A222" s="10" t="s">
        <v>5102</v>
      </c>
      <c r="B222">
        <v>10</v>
      </c>
      <c r="C222">
        <v>10</v>
      </c>
    </row>
    <row r="223" spans="1:3" x14ac:dyDescent="0.4">
      <c r="A223" s="11" t="s">
        <v>5101</v>
      </c>
      <c r="B223">
        <v>1</v>
      </c>
      <c r="C223">
        <v>1</v>
      </c>
    </row>
    <row r="224" spans="1:3" x14ac:dyDescent="0.4">
      <c r="A224" s="11" t="s">
        <v>7864</v>
      </c>
      <c r="B224">
        <v>1</v>
      </c>
      <c r="C224">
        <v>1</v>
      </c>
    </row>
    <row r="225" spans="1:3" x14ac:dyDescent="0.4">
      <c r="A225" s="11" t="s">
        <v>6350</v>
      </c>
      <c r="B225">
        <v>1</v>
      </c>
      <c r="C225">
        <v>1</v>
      </c>
    </row>
    <row r="226" spans="1:3" x14ac:dyDescent="0.4">
      <c r="A226" s="11" t="s">
        <v>6252</v>
      </c>
      <c r="B226">
        <v>1</v>
      </c>
      <c r="C226">
        <v>1</v>
      </c>
    </row>
    <row r="227" spans="1:3" x14ac:dyDescent="0.4">
      <c r="A227" s="11" t="s">
        <v>6039</v>
      </c>
      <c r="B227">
        <v>1</v>
      </c>
      <c r="C227">
        <v>1</v>
      </c>
    </row>
    <row r="228" spans="1:3" x14ac:dyDescent="0.4">
      <c r="A228" s="11" t="s">
        <v>6918</v>
      </c>
      <c r="B228">
        <v>1</v>
      </c>
      <c r="C228">
        <v>1</v>
      </c>
    </row>
    <row r="229" spans="1:3" x14ac:dyDescent="0.4">
      <c r="A229" s="11" t="s">
        <v>7420</v>
      </c>
      <c r="B229">
        <v>1</v>
      </c>
      <c r="C229">
        <v>1</v>
      </c>
    </row>
    <row r="230" spans="1:3" x14ac:dyDescent="0.4">
      <c r="A230" s="11" t="s">
        <v>5862</v>
      </c>
      <c r="B230">
        <v>1</v>
      </c>
      <c r="C230">
        <v>1</v>
      </c>
    </row>
    <row r="231" spans="1:3" x14ac:dyDescent="0.4">
      <c r="A231" s="11" t="s">
        <v>5155</v>
      </c>
      <c r="B231">
        <v>1</v>
      </c>
      <c r="C231">
        <v>1</v>
      </c>
    </row>
    <row r="232" spans="1:3" x14ac:dyDescent="0.4">
      <c r="A232" s="11" t="s">
        <v>6293</v>
      </c>
      <c r="B232">
        <v>1</v>
      </c>
      <c r="C232">
        <v>1</v>
      </c>
    </row>
    <row r="233" spans="1:3" x14ac:dyDescent="0.4">
      <c r="A233" s="10" t="s">
        <v>5006</v>
      </c>
      <c r="B233">
        <v>5</v>
      </c>
      <c r="C233">
        <v>5</v>
      </c>
    </row>
    <row r="234" spans="1:3" x14ac:dyDescent="0.4">
      <c r="A234" s="11" t="s">
        <v>5005</v>
      </c>
      <c r="B234">
        <v>1</v>
      </c>
      <c r="C234">
        <v>1</v>
      </c>
    </row>
    <row r="235" spans="1:3" x14ac:dyDescent="0.4">
      <c r="A235" s="11" t="s">
        <v>8082</v>
      </c>
      <c r="B235">
        <v>1</v>
      </c>
      <c r="C235">
        <v>1</v>
      </c>
    </row>
    <row r="236" spans="1:3" x14ac:dyDescent="0.4">
      <c r="A236" s="11" t="s">
        <v>6844</v>
      </c>
      <c r="B236">
        <v>1</v>
      </c>
      <c r="C236">
        <v>1</v>
      </c>
    </row>
    <row r="237" spans="1:3" x14ac:dyDescent="0.4">
      <c r="A237" s="11" t="s">
        <v>13051</v>
      </c>
      <c r="B237">
        <v>1</v>
      </c>
      <c r="C237">
        <v>1</v>
      </c>
    </row>
    <row r="238" spans="1:3" x14ac:dyDescent="0.4">
      <c r="A238" s="11" t="s">
        <v>5483</v>
      </c>
      <c r="B238">
        <v>1</v>
      </c>
      <c r="C238">
        <v>1</v>
      </c>
    </row>
    <row r="239" spans="1:3" x14ac:dyDescent="0.4">
      <c r="A239" s="10" t="s">
        <v>4845</v>
      </c>
      <c r="B239">
        <v>24</v>
      </c>
      <c r="C239">
        <v>24</v>
      </c>
    </row>
    <row r="240" spans="1:3" x14ac:dyDescent="0.4">
      <c r="A240" s="11" t="s">
        <v>6389</v>
      </c>
      <c r="B240">
        <v>1</v>
      </c>
      <c r="C240">
        <v>1</v>
      </c>
    </row>
    <row r="241" spans="1:3" x14ac:dyDescent="0.4">
      <c r="A241" s="11" t="s">
        <v>5023</v>
      </c>
      <c r="B241">
        <v>1</v>
      </c>
      <c r="C241">
        <v>1</v>
      </c>
    </row>
    <row r="242" spans="1:3" x14ac:dyDescent="0.4">
      <c r="A242" s="11" t="s">
        <v>5305</v>
      </c>
      <c r="B242">
        <v>1</v>
      </c>
      <c r="C242">
        <v>1</v>
      </c>
    </row>
    <row r="243" spans="1:3" x14ac:dyDescent="0.4">
      <c r="A243" s="11" t="s">
        <v>5636</v>
      </c>
      <c r="B243">
        <v>1</v>
      </c>
      <c r="C243">
        <v>1</v>
      </c>
    </row>
    <row r="244" spans="1:3" x14ac:dyDescent="0.4">
      <c r="A244" s="11" t="s">
        <v>7036</v>
      </c>
      <c r="B244">
        <v>1</v>
      </c>
      <c r="C244">
        <v>1</v>
      </c>
    </row>
    <row r="245" spans="1:3" x14ac:dyDescent="0.4">
      <c r="A245" s="11" t="s">
        <v>4971</v>
      </c>
      <c r="B245">
        <v>1</v>
      </c>
      <c r="C245">
        <v>1</v>
      </c>
    </row>
    <row r="246" spans="1:3" x14ac:dyDescent="0.4">
      <c r="A246" s="11" t="s">
        <v>5422</v>
      </c>
      <c r="B246">
        <v>1</v>
      </c>
      <c r="C246">
        <v>1</v>
      </c>
    </row>
    <row r="247" spans="1:3" x14ac:dyDescent="0.4">
      <c r="A247" s="11" t="s">
        <v>6626</v>
      </c>
      <c r="B247">
        <v>1</v>
      </c>
      <c r="C247">
        <v>1</v>
      </c>
    </row>
    <row r="248" spans="1:3" x14ac:dyDescent="0.4">
      <c r="A248" s="11" t="s">
        <v>8285</v>
      </c>
      <c r="B248">
        <v>1</v>
      </c>
      <c r="C248">
        <v>1</v>
      </c>
    </row>
    <row r="249" spans="1:3" x14ac:dyDescent="0.4">
      <c r="A249" s="11" t="s">
        <v>6546</v>
      </c>
      <c r="B249">
        <v>1</v>
      </c>
      <c r="C249">
        <v>1</v>
      </c>
    </row>
    <row r="250" spans="1:3" x14ac:dyDescent="0.4">
      <c r="A250" s="11" t="s">
        <v>6834</v>
      </c>
      <c r="B250">
        <v>1</v>
      </c>
      <c r="C250">
        <v>1</v>
      </c>
    </row>
    <row r="251" spans="1:3" x14ac:dyDescent="0.4">
      <c r="A251" s="11" t="s">
        <v>7224</v>
      </c>
      <c r="B251">
        <v>1</v>
      </c>
      <c r="C251">
        <v>1</v>
      </c>
    </row>
    <row r="252" spans="1:3" x14ac:dyDescent="0.4">
      <c r="A252" s="11" t="s">
        <v>5938</v>
      </c>
      <c r="B252">
        <v>1</v>
      </c>
      <c r="C252">
        <v>1</v>
      </c>
    </row>
    <row r="253" spans="1:3" x14ac:dyDescent="0.4">
      <c r="A253" s="11" t="s">
        <v>4844</v>
      </c>
      <c r="B253">
        <v>1</v>
      </c>
      <c r="C253">
        <v>1</v>
      </c>
    </row>
    <row r="254" spans="1:3" x14ac:dyDescent="0.4">
      <c r="A254" s="11" t="s">
        <v>5611</v>
      </c>
      <c r="B254">
        <v>1</v>
      </c>
      <c r="C254">
        <v>1</v>
      </c>
    </row>
    <row r="255" spans="1:3" x14ac:dyDescent="0.4">
      <c r="A255" s="11" t="s">
        <v>6017</v>
      </c>
      <c r="B255">
        <v>1</v>
      </c>
      <c r="C255">
        <v>1</v>
      </c>
    </row>
    <row r="256" spans="1:3" x14ac:dyDescent="0.4">
      <c r="A256" s="11" t="s">
        <v>7398</v>
      </c>
      <c r="B256">
        <v>1</v>
      </c>
      <c r="C256">
        <v>1</v>
      </c>
    </row>
    <row r="257" spans="1:3" x14ac:dyDescent="0.4">
      <c r="A257" s="11" t="s">
        <v>7102</v>
      </c>
      <c r="B257">
        <v>1</v>
      </c>
      <c r="C257">
        <v>1</v>
      </c>
    </row>
    <row r="258" spans="1:3" x14ac:dyDescent="0.4">
      <c r="A258" s="11" t="s">
        <v>8368</v>
      </c>
      <c r="B258">
        <v>1</v>
      </c>
      <c r="C258">
        <v>1</v>
      </c>
    </row>
    <row r="259" spans="1:3" x14ac:dyDescent="0.4">
      <c r="A259" s="11" t="s">
        <v>4981</v>
      </c>
      <c r="B259">
        <v>1</v>
      </c>
      <c r="C259">
        <v>1</v>
      </c>
    </row>
    <row r="260" spans="1:3" x14ac:dyDescent="0.4">
      <c r="A260" s="11" t="s">
        <v>5494</v>
      </c>
      <c r="B260">
        <v>1</v>
      </c>
      <c r="C260">
        <v>1</v>
      </c>
    </row>
    <row r="261" spans="1:3" x14ac:dyDescent="0.4">
      <c r="A261" s="11" t="s">
        <v>5143</v>
      </c>
      <c r="B261">
        <v>1</v>
      </c>
      <c r="C261">
        <v>1</v>
      </c>
    </row>
    <row r="262" spans="1:3" x14ac:dyDescent="0.4">
      <c r="A262" s="11" t="s">
        <v>6431</v>
      </c>
      <c r="B262">
        <v>1</v>
      </c>
      <c r="C262">
        <v>1</v>
      </c>
    </row>
    <row r="263" spans="1:3" x14ac:dyDescent="0.4">
      <c r="A263" s="11" t="s">
        <v>7123</v>
      </c>
      <c r="B263">
        <v>1</v>
      </c>
      <c r="C263">
        <v>1</v>
      </c>
    </row>
    <row r="264" spans="1:3" x14ac:dyDescent="0.4">
      <c r="A264" s="10" t="s">
        <v>6647</v>
      </c>
      <c r="B264">
        <v>1</v>
      </c>
      <c r="C264">
        <v>1</v>
      </c>
    </row>
    <row r="265" spans="1:3" x14ac:dyDescent="0.4">
      <c r="A265" s="11" t="s">
        <v>6646</v>
      </c>
      <c r="B265">
        <v>1</v>
      </c>
      <c r="C265">
        <v>1</v>
      </c>
    </row>
    <row r="266" spans="1:3" x14ac:dyDescent="0.4">
      <c r="A266" s="10" t="s">
        <v>6200</v>
      </c>
      <c r="B266">
        <v>6</v>
      </c>
      <c r="C266">
        <v>6</v>
      </c>
    </row>
    <row r="267" spans="1:3" x14ac:dyDescent="0.4">
      <c r="A267" s="11" t="s">
        <v>6199</v>
      </c>
      <c r="B267">
        <v>1</v>
      </c>
      <c r="C267">
        <v>1</v>
      </c>
    </row>
    <row r="268" spans="1:3" x14ac:dyDescent="0.4">
      <c r="A268" s="11" t="s">
        <v>7723</v>
      </c>
      <c r="B268">
        <v>1</v>
      </c>
      <c r="C268">
        <v>1</v>
      </c>
    </row>
    <row r="269" spans="1:3" x14ac:dyDescent="0.4">
      <c r="A269" s="11" t="s">
        <v>6596</v>
      </c>
      <c r="B269">
        <v>1</v>
      </c>
      <c r="C269">
        <v>1</v>
      </c>
    </row>
    <row r="270" spans="1:3" x14ac:dyDescent="0.4">
      <c r="A270" s="11" t="s">
        <v>8328</v>
      </c>
      <c r="B270">
        <v>1</v>
      </c>
      <c r="C270">
        <v>1</v>
      </c>
    </row>
    <row r="271" spans="1:3" x14ac:dyDescent="0.4">
      <c r="A271" s="11" t="s">
        <v>7986</v>
      </c>
      <c r="B271">
        <v>1</v>
      </c>
      <c r="C271">
        <v>1</v>
      </c>
    </row>
    <row r="272" spans="1:3" x14ac:dyDescent="0.4">
      <c r="A272" s="11" t="s">
        <v>7911</v>
      </c>
      <c r="B272">
        <v>1</v>
      </c>
      <c r="C272">
        <v>1</v>
      </c>
    </row>
    <row r="273" spans="1:3" x14ac:dyDescent="0.4">
      <c r="A273" s="10" t="s">
        <v>4450</v>
      </c>
      <c r="B273">
        <v>3</v>
      </c>
      <c r="C273">
        <v>3</v>
      </c>
    </row>
    <row r="274" spans="1:3" x14ac:dyDescent="0.4">
      <c r="A274" s="11" t="s">
        <v>6616</v>
      </c>
      <c r="B274">
        <v>1</v>
      </c>
      <c r="C274">
        <v>1</v>
      </c>
    </row>
    <row r="275" spans="1:3" x14ac:dyDescent="0.4">
      <c r="A275" s="11" t="s">
        <v>4449</v>
      </c>
      <c r="B275">
        <v>2</v>
      </c>
      <c r="C275">
        <v>2</v>
      </c>
    </row>
    <row r="276" spans="1:3" x14ac:dyDescent="0.4">
      <c r="A276" s="10" t="s">
        <v>6606</v>
      </c>
      <c r="B276">
        <v>2</v>
      </c>
      <c r="C276">
        <v>2</v>
      </c>
    </row>
    <row r="277" spans="1:3" x14ac:dyDescent="0.4">
      <c r="A277" s="11" t="s">
        <v>7356</v>
      </c>
      <c r="B277">
        <v>1</v>
      </c>
      <c r="C277">
        <v>1</v>
      </c>
    </row>
    <row r="278" spans="1:3" x14ac:dyDescent="0.4">
      <c r="A278" s="11" t="s">
        <v>6605</v>
      </c>
      <c r="B278">
        <v>1</v>
      </c>
      <c r="C278">
        <v>1</v>
      </c>
    </row>
    <row r="279" spans="1:3" x14ac:dyDescent="0.4">
      <c r="A279" s="10" t="s">
        <v>4876</v>
      </c>
      <c r="B279">
        <v>14</v>
      </c>
      <c r="C279">
        <v>14</v>
      </c>
    </row>
    <row r="280" spans="1:3" x14ac:dyDescent="0.4">
      <c r="A280" s="11" t="s">
        <v>6072</v>
      </c>
      <c r="B280">
        <v>1</v>
      </c>
      <c r="C280">
        <v>1</v>
      </c>
    </row>
    <row r="281" spans="1:3" x14ac:dyDescent="0.4">
      <c r="A281" s="11" t="s">
        <v>7046</v>
      </c>
      <c r="B281">
        <v>1</v>
      </c>
      <c r="C281">
        <v>1</v>
      </c>
    </row>
    <row r="282" spans="1:3" x14ac:dyDescent="0.4">
      <c r="A282" s="11" t="s">
        <v>6049</v>
      </c>
      <c r="B282">
        <v>1</v>
      </c>
      <c r="C282">
        <v>1</v>
      </c>
    </row>
    <row r="283" spans="1:3" x14ac:dyDescent="0.4">
      <c r="A283" s="11" t="s">
        <v>6461</v>
      </c>
      <c r="B283">
        <v>1</v>
      </c>
      <c r="C283">
        <v>1</v>
      </c>
    </row>
    <row r="284" spans="1:3" x14ac:dyDescent="0.4">
      <c r="A284" s="11" t="s">
        <v>8185</v>
      </c>
      <c r="B284">
        <v>1</v>
      </c>
      <c r="C284">
        <v>1</v>
      </c>
    </row>
    <row r="285" spans="1:3" x14ac:dyDescent="0.4">
      <c r="A285" s="11" t="s">
        <v>5541</v>
      </c>
      <c r="B285">
        <v>1</v>
      </c>
      <c r="C285">
        <v>1</v>
      </c>
    </row>
    <row r="286" spans="1:3" x14ac:dyDescent="0.4">
      <c r="A286" s="11" t="s">
        <v>6876</v>
      </c>
      <c r="B286">
        <v>1</v>
      </c>
      <c r="C286">
        <v>1</v>
      </c>
    </row>
    <row r="287" spans="1:3" x14ac:dyDescent="0.4">
      <c r="A287" s="11" t="s">
        <v>8273</v>
      </c>
      <c r="B287">
        <v>1</v>
      </c>
      <c r="C287">
        <v>1</v>
      </c>
    </row>
    <row r="288" spans="1:3" x14ac:dyDescent="0.4">
      <c r="A288" s="11" t="s">
        <v>6753</v>
      </c>
      <c r="B288">
        <v>1</v>
      </c>
      <c r="C288">
        <v>1</v>
      </c>
    </row>
    <row r="289" spans="1:3" x14ac:dyDescent="0.4">
      <c r="A289" s="11" t="s">
        <v>4875</v>
      </c>
      <c r="B289">
        <v>1</v>
      </c>
      <c r="C289">
        <v>1</v>
      </c>
    </row>
    <row r="290" spans="1:3" x14ac:dyDescent="0.4">
      <c r="A290" s="11" t="s">
        <v>5601</v>
      </c>
      <c r="B290">
        <v>1</v>
      </c>
      <c r="C290">
        <v>1</v>
      </c>
    </row>
    <row r="291" spans="1:3" x14ac:dyDescent="0.4">
      <c r="A291" s="11" t="s">
        <v>7430</v>
      </c>
      <c r="B291">
        <v>1</v>
      </c>
      <c r="C291">
        <v>1</v>
      </c>
    </row>
    <row r="292" spans="1:3" x14ac:dyDescent="0.4">
      <c r="A292" s="11" t="s">
        <v>6327</v>
      </c>
      <c r="B292">
        <v>1</v>
      </c>
      <c r="C292">
        <v>1</v>
      </c>
    </row>
    <row r="293" spans="1:3" x14ac:dyDescent="0.4">
      <c r="A293" s="11" t="s">
        <v>8308</v>
      </c>
      <c r="B293">
        <v>1</v>
      </c>
      <c r="C293">
        <v>1</v>
      </c>
    </row>
    <row r="294" spans="1:3" x14ac:dyDescent="0.4">
      <c r="A294" s="10" t="s">
        <v>6908</v>
      </c>
      <c r="B294">
        <v>5</v>
      </c>
      <c r="C294">
        <v>5</v>
      </c>
    </row>
    <row r="295" spans="1:3" x14ac:dyDescent="0.4">
      <c r="A295" s="11" t="s">
        <v>8133</v>
      </c>
      <c r="B295">
        <v>1</v>
      </c>
      <c r="C295">
        <v>1</v>
      </c>
    </row>
    <row r="296" spans="1:3" x14ac:dyDescent="0.4">
      <c r="A296" s="11" t="s">
        <v>6907</v>
      </c>
      <c r="B296">
        <v>1</v>
      </c>
      <c r="C296">
        <v>1</v>
      </c>
    </row>
    <row r="297" spans="1:3" x14ac:dyDescent="0.4">
      <c r="A297" s="11" t="s">
        <v>8198</v>
      </c>
      <c r="B297">
        <v>1</v>
      </c>
      <c r="C297">
        <v>1</v>
      </c>
    </row>
    <row r="298" spans="1:3" x14ac:dyDescent="0.4">
      <c r="A298" s="11" t="s">
        <v>6995</v>
      </c>
      <c r="B298">
        <v>1</v>
      </c>
      <c r="C298">
        <v>1</v>
      </c>
    </row>
    <row r="299" spans="1:3" x14ac:dyDescent="0.4">
      <c r="A299" s="11" t="s">
        <v>7560</v>
      </c>
      <c r="B299">
        <v>1</v>
      </c>
      <c r="C299">
        <v>1</v>
      </c>
    </row>
    <row r="300" spans="1:3" x14ac:dyDescent="0.4">
      <c r="A300" s="10" t="s">
        <v>4901</v>
      </c>
      <c r="B300">
        <v>3</v>
      </c>
      <c r="C300">
        <v>3</v>
      </c>
    </row>
    <row r="301" spans="1:3" x14ac:dyDescent="0.4">
      <c r="A301" s="11" t="s">
        <v>6556</v>
      </c>
      <c r="B301">
        <v>1</v>
      </c>
      <c r="C301">
        <v>1</v>
      </c>
    </row>
    <row r="302" spans="1:3" x14ac:dyDescent="0.4">
      <c r="A302" s="11" t="s">
        <v>4900</v>
      </c>
      <c r="B302">
        <v>1</v>
      </c>
      <c r="C302">
        <v>1</v>
      </c>
    </row>
    <row r="303" spans="1:3" x14ac:dyDescent="0.4">
      <c r="A303" s="11" t="s">
        <v>6242</v>
      </c>
      <c r="B303">
        <v>1</v>
      </c>
      <c r="C303">
        <v>1</v>
      </c>
    </row>
    <row r="304" spans="1:3" x14ac:dyDescent="0.4">
      <c r="A304" s="10" t="s">
        <v>6007</v>
      </c>
      <c r="B304">
        <v>3</v>
      </c>
      <c r="C304">
        <v>3</v>
      </c>
    </row>
    <row r="305" spans="1:3" x14ac:dyDescent="0.4">
      <c r="A305" s="11" t="s">
        <v>6824</v>
      </c>
      <c r="B305">
        <v>1</v>
      </c>
      <c r="C305">
        <v>1</v>
      </c>
    </row>
    <row r="306" spans="1:3" x14ac:dyDescent="0.4">
      <c r="A306" s="11" t="s">
        <v>6006</v>
      </c>
      <c r="B306">
        <v>1</v>
      </c>
      <c r="C306">
        <v>1</v>
      </c>
    </row>
    <row r="307" spans="1:3" x14ac:dyDescent="0.4">
      <c r="A307" s="11" t="s">
        <v>7765</v>
      </c>
      <c r="B307">
        <v>1</v>
      </c>
      <c r="C307">
        <v>1</v>
      </c>
    </row>
    <row r="308" spans="1:3" x14ac:dyDescent="0.4">
      <c r="A308" s="10" t="s">
        <v>7582</v>
      </c>
      <c r="B308">
        <v>3</v>
      </c>
      <c r="C308">
        <v>3</v>
      </c>
    </row>
    <row r="309" spans="1:3" x14ac:dyDescent="0.4">
      <c r="A309" s="11" t="s">
        <v>8388</v>
      </c>
      <c r="B309">
        <v>1</v>
      </c>
      <c r="C309">
        <v>1</v>
      </c>
    </row>
    <row r="310" spans="1:3" x14ac:dyDescent="0.4">
      <c r="A310" s="11" t="s">
        <v>8318</v>
      </c>
      <c r="B310">
        <v>1</v>
      </c>
      <c r="C310">
        <v>1</v>
      </c>
    </row>
    <row r="311" spans="1:3" x14ac:dyDescent="0.4">
      <c r="A311" s="11" t="s">
        <v>7581</v>
      </c>
      <c r="B311">
        <v>1</v>
      </c>
      <c r="C311">
        <v>1</v>
      </c>
    </row>
    <row r="312" spans="1:3" x14ac:dyDescent="0.4">
      <c r="A312" s="10" t="s">
        <v>5336</v>
      </c>
      <c r="B312">
        <v>6</v>
      </c>
      <c r="C312">
        <v>6</v>
      </c>
    </row>
    <row r="313" spans="1:3" x14ac:dyDescent="0.4">
      <c r="A313" s="11" t="s">
        <v>7133</v>
      </c>
      <c r="B313">
        <v>1</v>
      </c>
      <c r="C313">
        <v>1</v>
      </c>
    </row>
    <row r="314" spans="1:3" x14ac:dyDescent="0.4">
      <c r="A314" s="11" t="s">
        <v>8242</v>
      </c>
      <c r="B314">
        <v>1</v>
      </c>
      <c r="C314">
        <v>1</v>
      </c>
    </row>
    <row r="315" spans="1:3" x14ac:dyDescent="0.4">
      <c r="A315" s="11" t="s">
        <v>7492</v>
      </c>
      <c r="B315">
        <v>1</v>
      </c>
      <c r="C315">
        <v>1</v>
      </c>
    </row>
    <row r="316" spans="1:3" x14ac:dyDescent="0.4">
      <c r="A316" s="11" t="s">
        <v>8062</v>
      </c>
      <c r="B316">
        <v>1</v>
      </c>
      <c r="C316">
        <v>1</v>
      </c>
    </row>
    <row r="317" spans="1:3" x14ac:dyDescent="0.4">
      <c r="A317" s="11" t="s">
        <v>6128</v>
      </c>
      <c r="B317">
        <v>1</v>
      </c>
      <c r="C317">
        <v>1</v>
      </c>
    </row>
    <row r="318" spans="1:3" x14ac:dyDescent="0.4">
      <c r="A318" s="11" t="s">
        <v>5335</v>
      </c>
      <c r="B318">
        <v>1</v>
      </c>
      <c r="C318">
        <v>1</v>
      </c>
    </row>
    <row r="319" spans="1:3" x14ac:dyDescent="0.4">
      <c r="A319" s="10" t="s">
        <v>7796</v>
      </c>
      <c r="B319">
        <v>3</v>
      </c>
      <c r="C319">
        <v>3</v>
      </c>
    </row>
    <row r="320" spans="1:3" x14ac:dyDescent="0.4">
      <c r="A320" s="11" t="s">
        <v>7885</v>
      </c>
      <c r="B320">
        <v>1</v>
      </c>
      <c r="C320">
        <v>1</v>
      </c>
    </row>
    <row r="321" spans="1:3" x14ac:dyDescent="0.4">
      <c r="A321" s="11" t="s">
        <v>8103</v>
      </c>
      <c r="B321">
        <v>1</v>
      </c>
      <c r="C321">
        <v>1</v>
      </c>
    </row>
    <row r="322" spans="1:3" x14ac:dyDescent="0.4">
      <c r="A322" s="11" t="s">
        <v>7795</v>
      </c>
      <c r="B322">
        <v>1</v>
      </c>
      <c r="C322">
        <v>1</v>
      </c>
    </row>
    <row r="323" spans="1:3" x14ac:dyDescent="0.4">
      <c r="A323" s="10" t="s">
        <v>7068</v>
      </c>
      <c r="B323">
        <v>2</v>
      </c>
      <c r="C323">
        <v>2</v>
      </c>
    </row>
    <row r="324" spans="1:3" x14ac:dyDescent="0.4">
      <c r="A324" s="11" t="s">
        <v>7067</v>
      </c>
      <c r="B324">
        <v>1</v>
      </c>
      <c r="C324">
        <v>1</v>
      </c>
    </row>
    <row r="325" spans="1:3" x14ac:dyDescent="0.4">
      <c r="A325" s="11" t="s">
        <v>7387</v>
      </c>
      <c r="B325">
        <v>1</v>
      </c>
      <c r="C325">
        <v>1</v>
      </c>
    </row>
    <row r="326" spans="1:3" x14ac:dyDescent="0.4">
      <c r="A326" s="10" t="s">
        <v>5996</v>
      </c>
      <c r="B326">
        <v>5</v>
      </c>
      <c r="C326">
        <v>5</v>
      </c>
    </row>
    <row r="327" spans="1:3" x14ac:dyDescent="0.4">
      <c r="A327" s="11" t="s">
        <v>7669</v>
      </c>
      <c r="B327">
        <v>1</v>
      </c>
      <c r="C327">
        <v>1</v>
      </c>
    </row>
    <row r="328" spans="1:3" x14ac:dyDescent="0.4">
      <c r="A328" s="11" t="s">
        <v>8263</v>
      </c>
      <c r="B328">
        <v>1</v>
      </c>
      <c r="C328">
        <v>1</v>
      </c>
    </row>
    <row r="329" spans="1:3" x14ac:dyDescent="0.4">
      <c r="A329" s="11" t="s">
        <v>7806</v>
      </c>
      <c r="B329">
        <v>1</v>
      </c>
      <c r="C329">
        <v>1</v>
      </c>
    </row>
    <row r="330" spans="1:3" x14ac:dyDescent="0.4">
      <c r="A330" s="11" t="s">
        <v>7921</v>
      </c>
      <c r="B330">
        <v>1</v>
      </c>
      <c r="C330">
        <v>1</v>
      </c>
    </row>
    <row r="331" spans="1:3" x14ac:dyDescent="0.4">
      <c r="A331" s="11" t="s">
        <v>5995</v>
      </c>
      <c r="B331">
        <v>1</v>
      </c>
      <c r="C331">
        <v>1</v>
      </c>
    </row>
    <row r="332" spans="1:3" x14ac:dyDescent="0.4">
      <c r="A332" s="10" t="s">
        <v>6660</v>
      </c>
      <c r="B332">
        <v>1</v>
      </c>
      <c r="C332">
        <v>1</v>
      </c>
    </row>
    <row r="333" spans="1:3" x14ac:dyDescent="0.4">
      <c r="A333" s="11" t="s">
        <v>6659</v>
      </c>
      <c r="B333">
        <v>1</v>
      </c>
      <c r="C333">
        <v>1</v>
      </c>
    </row>
    <row r="334" spans="1:3" x14ac:dyDescent="0.4">
      <c r="A334" s="10" t="s">
        <v>6411</v>
      </c>
      <c r="B334">
        <v>1</v>
      </c>
      <c r="C334">
        <v>1</v>
      </c>
    </row>
    <row r="335" spans="1:3" x14ac:dyDescent="0.4">
      <c r="A335" s="11" t="s">
        <v>6410</v>
      </c>
      <c r="B335">
        <v>1</v>
      </c>
      <c r="C335">
        <v>1</v>
      </c>
    </row>
    <row r="336" spans="1:3" x14ac:dyDescent="0.4">
      <c r="A336" s="10" t="s">
        <v>5829</v>
      </c>
      <c r="B336">
        <v>5</v>
      </c>
      <c r="C336">
        <v>5</v>
      </c>
    </row>
    <row r="337" spans="1:3" x14ac:dyDescent="0.4">
      <c r="A337" s="11" t="s">
        <v>5828</v>
      </c>
      <c r="B337">
        <v>1</v>
      </c>
      <c r="C337">
        <v>1</v>
      </c>
    </row>
    <row r="338" spans="1:3" x14ac:dyDescent="0.4">
      <c r="A338" s="11" t="s">
        <v>8154</v>
      </c>
      <c r="B338">
        <v>1</v>
      </c>
      <c r="C338">
        <v>1</v>
      </c>
    </row>
    <row r="339" spans="1:3" x14ac:dyDescent="0.4">
      <c r="A339" s="11" t="s">
        <v>6471</v>
      </c>
      <c r="B339">
        <v>1</v>
      </c>
      <c r="C339">
        <v>1</v>
      </c>
    </row>
    <row r="340" spans="1:3" x14ac:dyDescent="0.4">
      <c r="A340" s="11" t="s">
        <v>8338</v>
      </c>
      <c r="B340">
        <v>1</v>
      </c>
      <c r="C340">
        <v>1</v>
      </c>
    </row>
    <row r="341" spans="1:3" x14ac:dyDescent="0.4">
      <c r="A341" s="11" t="s">
        <v>8520</v>
      </c>
      <c r="B341">
        <v>1</v>
      </c>
      <c r="C341">
        <v>1</v>
      </c>
    </row>
    <row r="342" spans="1:3" x14ac:dyDescent="0.4">
      <c r="A342" s="10" t="s">
        <v>6103</v>
      </c>
      <c r="B342">
        <v>5</v>
      </c>
      <c r="C342">
        <v>5</v>
      </c>
    </row>
    <row r="343" spans="1:3" x14ac:dyDescent="0.4">
      <c r="A343" s="11" t="s">
        <v>6586</v>
      </c>
      <c r="B343">
        <v>1</v>
      </c>
      <c r="C343">
        <v>1</v>
      </c>
    </row>
    <row r="344" spans="1:3" x14ac:dyDescent="0.4">
      <c r="A344" s="11" t="s">
        <v>6179</v>
      </c>
      <c r="B344">
        <v>1</v>
      </c>
      <c r="C344">
        <v>1</v>
      </c>
    </row>
    <row r="345" spans="1:3" x14ac:dyDescent="0.4">
      <c r="A345" s="11" t="s">
        <v>7015</v>
      </c>
      <c r="B345">
        <v>1</v>
      </c>
      <c r="C345">
        <v>1</v>
      </c>
    </row>
    <row r="346" spans="1:3" x14ac:dyDescent="0.4">
      <c r="A346" s="11" t="s">
        <v>7650</v>
      </c>
      <c r="B346">
        <v>1</v>
      </c>
      <c r="C346">
        <v>1</v>
      </c>
    </row>
    <row r="347" spans="1:3" x14ac:dyDescent="0.4">
      <c r="A347" s="11" t="s">
        <v>6102</v>
      </c>
      <c r="B347">
        <v>1</v>
      </c>
      <c r="C347">
        <v>1</v>
      </c>
    </row>
    <row r="348" spans="1:3" x14ac:dyDescent="0.4">
      <c r="A348" s="10" t="s">
        <v>7194</v>
      </c>
      <c r="B348">
        <v>1</v>
      </c>
      <c r="C348">
        <v>1</v>
      </c>
    </row>
    <row r="349" spans="1:3" x14ac:dyDescent="0.4">
      <c r="A349" s="11" t="s">
        <v>7193</v>
      </c>
      <c r="B349">
        <v>1</v>
      </c>
      <c r="C349">
        <v>1</v>
      </c>
    </row>
    <row r="350" spans="1:3" x14ac:dyDescent="0.4">
      <c r="A350" s="10" t="s">
        <v>6733</v>
      </c>
      <c r="B350">
        <v>3</v>
      </c>
      <c r="C350">
        <v>3</v>
      </c>
    </row>
    <row r="351" spans="1:3" x14ac:dyDescent="0.4">
      <c r="A351" s="11" t="s">
        <v>6732</v>
      </c>
      <c r="B351">
        <v>1</v>
      </c>
      <c r="C351">
        <v>1</v>
      </c>
    </row>
    <row r="352" spans="1:3" x14ac:dyDescent="0.4">
      <c r="A352" s="11" t="s">
        <v>8442</v>
      </c>
      <c r="B352">
        <v>1</v>
      </c>
      <c r="C352">
        <v>1</v>
      </c>
    </row>
    <row r="353" spans="1:3" x14ac:dyDescent="0.4">
      <c r="A353" s="11" t="s">
        <v>7450</v>
      </c>
      <c r="B353">
        <v>1</v>
      </c>
      <c r="C353">
        <v>1</v>
      </c>
    </row>
    <row r="354" spans="1:3" x14ac:dyDescent="0.4">
      <c r="A354" s="10" t="s">
        <v>6400</v>
      </c>
      <c r="B354">
        <v>1</v>
      </c>
      <c r="C354">
        <v>1</v>
      </c>
    </row>
    <row r="355" spans="1:3" x14ac:dyDescent="0.4">
      <c r="A355" s="11" t="s">
        <v>6399</v>
      </c>
      <c r="B355">
        <v>1</v>
      </c>
      <c r="C355">
        <v>1</v>
      </c>
    </row>
    <row r="356" spans="1:3" x14ac:dyDescent="0.4">
      <c r="A356" s="10" t="s">
        <v>5122</v>
      </c>
      <c r="B356">
        <v>6</v>
      </c>
      <c r="C356">
        <v>6</v>
      </c>
    </row>
    <row r="357" spans="1:3" x14ac:dyDescent="0.4">
      <c r="A357" s="11" t="s">
        <v>7816</v>
      </c>
      <c r="B357">
        <v>1</v>
      </c>
      <c r="C357">
        <v>1</v>
      </c>
    </row>
    <row r="358" spans="1:3" x14ac:dyDescent="0.4">
      <c r="A358" s="11" t="s">
        <v>8052</v>
      </c>
      <c r="B358">
        <v>1</v>
      </c>
      <c r="C358">
        <v>1</v>
      </c>
    </row>
    <row r="359" spans="1:3" x14ac:dyDescent="0.4">
      <c r="A359" s="11" t="s">
        <v>5121</v>
      </c>
      <c r="B359">
        <v>1</v>
      </c>
      <c r="C359">
        <v>1</v>
      </c>
    </row>
    <row r="360" spans="1:3" x14ac:dyDescent="0.4">
      <c r="A360" s="11" t="s">
        <v>6783</v>
      </c>
      <c r="B360">
        <v>1</v>
      </c>
      <c r="C360">
        <v>1</v>
      </c>
    </row>
    <row r="361" spans="1:3" x14ac:dyDescent="0.4">
      <c r="A361" s="11" t="s">
        <v>6815</v>
      </c>
      <c r="B361">
        <v>1</v>
      </c>
      <c r="C361">
        <v>1</v>
      </c>
    </row>
    <row r="362" spans="1:3" x14ac:dyDescent="0.4">
      <c r="A362" s="11" t="s">
        <v>6566</v>
      </c>
      <c r="B362">
        <v>1</v>
      </c>
      <c r="C362">
        <v>1</v>
      </c>
    </row>
    <row r="363" spans="1:3" x14ac:dyDescent="0.4">
      <c r="A363" s="10" t="s">
        <v>6211</v>
      </c>
      <c r="B363">
        <v>1</v>
      </c>
      <c r="C363">
        <v>1</v>
      </c>
    </row>
    <row r="364" spans="1:3" x14ac:dyDescent="0.4">
      <c r="A364" s="11" t="s">
        <v>6210</v>
      </c>
      <c r="B364">
        <v>1</v>
      </c>
      <c r="C364">
        <v>1</v>
      </c>
    </row>
    <row r="365" spans="1:3" x14ac:dyDescent="0.4">
      <c r="A365" s="10" t="s">
        <v>7827</v>
      </c>
      <c r="B365">
        <v>1</v>
      </c>
      <c r="C365">
        <v>1</v>
      </c>
    </row>
    <row r="366" spans="1:3" x14ac:dyDescent="0.4">
      <c r="A366" s="11" t="s">
        <v>7826</v>
      </c>
      <c r="B366">
        <v>1</v>
      </c>
      <c r="C366">
        <v>1</v>
      </c>
    </row>
    <row r="367" spans="1:3" x14ac:dyDescent="0.4">
      <c r="A367" s="10" t="s">
        <v>4834</v>
      </c>
      <c r="B367">
        <v>10</v>
      </c>
      <c r="C367">
        <v>10</v>
      </c>
    </row>
    <row r="368" spans="1:3" x14ac:dyDescent="0.4">
      <c r="A368" s="11" t="s">
        <v>8454</v>
      </c>
      <c r="B368">
        <v>1</v>
      </c>
      <c r="C368">
        <v>1</v>
      </c>
    </row>
    <row r="369" spans="1:3" x14ac:dyDescent="0.4">
      <c r="A369" s="11" t="s">
        <v>4961</v>
      </c>
      <c r="B369">
        <v>1</v>
      </c>
      <c r="C369">
        <v>1</v>
      </c>
    </row>
    <row r="370" spans="1:3" x14ac:dyDescent="0.4">
      <c r="A370" s="11" t="s">
        <v>6951</v>
      </c>
      <c r="B370">
        <v>1</v>
      </c>
      <c r="C370">
        <v>1</v>
      </c>
    </row>
    <row r="371" spans="1:3" x14ac:dyDescent="0.4">
      <c r="A371" s="11" t="s">
        <v>4833</v>
      </c>
      <c r="B371">
        <v>1</v>
      </c>
      <c r="C371">
        <v>1</v>
      </c>
    </row>
    <row r="372" spans="1:3" x14ac:dyDescent="0.4">
      <c r="A372" s="11" t="s">
        <v>5285</v>
      </c>
      <c r="B372">
        <v>1</v>
      </c>
      <c r="C372">
        <v>1</v>
      </c>
    </row>
    <row r="373" spans="1:3" x14ac:dyDescent="0.4">
      <c r="A373" s="11" t="s">
        <v>6303</v>
      </c>
      <c r="B373">
        <v>1</v>
      </c>
      <c r="C373">
        <v>1</v>
      </c>
    </row>
    <row r="374" spans="1:3" x14ac:dyDescent="0.4">
      <c r="A374" s="11" t="s">
        <v>5893</v>
      </c>
      <c r="B374">
        <v>1</v>
      </c>
      <c r="C374">
        <v>1</v>
      </c>
    </row>
    <row r="375" spans="1:3" x14ac:dyDescent="0.4">
      <c r="A375" s="11" t="s">
        <v>5551</v>
      </c>
      <c r="B375">
        <v>1</v>
      </c>
      <c r="C375">
        <v>1</v>
      </c>
    </row>
    <row r="376" spans="1:3" x14ac:dyDescent="0.4">
      <c r="A376" s="11" t="s">
        <v>5680</v>
      </c>
      <c r="B376">
        <v>1</v>
      </c>
      <c r="C376">
        <v>1</v>
      </c>
    </row>
    <row r="377" spans="1:3" x14ac:dyDescent="0.4">
      <c r="A377" s="11" t="s">
        <v>5188</v>
      </c>
      <c r="B377">
        <v>1</v>
      </c>
      <c r="C377">
        <v>1</v>
      </c>
    </row>
    <row r="378" spans="1:3" x14ac:dyDescent="0.4">
      <c r="A378" s="10" t="s">
        <v>8485</v>
      </c>
      <c r="B378">
        <v>1</v>
      </c>
      <c r="C378">
        <v>1</v>
      </c>
    </row>
    <row r="379" spans="1:3" x14ac:dyDescent="0.4">
      <c r="A379" s="11" t="s">
        <v>8484</v>
      </c>
      <c r="B379">
        <v>1</v>
      </c>
      <c r="C379">
        <v>1</v>
      </c>
    </row>
    <row r="380" spans="1:3" x14ac:dyDescent="0.4">
      <c r="A380" s="10" t="s">
        <v>5818</v>
      </c>
      <c r="B380">
        <v>2</v>
      </c>
      <c r="C380">
        <v>2</v>
      </c>
    </row>
    <row r="381" spans="1:3" x14ac:dyDescent="0.4">
      <c r="A381" s="11" t="s">
        <v>5817</v>
      </c>
      <c r="B381">
        <v>1</v>
      </c>
      <c r="C381">
        <v>1</v>
      </c>
    </row>
    <row r="382" spans="1:3" x14ac:dyDescent="0.4">
      <c r="A382" s="11" t="s">
        <v>7713</v>
      </c>
      <c r="B382">
        <v>1</v>
      </c>
      <c r="C382">
        <v>1</v>
      </c>
    </row>
    <row r="383" spans="1:3" x14ac:dyDescent="0.4">
      <c r="A383" s="10" t="s">
        <v>5432</v>
      </c>
      <c r="B383">
        <v>1</v>
      </c>
      <c r="C383">
        <v>1</v>
      </c>
    </row>
    <row r="384" spans="1:3" x14ac:dyDescent="0.4">
      <c r="A384" s="11" t="s">
        <v>5431</v>
      </c>
      <c r="B384">
        <v>1</v>
      </c>
      <c r="C384">
        <v>1</v>
      </c>
    </row>
    <row r="385" spans="1:3" x14ac:dyDescent="0.4">
      <c r="A385" s="10" t="s">
        <v>6897</v>
      </c>
      <c r="B385">
        <v>1</v>
      </c>
      <c r="C385">
        <v>1</v>
      </c>
    </row>
    <row r="386" spans="1:3" x14ac:dyDescent="0.4">
      <c r="A386" s="11" t="s">
        <v>6896</v>
      </c>
      <c r="B386">
        <v>1</v>
      </c>
      <c r="C386">
        <v>1</v>
      </c>
    </row>
    <row r="387" spans="1:3" x14ac:dyDescent="0.4">
      <c r="A387" s="10" t="s">
        <v>5669</v>
      </c>
      <c r="B387">
        <v>1</v>
      </c>
      <c r="C387">
        <v>1</v>
      </c>
    </row>
    <row r="388" spans="1:3" x14ac:dyDescent="0.4">
      <c r="A388" s="11" t="s">
        <v>5668</v>
      </c>
      <c r="B388">
        <v>1</v>
      </c>
      <c r="C388">
        <v>1</v>
      </c>
    </row>
    <row r="389" spans="1:3" x14ac:dyDescent="0.4">
      <c r="A389" s="10" t="s">
        <v>7848</v>
      </c>
      <c r="B389">
        <v>1</v>
      </c>
      <c r="C389">
        <v>1</v>
      </c>
    </row>
    <row r="390" spans="1:3" x14ac:dyDescent="0.4">
      <c r="A390" s="11" t="s">
        <v>7847</v>
      </c>
      <c r="B390">
        <v>1</v>
      </c>
      <c r="C390">
        <v>1</v>
      </c>
    </row>
    <row r="391" spans="1:3" x14ac:dyDescent="0.4">
      <c r="A391" s="10" t="s">
        <v>98</v>
      </c>
      <c r="B391">
        <v>18</v>
      </c>
      <c r="C391">
        <v>18</v>
      </c>
    </row>
    <row r="392" spans="1:3" x14ac:dyDescent="0.4">
      <c r="A392" s="11" t="s">
        <v>446</v>
      </c>
      <c r="B392">
        <v>2</v>
      </c>
      <c r="C392">
        <v>2</v>
      </c>
    </row>
    <row r="393" spans="1:3" x14ac:dyDescent="0.4">
      <c r="A393" s="11" t="s">
        <v>1378</v>
      </c>
      <c r="B393">
        <v>1</v>
      </c>
      <c r="C393">
        <v>1</v>
      </c>
    </row>
    <row r="394" spans="1:3" x14ac:dyDescent="0.4">
      <c r="A394" s="11" t="s">
        <v>829</v>
      </c>
      <c r="B394">
        <v>2</v>
      </c>
      <c r="C394">
        <v>2</v>
      </c>
    </row>
    <row r="395" spans="1:3" x14ac:dyDescent="0.4">
      <c r="A395" s="11" t="s">
        <v>2658</v>
      </c>
      <c r="B395">
        <v>1</v>
      </c>
      <c r="C395">
        <v>1</v>
      </c>
    </row>
    <row r="396" spans="1:3" x14ac:dyDescent="0.4">
      <c r="A396" s="11" t="s">
        <v>1561</v>
      </c>
      <c r="B396">
        <v>1</v>
      </c>
      <c r="C396">
        <v>1</v>
      </c>
    </row>
    <row r="397" spans="1:3" x14ac:dyDescent="0.4">
      <c r="A397" s="11" t="s">
        <v>1273</v>
      </c>
      <c r="B397">
        <v>1</v>
      </c>
      <c r="C397">
        <v>1</v>
      </c>
    </row>
    <row r="398" spans="1:3" x14ac:dyDescent="0.4">
      <c r="A398" s="11" t="s">
        <v>1522</v>
      </c>
      <c r="B398">
        <v>1</v>
      </c>
      <c r="C398">
        <v>1</v>
      </c>
    </row>
    <row r="399" spans="1:3" x14ac:dyDescent="0.4">
      <c r="A399" s="11" t="s">
        <v>482</v>
      </c>
      <c r="B399">
        <v>2</v>
      </c>
      <c r="C399">
        <v>2</v>
      </c>
    </row>
    <row r="400" spans="1:3" x14ac:dyDescent="0.4">
      <c r="A400" s="11" t="s">
        <v>421</v>
      </c>
      <c r="B400">
        <v>2</v>
      </c>
      <c r="C400">
        <v>2</v>
      </c>
    </row>
    <row r="401" spans="1:3" x14ac:dyDescent="0.4">
      <c r="A401" s="11" t="s">
        <v>1288</v>
      </c>
      <c r="B401">
        <v>1</v>
      </c>
      <c r="C401">
        <v>1</v>
      </c>
    </row>
    <row r="402" spans="1:3" x14ac:dyDescent="0.4">
      <c r="A402" s="11" t="s">
        <v>898</v>
      </c>
      <c r="B402">
        <v>1</v>
      </c>
      <c r="C402">
        <v>1</v>
      </c>
    </row>
    <row r="403" spans="1:3" x14ac:dyDescent="0.4">
      <c r="A403" s="11" t="s">
        <v>97</v>
      </c>
      <c r="B403">
        <v>1</v>
      </c>
      <c r="C403">
        <v>1</v>
      </c>
    </row>
    <row r="404" spans="1:3" x14ac:dyDescent="0.4">
      <c r="A404" s="11" t="s">
        <v>537</v>
      </c>
      <c r="B404">
        <v>1</v>
      </c>
      <c r="C404">
        <v>1</v>
      </c>
    </row>
    <row r="405" spans="1:3" x14ac:dyDescent="0.4">
      <c r="A405" s="11" t="s">
        <v>868</v>
      </c>
      <c r="B405">
        <v>1</v>
      </c>
      <c r="C405">
        <v>1</v>
      </c>
    </row>
    <row r="406" spans="1:3" x14ac:dyDescent="0.4">
      <c r="A406" s="10" t="s">
        <v>5223</v>
      </c>
      <c r="B406">
        <v>3</v>
      </c>
      <c r="C406">
        <v>3</v>
      </c>
    </row>
    <row r="407" spans="1:3" x14ac:dyDescent="0.4">
      <c r="A407" s="11" t="s">
        <v>5222</v>
      </c>
      <c r="B407">
        <v>1</v>
      </c>
      <c r="C407">
        <v>1</v>
      </c>
    </row>
    <row r="408" spans="1:3" x14ac:dyDescent="0.4">
      <c r="A408" s="11" t="s">
        <v>5744</v>
      </c>
      <c r="B408">
        <v>1</v>
      </c>
      <c r="C408">
        <v>1</v>
      </c>
    </row>
    <row r="409" spans="1:3" x14ac:dyDescent="0.4">
      <c r="A409" s="11" t="s">
        <v>8347</v>
      </c>
      <c r="B409">
        <v>1</v>
      </c>
      <c r="C409">
        <v>1</v>
      </c>
    </row>
    <row r="410" spans="1:3" x14ac:dyDescent="0.4">
      <c r="A410" s="10" t="s">
        <v>5443</v>
      </c>
      <c r="B410">
        <v>9</v>
      </c>
      <c r="C410">
        <v>9</v>
      </c>
    </row>
    <row r="411" spans="1:3" x14ac:dyDescent="0.4">
      <c r="A411" s="11" t="s">
        <v>6722</v>
      </c>
      <c r="B411">
        <v>1</v>
      </c>
      <c r="C411">
        <v>1</v>
      </c>
    </row>
    <row r="412" spans="1:3" x14ac:dyDescent="0.4">
      <c r="A412" s="11" t="s">
        <v>7296</v>
      </c>
      <c r="B412">
        <v>1</v>
      </c>
      <c r="C412">
        <v>1</v>
      </c>
    </row>
    <row r="413" spans="1:3" x14ac:dyDescent="0.4">
      <c r="A413" s="11" t="s">
        <v>6856</v>
      </c>
      <c r="B413">
        <v>1</v>
      </c>
      <c r="C413">
        <v>1</v>
      </c>
    </row>
    <row r="414" spans="1:3" x14ac:dyDescent="0.4">
      <c r="A414" s="11" t="s">
        <v>8006</v>
      </c>
      <c r="B414">
        <v>1</v>
      </c>
      <c r="C414">
        <v>1</v>
      </c>
    </row>
    <row r="415" spans="1:3" x14ac:dyDescent="0.4">
      <c r="A415" s="11" t="s">
        <v>6221</v>
      </c>
      <c r="B415">
        <v>1</v>
      </c>
      <c r="C415">
        <v>1</v>
      </c>
    </row>
    <row r="416" spans="1:3" x14ac:dyDescent="0.4">
      <c r="A416" s="11" t="s">
        <v>5442</v>
      </c>
      <c r="B416">
        <v>1</v>
      </c>
      <c r="C416">
        <v>1</v>
      </c>
    </row>
    <row r="417" spans="1:3" x14ac:dyDescent="0.4">
      <c r="A417" s="11" t="s">
        <v>6029</v>
      </c>
      <c r="B417">
        <v>1</v>
      </c>
      <c r="C417">
        <v>1</v>
      </c>
    </row>
    <row r="418" spans="1:3" x14ac:dyDescent="0.4">
      <c r="A418" s="11" t="s">
        <v>8029</v>
      </c>
      <c r="B418">
        <v>1</v>
      </c>
      <c r="C418">
        <v>1</v>
      </c>
    </row>
    <row r="419" spans="1:3" x14ac:dyDescent="0.4">
      <c r="A419" s="11" t="s">
        <v>7745</v>
      </c>
      <c r="B419">
        <v>1</v>
      </c>
      <c r="C419">
        <v>1</v>
      </c>
    </row>
    <row r="420" spans="1:3" x14ac:dyDescent="0.4">
      <c r="A420" s="10" t="s">
        <v>5262</v>
      </c>
      <c r="B420">
        <v>4</v>
      </c>
      <c r="C420">
        <v>4</v>
      </c>
    </row>
    <row r="421" spans="1:3" x14ac:dyDescent="0.4">
      <c r="A421" s="11" t="s">
        <v>5572</v>
      </c>
      <c r="B421">
        <v>1</v>
      </c>
      <c r="C421">
        <v>1</v>
      </c>
    </row>
    <row r="422" spans="1:3" x14ac:dyDescent="0.4">
      <c r="A422" s="11" t="s">
        <v>5708</v>
      </c>
      <c r="B422">
        <v>1</v>
      </c>
      <c r="C422">
        <v>1</v>
      </c>
    </row>
    <row r="423" spans="1:3" x14ac:dyDescent="0.4">
      <c r="A423" s="11" t="s">
        <v>5261</v>
      </c>
      <c r="B423">
        <v>1</v>
      </c>
      <c r="C423">
        <v>1</v>
      </c>
    </row>
    <row r="424" spans="1:3" x14ac:dyDescent="0.4">
      <c r="A424" s="11" t="s">
        <v>7594</v>
      </c>
      <c r="B424">
        <v>1</v>
      </c>
      <c r="C424">
        <v>1</v>
      </c>
    </row>
    <row r="425" spans="1:3" x14ac:dyDescent="0.4">
      <c r="A425" s="10" t="s">
        <v>7875</v>
      </c>
      <c r="B425">
        <v>1</v>
      </c>
      <c r="C425">
        <v>1</v>
      </c>
    </row>
    <row r="426" spans="1:3" x14ac:dyDescent="0.4">
      <c r="A426" s="11" t="s">
        <v>7874</v>
      </c>
      <c r="B426">
        <v>1</v>
      </c>
      <c r="C426">
        <v>1</v>
      </c>
    </row>
    <row r="427" spans="1:3" x14ac:dyDescent="0.4">
      <c r="A427" s="10" t="s">
        <v>8253</v>
      </c>
      <c r="B427">
        <v>1</v>
      </c>
      <c r="C427">
        <v>1</v>
      </c>
    </row>
    <row r="428" spans="1:3" x14ac:dyDescent="0.4">
      <c r="A428" s="11" t="s">
        <v>8252</v>
      </c>
      <c r="B428">
        <v>1</v>
      </c>
      <c r="C428">
        <v>1</v>
      </c>
    </row>
    <row r="429" spans="1:3" x14ac:dyDescent="0.4">
      <c r="A429" s="10" t="s">
        <v>7286</v>
      </c>
      <c r="B429">
        <v>3</v>
      </c>
      <c r="C429">
        <v>3</v>
      </c>
    </row>
    <row r="430" spans="1:3" x14ac:dyDescent="0.4">
      <c r="A430" s="11" t="s">
        <v>8092</v>
      </c>
      <c r="B430">
        <v>1</v>
      </c>
      <c r="C430">
        <v>1</v>
      </c>
    </row>
    <row r="431" spans="1:3" x14ac:dyDescent="0.4">
      <c r="A431" s="11" t="s">
        <v>7285</v>
      </c>
      <c r="B431">
        <v>1</v>
      </c>
      <c r="C431">
        <v>1</v>
      </c>
    </row>
    <row r="432" spans="1:3" x14ac:dyDescent="0.4">
      <c r="A432" s="11" t="s">
        <v>8017</v>
      </c>
      <c r="B432">
        <v>1</v>
      </c>
      <c r="C432">
        <v>1</v>
      </c>
    </row>
    <row r="433" spans="1:3" x14ac:dyDescent="0.4">
      <c r="A433" s="10" t="s">
        <v>7703</v>
      </c>
      <c r="B433">
        <v>2</v>
      </c>
      <c r="C433">
        <v>2</v>
      </c>
    </row>
    <row r="434" spans="1:3" x14ac:dyDescent="0.4">
      <c r="A434" s="11" t="s">
        <v>8432</v>
      </c>
      <c r="B434">
        <v>1</v>
      </c>
      <c r="C434">
        <v>1</v>
      </c>
    </row>
    <row r="435" spans="1:3" x14ac:dyDescent="0.4">
      <c r="A435" s="11" t="s">
        <v>7702</v>
      </c>
      <c r="B435">
        <v>1</v>
      </c>
      <c r="C435">
        <v>1</v>
      </c>
    </row>
    <row r="436" spans="1:3" x14ac:dyDescent="0.4">
      <c r="A436" s="10" t="s">
        <v>8165</v>
      </c>
      <c r="B436">
        <v>1</v>
      </c>
      <c r="C436">
        <v>1</v>
      </c>
    </row>
    <row r="437" spans="1:3" x14ac:dyDescent="0.4">
      <c r="A437" s="11" t="s">
        <v>8164</v>
      </c>
      <c r="B437">
        <v>1</v>
      </c>
      <c r="C437">
        <v>1</v>
      </c>
    </row>
    <row r="438" spans="1:3" x14ac:dyDescent="0.4">
      <c r="A438" s="10" t="s">
        <v>3024</v>
      </c>
      <c r="B438">
        <v>13</v>
      </c>
      <c r="C438">
        <v>13</v>
      </c>
    </row>
    <row r="439" spans="1:3" x14ac:dyDescent="0.4">
      <c r="A439" s="11" t="s">
        <v>3694</v>
      </c>
      <c r="B439">
        <v>2</v>
      </c>
      <c r="C439">
        <v>2</v>
      </c>
    </row>
    <row r="440" spans="1:3" x14ac:dyDescent="0.4">
      <c r="A440" s="11" t="s">
        <v>3442</v>
      </c>
      <c r="B440">
        <v>2</v>
      </c>
      <c r="C440">
        <v>2</v>
      </c>
    </row>
    <row r="441" spans="1:3" x14ac:dyDescent="0.4">
      <c r="A441" s="11" t="s">
        <v>3589</v>
      </c>
      <c r="B441">
        <v>1</v>
      </c>
      <c r="C441">
        <v>1</v>
      </c>
    </row>
    <row r="442" spans="1:3" x14ac:dyDescent="0.4">
      <c r="A442" s="11" t="s">
        <v>6169</v>
      </c>
      <c r="B442">
        <v>1</v>
      </c>
      <c r="C442">
        <v>1</v>
      </c>
    </row>
    <row r="443" spans="1:3" x14ac:dyDescent="0.4">
      <c r="A443" s="11" t="s">
        <v>7204</v>
      </c>
      <c r="B443">
        <v>1</v>
      </c>
      <c r="C443">
        <v>1</v>
      </c>
    </row>
    <row r="444" spans="1:3" x14ac:dyDescent="0.4">
      <c r="A444" s="11" t="s">
        <v>3202</v>
      </c>
      <c r="B444">
        <v>1</v>
      </c>
      <c r="C444">
        <v>1</v>
      </c>
    </row>
    <row r="445" spans="1:3" x14ac:dyDescent="0.4">
      <c r="A445" s="11" t="s">
        <v>4435</v>
      </c>
      <c r="B445">
        <v>1</v>
      </c>
      <c r="C445">
        <v>1</v>
      </c>
    </row>
    <row r="446" spans="1:3" x14ac:dyDescent="0.4">
      <c r="A446" s="11" t="s">
        <v>3127</v>
      </c>
      <c r="B446">
        <v>1</v>
      </c>
      <c r="C446">
        <v>1</v>
      </c>
    </row>
    <row r="447" spans="1:3" x14ac:dyDescent="0.4">
      <c r="A447" s="11" t="s">
        <v>4204</v>
      </c>
      <c r="B447">
        <v>1</v>
      </c>
      <c r="C447">
        <v>1</v>
      </c>
    </row>
    <row r="448" spans="1:3" x14ac:dyDescent="0.4">
      <c r="A448" s="11" t="s">
        <v>3023</v>
      </c>
      <c r="B448">
        <v>2</v>
      </c>
      <c r="C448">
        <v>2</v>
      </c>
    </row>
    <row r="449" spans="1:3" x14ac:dyDescent="0.4">
      <c r="A449" s="10" t="s">
        <v>6515</v>
      </c>
      <c r="B449">
        <v>1</v>
      </c>
      <c r="C449">
        <v>1</v>
      </c>
    </row>
    <row r="450" spans="1:3" x14ac:dyDescent="0.4">
      <c r="A450" s="11" t="s">
        <v>6514</v>
      </c>
      <c r="B450">
        <v>1</v>
      </c>
      <c r="C450">
        <v>1</v>
      </c>
    </row>
    <row r="451" spans="1:3" x14ac:dyDescent="0.4">
      <c r="A451" s="10" t="s">
        <v>7057</v>
      </c>
      <c r="B451">
        <v>1</v>
      </c>
      <c r="C451">
        <v>1</v>
      </c>
    </row>
    <row r="452" spans="1:3" x14ac:dyDescent="0.4">
      <c r="A452" s="11" t="s">
        <v>7056</v>
      </c>
      <c r="B452">
        <v>1</v>
      </c>
      <c r="C452">
        <v>1</v>
      </c>
    </row>
    <row r="453" spans="1:3" x14ac:dyDescent="0.4">
      <c r="A453" s="10" t="s">
        <v>5883</v>
      </c>
      <c r="B453">
        <v>1</v>
      </c>
      <c r="C453">
        <v>1</v>
      </c>
    </row>
    <row r="454" spans="1:3" x14ac:dyDescent="0.4">
      <c r="A454" s="11" t="s">
        <v>5882</v>
      </c>
      <c r="B454">
        <v>1</v>
      </c>
      <c r="C454">
        <v>1</v>
      </c>
    </row>
    <row r="455" spans="1:3" x14ac:dyDescent="0.4">
      <c r="A455" s="10" t="s">
        <v>5766</v>
      </c>
      <c r="B455">
        <v>1</v>
      </c>
      <c r="C455">
        <v>1</v>
      </c>
    </row>
    <row r="456" spans="1:3" x14ac:dyDescent="0.4">
      <c r="A456" s="11" t="s">
        <v>5765</v>
      </c>
      <c r="B456">
        <v>1</v>
      </c>
      <c r="C456">
        <v>1</v>
      </c>
    </row>
    <row r="457" spans="1:3" x14ac:dyDescent="0.4">
      <c r="A457" s="10" t="s">
        <v>7943</v>
      </c>
      <c r="B457">
        <v>1</v>
      </c>
      <c r="C457">
        <v>1</v>
      </c>
    </row>
    <row r="458" spans="1:3" x14ac:dyDescent="0.4">
      <c r="A458" s="11" t="s">
        <v>7942</v>
      </c>
      <c r="B458">
        <v>1</v>
      </c>
      <c r="C458">
        <v>1</v>
      </c>
    </row>
    <row r="459" spans="1:3" x14ac:dyDescent="0.4">
      <c r="A459" s="10" t="s">
        <v>5729</v>
      </c>
      <c r="B459">
        <v>1</v>
      </c>
      <c r="C459">
        <v>1</v>
      </c>
    </row>
    <row r="460" spans="1:3" x14ac:dyDescent="0.4">
      <c r="A460" s="11" t="s">
        <v>5728</v>
      </c>
      <c r="B460">
        <v>1</v>
      </c>
      <c r="C460">
        <v>1</v>
      </c>
    </row>
    <row r="461" spans="1:3" x14ac:dyDescent="0.4">
      <c r="A461" s="10" t="s">
        <v>5166</v>
      </c>
      <c r="B461">
        <v>2</v>
      </c>
      <c r="C461">
        <v>2</v>
      </c>
    </row>
    <row r="462" spans="1:3" x14ac:dyDescent="0.4">
      <c r="A462" s="11" t="s">
        <v>8039</v>
      </c>
      <c r="B462">
        <v>1</v>
      </c>
      <c r="C462">
        <v>1</v>
      </c>
    </row>
    <row r="463" spans="1:3" x14ac:dyDescent="0.4">
      <c r="A463" s="11" t="s">
        <v>5165</v>
      </c>
      <c r="B463">
        <v>1</v>
      </c>
      <c r="C463">
        <v>1</v>
      </c>
    </row>
    <row r="464" spans="1:3" x14ac:dyDescent="0.4">
      <c r="A464" s="10" t="s">
        <v>5244</v>
      </c>
      <c r="B464">
        <v>2</v>
      </c>
      <c r="C464">
        <v>2</v>
      </c>
    </row>
    <row r="465" spans="1:3" x14ac:dyDescent="0.4">
      <c r="A465" s="11" t="s">
        <v>5243</v>
      </c>
      <c r="B465">
        <v>1</v>
      </c>
      <c r="C465">
        <v>1</v>
      </c>
    </row>
    <row r="466" spans="1:3" x14ac:dyDescent="0.4">
      <c r="A466" s="11" t="s">
        <v>6928</v>
      </c>
      <c r="B466">
        <v>1</v>
      </c>
      <c r="C466">
        <v>1</v>
      </c>
    </row>
    <row r="467" spans="1:3" x14ac:dyDescent="0.4">
      <c r="A467" s="10" t="s">
        <v>5412</v>
      </c>
      <c r="B467">
        <v>1</v>
      </c>
      <c r="C467">
        <v>1</v>
      </c>
    </row>
    <row r="468" spans="1:3" x14ac:dyDescent="0.4">
      <c r="A468" s="11" t="s">
        <v>5411</v>
      </c>
      <c r="B468">
        <v>1</v>
      </c>
      <c r="C468">
        <v>1</v>
      </c>
    </row>
    <row r="469" spans="1:3" x14ac:dyDescent="0.4">
      <c r="A469" s="10" t="s">
        <v>5904</v>
      </c>
      <c r="B469">
        <v>5</v>
      </c>
      <c r="C469">
        <v>5</v>
      </c>
    </row>
    <row r="470" spans="1:3" x14ac:dyDescent="0.4">
      <c r="A470" s="11" t="s">
        <v>7275</v>
      </c>
      <c r="B470">
        <v>1</v>
      </c>
      <c r="C470">
        <v>1</v>
      </c>
    </row>
    <row r="471" spans="1:3" x14ac:dyDescent="0.4">
      <c r="A471" s="11" t="s">
        <v>8143</v>
      </c>
      <c r="B471">
        <v>1</v>
      </c>
      <c r="C471">
        <v>1</v>
      </c>
    </row>
    <row r="472" spans="1:3" x14ac:dyDescent="0.4">
      <c r="A472" s="11" t="s">
        <v>7640</v>
      </c>
      <c r="B472">
        <v>1</v>
      </c>
      <c r="C472">
        <v>1</v>
      </c>
    </row>
    <row r="473" spans="1:3" x14ac:dyDescent="0.4">
      <c r="A473" s="11" t="s">
        <v>7530</v>
      </c>
      <c r="B473">
        <v>1</v>
      </c>
      <c r="C473">
        <v>1</v>
      </c>
    </row>
    <row r="474" spans="1:3" x14ac:dyDescent="0.4">
      <c r="A474" s="11" t="s">
        <v>5903</v>
      </c>
      <c r="B474">
        <v>1</v>
      </c>
      <c r="C474">
        <v>1</v>
      </c>
    </row>
    <row r="475" spans="1:3" x14ac:dyDescent="0.4">
      <c r="A475" s="10" t="s">
        <v>5133</v>
      </c>
      <c r="B475">
        <v>1</v>
      </c>
      <c r="C475">
        <v>1</v>
      </c>
    </row>
    <row r="476" spans="1:3" x14ac:dyDescent="0.4">
      <c r="A476" s="11" t="s">
        <v>5132</v>
      </c>
      <c r="B476">
        <v>1</v>
      </c>
      <c r="C476">
        <v>1</v>
      </c>
    </row>
    <row r="477" spans="1:3" x14ac:dyDescent="0.4">
      <c r="A477" s="10" t="s">
        <v>5531</v>
      </c>
      <c r="B477">
        <v>4</v>
      </c>
      <c r="C477">
        <v>4</v>
      </c>
    </row>
    <row r="478" spans="1:3" x14ac:dyDescent="0.4">
      <c r="A478" s="11" t="s">
        <v>7630</v>
      </c>
      <c r="B478">
        <v>1</v>
      </c>
      <c r="C478">
        <v>1</v>
      </c>
    </row>
    <row r="479" spans="1:3" x14ac:dyDescent="0.4">
      <c r="A479" s="11" t="s">
        <v>7540</v>
      </c>
      <c r="B479">
        <v>1</v>
      </c>
      <c r="C479">
        <v>1</v>
      </c>
    </row>
    <row r="480" spans="1:3" x14ac:dyDescent="0.4">
      <c r="A480" s="11" t="s">
        <v>5530</v>
      </c>
      <c r="B480">
        <v>1</v>
      </c>
      <c r="C480">
        <v>1</v>
      </c>
    </row>
    <row r="481" spans="1:3" x14ac:dyDescent="0.4">
      <c r="A481" s="11" t="s">
        <v>8072</v>
      </c>
      <c r="B481">
        <v>1</v>
      </c>
      <c r="C481">
        <v>1</v>
      </c>
    </row>
    <row r="482" spans="1:3" x14ac:dyDescent="0.4">
      <c r="A482" s="10" t="s">
        <v>5047</v>
      </c>
      <c r="B482">
        <v>7</v>
      </c>
      <c r="C482">
        <v>7</v>
      </c>
    </row>
    <row r="483" spans="1:3" x14ac:dyDescent="0.4">
      <c r="A483" s="11" t="s">
        <v>6283</v>
      </c>
      <c r="B483">
        <v>1</v>
      </c>
      <c r="C483">
        <v>1</v>
      </c>
    </row>
    <row r="484" spans="1:3" x14ac:dyDescent="0.4">
      <c r="A484" s="11" t="s">
        <v>6961</v>
      </c>
      <c r="B484">
        <v>1</v>
      </c>
      <c r="C484">
        <v>1</v>
      </c>
    </row>
    <row r="485" spans="1:3" x14ac:dyDescent="0.4">
      <c r="A485" s="11" t="s">
        <v>5046</v>
      </c>
      <c r="B485">
        <v>1</v>
      </c>
      <c r="C485">
        <v>1</v>
      </c>
    </row>
    <row r="486" spans="1:3" x14ac:dyDescent="0.4">
      <c r="A486" s="11" t="s">
        <v>5797</v>
      </c>
      <c r="B486">
        <v>1</v>
      </c>
      <c r="C486">
        <v>1</v>
      </c>
    </row>
    <row r="487" spans="1:3" x14ac:dyDescent="0.4">
      <c r="A487" s="11" t="s">
        <v>8464</v>
      </c>
      <c r="B487">
        <v>1</v>
      </c>
      <c r="C487">
        <v>1</v>
      </c>
    </row>
    <row r="488" spans="1:3" x14ac:dyDescent="0.4">
      <c r="A488" s="11" t="s">
        <v>5325</v>
      </c>
      <c r="B488">
        <v>1</v>
      </c>
      <c r="C488">
        <v>1</v>
      </c>
    </row>
    <row r="489" spans="1:3" x14ac:dyDescent="0.4">
      <c r="A489" s="11" t="s">
        <v>6159</v>
      </c>
      <c r="B489">
        <v>1</v>
      </c>
      <c r="C489">
        <v>1</v>
      </c>
    </row>
    <row r="490" spans="1:3" x14ac:dyDescent="0.4">
      <c r="A490" s="10" t="s">
        <v>5647</v>
      </c>
      <c r="B490">
        <v>3</v>
      </c>
      <c r="C490">
        <v>3</v>
      </c>
    </row>
    <row r="491" spans="1:3" x14ac:dyDescent="0.4">
      <c r="A491" s="11" t="s">
        <v>5924</v>
      </c>
      <c r="B491">
        <v>1</v>
      </c>
      <c r="C491">
        <v>1</v>
      </c>
    </row>
    <row r="492" spans="1:3" x14ac:dyDescent="0.4">
      <c r="A492" s="11" t="s">
        <v>5646</v>
      </c>
      <c r="B492">
        <v>1</v>
      </c>
      <c r="C492">
        <v>1</v>
      </c>
    </row>
    <row r="493" spans="1:3" x14ac:dyDescent="0.4">
      <c r="A493" s="11" t="s">
        <v>6972</v>
      </c>
      <c r="B493">
        <v>1</v>
      </c>
      <c r="C493">
        <v>1</v>
      </c>
    </row>
    <row r="494" spans="1:3" x14ac:dyDescent="0.4">
      <c r="A494" s="10" t="s">
        <v>4573</v>
      </c>
      <c r="B494">
        <v>2</v>
      </c>
      <c r="C494">
        <v>2</v>
      </c>
    </row>
    <row r="495" spans="1:3" x14ac:dyDescent="0.4">
      <c r="A495" s="11" t="s">
        <v>4572</v>
      </c>
      <c r="B495">
        <v>2</v>
      </c>
      <c r="C495">
        <v>2</v>
      </c>
    </row>
    <row r="496" spans="1:3" x14ac:dyDescent="0.4">
      <c r="A496" s="10" t="s">
        <v>6504</v>
      </c>
      <c r="B496">
        <v>1</v>
      </c>
      <c r="C496">
        <v>1</v>
      </c>
    </row>
    <row r="497" spans="1:3" x14ac:dyDescent="0.4">
      <c r="A497" s="11" t="s">
        <v>6503</v>
      </c>
      <c r="B497">
        <v>1</v>
      </c>
      <c r="C497">
        <v>1</v>
      </c>
    </row>
    <row r="498" spans="1:3" x14ac:dyDescent="0.4">
      <c r="A498" s="10" t="s">
        <v>7692</v>
      </c>
      <c r="B498">
        <v>1</v>
      </c>
      <c r="C498">
        <v>1</v>
      </c>
    </row>
    <row r="499" spans="1:3" x14ac:dyDescent="0.4">
      <c r="A499" s="11" t="s">
        <v>7691</v>
      </c>
      <c r="B499">
        <v>1</v>
      </c>
      <c r="C499">
        <v>1</v>
      </c>
    </row>
    <row r="500" spans="1:3" x14ac:dyDescent="0.4">
      <c r="A500" s="10" t="s">
        <v>3066</v>
      </c>
      <c r="B500">
        <v>52</v>
      </c>
      <c r="C500">
        <v>52</v>
      </c>
    </row>
    <row r="501" spans="1:3" x14ac:dyDescent="0.4">
      <c r="A501" s="11" t="s">
        <v>4866</v>
      </c>
      <c r="B501">
        <v>1</v>
      </c>
      <c r="C501">
        <v>1</v>
      </c>
    </row>
    <row r="502" spans="1:3" x14ac:dyDescent="0.4">
      <c r="A502" s="11" t="s">
        <v>4819</v>
      </c>
      <c r="B502">
        <v>1</v>
      </c>
      <c r="C502">
        <v>1</v>
      </c>
    </row>
    <row r="503" spans="1:3" x14ac:dyDescent="0.4">
      <c r="A503" s="11" t="s">
        <v>5914</v>
      </c>
      <c r="B503">
        <v>1</v>
      </c>
      <c r="C503">
        <v>1</v>
      </c>
    </row>
    <row r="504" spans="1:3" x14ac:dyDescent="0.4">
      <c r="A504" s="11" t="s">
        <v>5658</v>
      </c>
      <c r="B504">
        <v>1</v>
      </c>
      <c r="C504">
        <v>1</v>
      </c>
    </row>
    <row r="505" spans="1:3" x14ac:dyDescent="0.4">
      <c r="A505" s="11" t="s">
        <v>7153</v>
      </c>
      <c r="B505">
        <v>1</v>
      </c>
      <c r="C505">
        <v>1</v>
      </c>
    </row>
    <row r="506" spans="1:3" x14ac:dyDescent="0.4">
      <c r="A506" s="11" t="s">
        <v>3467</v>
      </c>
      <c r="B506">
        <v>1</v>
      </c>
      <c r="C506">
        <v>1</v>
      </c>
    </row>
    <row r="507" spans="1:3" x14ac:dyDescent="0.4">
      <c r="A507" s="11" t="s">
        <v>3117</v>
      </c>
      <c r="B507">
        <v>1</v>
      </c>
      <c r="C507">
        <v>1</v>
      </c>
    </row>
    <row r="508" spans="1:3" x14ac:dyDescent="0.4">
      <c r="A508" s="11" t="s">
        <v>4815</v>
      </c>
      <c r="B508">
        <v>1</v>
      </c>
      <c r="C508">
        <v>1</v>
      </c>
    </row>
    <row r="509" spans="1:3" x14ac:dyDescent="0.4">
      <c r="A509" s="11" t="s">
        <v>7620</v>
      </c>
      <c r="B509">
        <v>1</v>
      </c>
      <c r="C509">
        <v>1</v>
      </c>
    </row>
    <row r="510" spans="1:3" x14ac:dyDescent="0.4">
      <c r="A510" s="11" t="s">
        <v>5091</v>
      </c>
      <c r="B510">
        <v>1</v>
      </c>
      <c r="C510">
        <v>1</v>
      </c>
    </row>
    <row r="511" spans="1:3" x14ac:dyDescent="0.4">
      <c r="A511" s="11" t="s">
        <v>5079</v>
      </c>
      <c r="B511">
        <v>1</v>
      </c>
      <c r="C511">
        <v>1</v>
      </c>
    </row>
    <row r="512" spans="1:3" x14ac:dyDescent="0.4">
      <c r="A512" s="11" t="s">
        <v>6262</v>
      </c>
      <c r="B512">
        <v>1</v>
      </c>
      <c r="C512">
        <v>1</v>
      </c>
    </row>
    <row r="513" spans="1:3" x14ac:dyDescent="0.4">
      <c r="A513" s="11" t="s">
        <v>3716</v>
      </c>
      <c r="B513">
        <v>1</v>
      </c>
      <c r="C513">
        <v>1</v>
      </c>
    </row>
    <row r="514" spans="1:3" x14ac:dyDescent="0.4">
      <c r="A514" s="11" t="s">
        <v>5233</v>
      </c>
      <c r="B514">
        <v>1</v>
      </c>
      <c r="C514">
        <v>1</v>
      </c>
    </row>
    <row r="515" spans="1:3" x14ac:dyDescent="0.4">
      <c r="A515" s="11" t="s">
        <v>4890</v>
      </c>
      <c r="B515">
        <v>1</v>
      </c>
      <c r="C515">
        <v>1</v>
      </c>
    </row>
    <row r="516" spans="1:3" x14ac:dyDescent="0.4">
      <c r="A516" s="11" t="s">
        <v>5202</v>
      </c>
      <c r="B516">
        <v>1</v>
      </c>
      <c r="C516">
        <v>1</v>
      </c>
    </row>
    <row r="517" spans="1:3" x14ac:dyDescent="0.4">
      <c r="A517" s="11" t="s">
        <v>5315</v>
      </c>
      <c r="B517">
        <v>1</v>
      </c>
      <c r="C517">
        <v>1</v>
      </c>
    </row>
    <row r="518" spans="1:3" x14ac:dyDescent="0.4">
      <c r="A518" s="11" t="s">
        <v>7234</v>
      </c>
      <c r="B518">
        <v>1</v>
      </c>
      <c r="C518">
        <v>1</v>
      </c>
    </row>
    <row r="519" spans="1:3" x14ac:dyDescent="0.4">
      <c r="A519" s="11" t="s">
        <v>5176</v>
      </c>
      <c r="B519">
        <v>1</v>
      </c>
      <c r="C519">
        <v>1</v>
      </c>
    </row>
    <row r="520" spans="1:3" x14ac:dyDescent="0.4">
      <c r="A520" s="11" t="s">
        <v>7163</v>
      </c>
      <c r="B520">
        <v>1</v>
      </c>
      <c r="C520">
        <v>1</v>
      </c>
    </row>
    <row r="521" spans="1:3" x14ac:dyDescent="0.4">
      <c r="A521" s="11" t="s">
        <v>4995</v>
      </c>
      <c r="B521">
        <v>1</v>
      </c>
      <c r="C521">
        <v>1</v>
      </c>
    </row>
    <row r="522" spans="1:3" x14ac:dyDescent="0.4">
      <c r="A522" s="11" t="s">
        <v>5379</v>
      </c>
      <c r="B522">
        <v>1</v>
      </c>
      <c r="C522">
        <v>1</v>
      </c>
    </row>
    <row r="523" spans="1:3" x14ac:dyDescent="0.4">
      <c r="A523" s="11" t="s">
        <v>6371</v>
      </c>
      <c r="B523">
        <v>1</v>
      </c>
      <c r="C523">
        <v>1</v>
      </c>
    </row>
    <row r="524" spans="1:3" x14ac:dyDescent="0.4">
      <c r="A524" s="11" t="s">
        <v>5389</v>
      </c>
      <c r="B524">
        <v>1</v>
      </c>
      <c r="C524">
        <v>1</v>
      </c>
    </row>
    <row r="525" spans="1:3" x14ac:dyDescent="0.4">
      <c r="A525" s="11" t="s">
        <v>6441</v>
      </c>
      <c r="B525">
        <v>1</v>
      </c>
      <c r="C525">
        <v>1</v>
      </c>
    </row>
    <row r="526" spans="1:3" x14ac:dyDescent="0.4">
      <c r="A526" s="11" t="s">
        <v>5295</v>
      </c>
      <c r="B526">
        <v>1</v>
      </c>
      <c r="C526">
        <v>1</v>
      </c>
    </row>
    <row r="527" spans="1:3" x14ac:dyDescent="0.4">
      <c r="A527" s="11" t="s">
        <v>3065</v>
      </c>
      <c r="B527">
        <v>2</v>
      </c>
      <c r="C527">
        <v>2</v>
      </c>
    </row>
    <row r="528" spans="1:3" x14ac:dyDescent="0.4">
      <c r="A528" s="11" t="s">
        <v>4005</v>
      </c>
      <c r="B528">
        <v>1</v>
      </c>
      <c r="C528">
        <v>1</v>
      </c>
    </row>
    <row r="529" spans="1:3" x14ac:dyDescent="0.4">
      <c r="A529" s="11" t="s">
        <v>5807</v>
      </c>
      <c r="B529">
        <v>1</v>
      </c>
      <c r="C529">
        <v>1</v>
      </c>
    </row>
    <row r="530" spans="1:3" x14ac:dyDescent="0.4">
      <c r="A530" s="11" t="s">
        <v>4940</v>
      </c>
      <c r="B530">
        <v>1</v>
      </c>
      <c r="C530">
        <v>1</v>
      </c>
    </row>
    <row r="531" spans="1:3" x14ac:dyDescent="0.4">
      <c r="A531" s="11" t="s">
        <v>5872</v>
      </c>
      <c r="B531">
        <v>1</v>
      </c>
      <c r="C531">
        <v>1</v>
      </c>
    </row>
    <row r="532" spans="1:3" x14ac:dyDescent="0.4">
      <c r="A532" s="11" t="s">
        <v>5788</v>
      </c>
      <c r="B532">
        <v>1</v>
      </c>
      <c r="C532">
        <v>1</v>
      </c>
    </row>
    <row r="533" spans="1:3" x14ac:dyDescent="0.4">
      <c r="A533" s="11" t="s">
        <v>6483</v>
      </c>
      <c r="B533">
        <v>1</v>
      </c>
      <c r="C533">
        <v>1</v>
      </c>
    </row>
    <row r="534" spans="1:3" x14ac:dyDescent="0.4">
      <c r="A534" s="11" t="s">
        <v>5974</v>
      </c>
      <c r="B534">
        <v>1</v>
      </c>
      <c r="C534">
        <v>1</v>
      </c>
    </row>
    <row r="535" spans="1:3" x14ac:dyDescent="0.4">
      <c r="A535" s="11" t="s">
        <v>3529</v>
      </c>
      <c r="B535">
        <v>1</v>
      </c>
      <c r="C535">
        <v>1</v>
      </c>
    </row>
    <row r="536" spans="1:3" x14ac:dyDescent="0.4">
      <c r="A536" s="11" t="s">
        <v>3579</v>
      </c>
      <c r="B536">
        <v>1</v>
      </c>
      <c r="C536">
        <v>1</v>
      </c>
    </row>
    <row r="537" spans="1:3" x14ac:dyDescent="0.4">
      <c r="A537" s="11" t="s">
        <v>3086</v>
      </c>
      <c r="B537">
        <v>1</v>
      </c>
      <c r="C537">
        <v>1</v>
      </c>
    </row>
    <row r="538" spans="1:3" x14ac:dyDescent="0.4">
      <c r="A538" s="11" t="s">
        <v>3389</v>
      </c>
      <c r="B538">
        <v>1</v>
      </c>
      <c r="C538">
        <v>1</v>
      </c>
    </row>
    <row r="539" spans="1:3" x14ac:dyDescent="0.4">
      <c r="A539" s="11" t="s">
        <v>7775</v>
      </c>
      <c r="B539">
        <v>1</v>
      </c>
      <c r="C539">
        <v>1</v>
      </c>
    </row>
    <row r="540" spans="1:3" x14ac:dyDescent="0.4">
      <c r="A540" s="11" t="s">
        <v>3913</v>
      </c>
      <c r="B540">
        <v>1</v>
      </c>
      <c r="C540">
        <v>1</v>
      </c>
    </row>
    <row r="541" spans="1:3" x14ac:dyDescent="0.4">
      <c r="A541" s="11" t="s">
        <v>3504</v>
      </c>
      <c r="B541">
        <v>1</v>
      </c>
      <c r="C541">
        <v>1</v>
      </c>
    </row>
    <row r="542" spans="1:3" x14ac:dyDescent="0.4">
      <c r="A542" s="11" t="s">
        <v>4308</v>
      </c>
      <c r="B542">
        <v>1</v>
      </c>
      <c r="C542">
        <v>1</v>
      </c>
    </row>
    <row r="543" spans="1:3" x14ac:dyDescent="0.4">
      <c r="A543" s="11" t="s">
        <v>8175</v>
      </c>
      <c r="B543">
        <v>1</v>
      </c>
      <c r="C543">
        <v>1</v>
      </c>
    </row>
    <row r="544" spans="1:3" x14ac:dyDescent="0.4">
      <c r="A544" s="11" t="s">
        <v>7346</v>
      </c>
      <c r="B544">
        <v>1</v>
      </c>
      <c r="C544">
        <v>1</v>
      </c>
    </row>
    <row r="545" spans="1:3" x14ac:dyDescent="0.4">
      <c r="A545" s="11" t="s">
        <v>7854</v>
      </c>
      <c r="B545">
        <v>1</v>
      </c>
      <c r="C545">
        <v>1</v>
      </c>
    </row>
    <row r="546" spans="1:3" x14ac:dyDescent="0.4">
      <c r="A546" s="11" t="s">
        <v>5464</v>
      </c>
      <c r="B546">
        <v>1</v>
      </c>
      <c r="C546">
        <v>1</v>
      </c>
    </row>
    <row r="547" spans="1:3" x14ac:dyDescent="0.4">
      <c r="A547" s="11" t="s">
        <v>6118</v>
      </c>
      <c r="B547">
        <v>1</v>
      </c>
      <c r="C547">
        <v>1</v>
      </c>
    </row>
    <row r="548" spans="1:3" x14ac:dyDescent="0.4">
      <c r="A548" s="11" t="s">
        <v>4911</v>
      </c>
      <c r="B548">
        <v>1</v>
      </c>
      <c r="C548">
        <v>1</v>
      </c>
    </row>
    <row r="549" spans="1:3" x14ac:dyDescent="0.4">
      <c r="A549" s="11" t="s">
        <v>6981</v>
      </c>
      <c r="B549">
        <v>1</v>
      </c>
      <c r="C549">
        <v>1</v>
      </c>
    </row>
    <row r="550" spans="1:3" x14ac:dyDescent="0.4">
      <c r="A550" s="11" t="s">
        <v>6763</v>
      </c>
      <c r="B550">
        <v>1</v>
      </c>
      <c r="C550">
        <v>1</v>
      </c>
    </row>
    <row r="551" spans="1:3" x14ac:dyDescent="0.4">
      <c r="A551" s="11" t="s">
        <v>7440</v>
      </c>
      <c r="B551">
        <v>1</v>
      </c>
      <c r="C551">
        <v>1</v>
      </c>
    </row>
    <row r="552" spans="1:3" x14ac:dyDescent="0.4">
      <c r="A552" s="10" t="s">
        <v>4425</v>
      </c>
      <c r="B552">
        <v>8</v>
      </c>
      <c r="C552">
        <v>8</v>
      </c>
    </row>
    <row r="553" spans="1:3" x14ac:dyDescent="0.4">
      <c r="A553" s="11" t="s">
        <v>8495</v>
      </c>
      <c r="B553">
        <v>1</v>
      </c>
      <c r="C553">
        <v>1</v>
      </c>
    </row>
    <row r="554" spans="1:3" x14ac:dyDescent="0.4">
      <c r="A554" s="11" t="s">
        <v>5504</v>
      </c>
      <c r="B554">
        <v>1</v>
      </c>
      <c r="C554">
        <v>1</v>
      </c>
    </row>
    <row r="555" spans="1:3" x14ac:dyDescent="0.4">
      <c r="A555" s="11" t="s">
        <v>4424</v>
      </c>
      <c r="B555">
        <v>2</v>
      </c>
      <c r="C555">
        <v>2</v>
      </c>
    </row>
    <row r="556" spans="1:3" x14ac:dyDescent="0.4">
      <c r="A556" s="11" t="s">
        <v>4923</v>
      </c>
      <c r="B556">
        <v>1</v>
      </c>
      <c r="C556">
        <v>1</v>
      </c>
    </row>
    <row r="557" spans="1:3" x14ac:dyDescent="0.4">
      <c r="A557" s="11" t="s">
        <v>7378</v>
      </c>
      <c r="B557">
        <v>1</v>
      </c>
      <c r="C557">
        <v>1</v>
      </c>
    </row>
    <row r="558" spans="1:3" x14ac:dyDescent="0.4">
      <c r="A558" s="11" t="s">
        <v>5718</v>
      </c>
      <c r="B558">
        <v>1</v>
      </c>
      <c r="C558">
        <v>1</v>
      </c>
    </row>
    <row r="559" spans="1:3" x14ac:dyDescent="0.4">
      <c r="A559" s="11" t="s">
        <v>5582</v>
      </c>
      <c r="B559">
        <v>1</v>
      </c>
      <c r="C559">
        <v>1</v>
      </c>
    </row>
    <row r="560" spans="1:3" x14ac:dyDescent="0.4">
      <c r="A560" s="10" t="s">
        <v>5454</v>
      </c>
      <c r="B560">
        <v>2</v>
      </c>
      <c r="C560">
        <v>2</v>
      </c>
    </row>
    <row r="561" spans="1:3" x14ac:dyDescent="0.4">
      <c r="A561" s="11" t="s">
        <v>5453</v>
      </c>
      <c r="B561">
        <v>1</v>
      </c>
      <c r="C561">
        <v>1</v>
      </c>
    </row>
    <row r="562" spans="1:3" x14ac:dyDescent="0.4">
      <c r="A562" s="11" t="s">
        <v>7660</v>
      </c>
      <c r="B562">
        <v>1</v>
      </c>
      <c r="C562">
        <v>1</v>
      </c>
    </row>
    <row r="563" spans="1:3" x14ac:dyDescent="0.4">
      <c r="A563" s="10" t="s">
        <v>1930</v>
      </c>
      <c r="B563">
        <v>1</v>
      </c>
      <c r="C563">
        <v>1</v>
      </c>
    </row>
    <row r="564" spans="1:3" x14ac:dyDescent="0.4">
      <c r="A564" s="11" t="s">
        <v>1929</v>
      </c>
      <c r="B564">
        <v>1</v>
      </c>
      <c r="C564">
        <v>1</v>
      </c>
    </row>
    <row r="565" spans="1:3" x14ac:dyDescent="0.4">
      <c r="A565" s="10" t="s">
        <v>1193</v>
      </c>
      <c r="B565">
        <v>1</v>
      </c>
      <c r="C565">
        <v>1</v>
      </c>
    </row>
    <row r="566" spans="1:3" x14ac:dyDescent="0.4">
      <c r="A566" s="11" t="s">
        <v>1192</v>
      </c>
      <c r="B566">
        <v>1</v>
      </c>
      <c r="C566">
        <v>1</v>
      </c>
    </row>
    <row r="567" spans="1:3" x14ac:dyDescent="0.4">
      <c r="A567" s="10" t="s">
        <v>2321</v>
      </c>
      <c r="B567">
        <v>1</v>
      </c>
      <c r="C567">
        <v>1</v>
      </c>
    </row>
    <row r="568" spans="1:3" x14ac:dyDescent="0.4">
      <c r="A568" s="11" t="s">
        <v>2320</v>
      </c>
      <c r="B568">
        <v>1</v>
      </c>
      <c r="C568">
        <v>1</v>
      </c>
    </row>
    <row r="569" spans="1:3" x14ac:dyDescent="0.4">
      <c r="A569" s="10" t="s">
        <v>5515</v>
      </c>
      <c r="B569">
        <v>6</v>
      </c>
      <c r="C569">
        <v>6</v>
      </c>
    </row>
    <row r="570" spans="1:3" x14ac:dyDescent="0.4">
      <c r="A570" s="11" t="s">
        <v>8357</v>
      </c>
      <c r="B570">
        <v>1</v>
      </c>
      <c r="C570">
        <v>1</v>
      </c>
    </row>
    <row r="571" spans="1:3" x14ac:dyDescent="0.4">
      <c r="A571" s="11" t="s">
        <v>6670</v>
      </c>
      <c r="B571">
        <v>1</v>
      </c>
      <c r="C571">
        <v>1</v>
      </c>
    </row>
    <row r="572" spans="1:3" x14ac:dyDescent="0.4">
      <c r="A572" s="11" t="s">
        <v>5984</v>
      </c>
      <c r="B572">
        <v>1</v>
      </c>
      <c r="C572">
        <v>1</v>
      </c>
    </row>
    <row r="573" spans="1:3" x14ac:dyDescent="0.4">
      <c r="A573" s="11" t="s">
        <v>5514</v>
      </c>
      <c r="B573">
        <v>1</v>
      </c>
      <c r="C573">
        <v>1</v>
      </c>
    </row>
    <row r="574" spans="1:3" x14ac:dyDescent="0.4">
      <c r="A574" s="11" t="s">
        <v>5849</v>
      </c>
      <c r="B574">
        <v>1</v>
      </c>
      <c r="C574">
        <v>1</v>
      </c>
    </row>
    <row r="575" spans="1:3" x14ac:dyDescent="0.4">
      <c r="A575" s="11" t="s">
        <v>7504</v>
      </c>
      <c r="B575">
        <v>1</v>
      </c>
      <c r="C575">
        <v>1</v>
      </c>
    </row>
    <row r="576" spans="1:3" x14ac:dyDescent="0.4">
      <c r="A576" s="10" t="s">
        <v>6794</v>
      </c>
      <c r="B576">
        <v>1</v>
      </c>
      <c r="C576">
        <v>1</v>
      </c>
    </row>
    <row r="577" spans="1:3" x14ac:dyDescent="0.4">
      <c r="A577" s="11" t="s">
        <v>6793</v>
      </c>
      <c r="B577">
        <v>1</v>
      </c>
      <c r="C577">
        <v>1</v>
      </c>
    </row>
    <row r="578" spans="1:3" x14ac:dyDescent="0.4">
      <c r="A578" s="10" t="s">
        <v>6189</v>
      </c>
      <c r="B578">
        <v>4</v>
      </c>
      <c r="C578">
        <v>4</v>
      </c>
    </row>
    <row r="579" spans="1:3" x14ac:dyDescent="0.4">
      <c r="A579" s="11" t="s">
        <v>6691</v>
      </c>
      <c r="B579">
        <v>1</v>
      </c>
      <c r="C579">
        <v>1</v>
      </c>
    </row>
    <row r="580" spans="1:3" x14ac:dyDescent="0.4">
      <c r="A580" s="11" t="s">
        <v>8530</v>
      </c>
      <c r="B580">
        <v>1</v>
      </c>
      <c r="C580">
        <v>1</v>
      </c>
    </row>
    <row r="581" spans="1:3" x14ac:dyDescent="0.4">
      <c r="A581" s="11" t="s">
        <v>6188</v>
      </c>
      <c r="B581">
        <v>1</v>
      </c>
      <c r="C581">
        <v>1</v>
      </c>
    </row>
    <row r="582" spans="1:3" x14ac:dyDescent="0.4">
      <c r="A582" s="11" t="s">
        <v>8505</v>
      </c>
      <c r="B582">
        <v>1</v>
      </c>
      <c r="C582">
        <v>1</v>
      </c>
    </row>
    <row r="583" spans="1:3" x14ac:dyDescent="0.4">
      <c r="A583" s="10" t="s">
        <v>7610</v>
      </c>
      <c r="B583">
        <v>1</v>
      </c>
      <c r="C583">
        <v>1</v>
      </c>
    </row>
    <row r="584" spans="1:3" x14ac:dyDescent="0.4">
      <c r="A584" s="11" t="s">
        <v>7609</v>
      </c>
      <c r="B584">
        <v>1</v>
      </c>
      <c r="C584">
        <v>1</v>
      </c>
    </row>
    <row r="585" spans="1:3" x14ac:dyDescent="0.4">
      <c r="A585" s="10" t="s">
        <v>2368</v>
      </c>
      <c r="B585">
        <v>1</v>
      </c>
      <c r="C585">
        <v>1</v>
      </c>
    </row>
    <row r="586" spans="1:3" x14ac:dyDescent="0.4">
      <c r="A586" s="11" t="s">
        <v>2367</v>
      </c>
      <c r="B586">
        <v>1</v>
      </c>
      <c r="C586">
        <v>1</v>
      </c>
    </row>
    <row r="587" spans="1:3" x14ac:dyDescent="0.4">
      <c r="A587" s="10" t="s">
        <v>2743</v>
      </c>
      <c r="B587">
        <v>1</v>
      </c>
      <c r="C587">
        <v>1</v>
      </c>
    </row>
    <row r="588" spans="1:3" x14ac:dyDescent="0.4">
      <c r="A588" s="11" t="s">
        <v>2742</v>
      </c>
      <c r="B588">
        <v>1</v>
      </c>
      <c r="C588">
        <v>1</v>
      </c>
    </row>
    <row r="589" spans="1:3" x14ac:dyDescent="0.4">
      <c r="A589" s="10" t="s">
        <v>129</v>
      </c>
      <c r="B589">
        <v>24</v>
      </c>
      <c r="C589">
        <v>24</v>
      </c>
    </row>
    <row r="590" spans="1:3" x14ac:dyDescent="0.4">
      <c r="A590" s="11" t="s">
        <v>1238</v>
      </c>
      <c r="B590">
        <v>1</v>
      </c>
      <c r="C590">
        <v>1</v>
      </c>
    </row>
    <row r="591" spans="1:3" x14ac:dyDescent="0.4">
      <c r="A591" s="11" t="s">
        <v>2822</v>
      </c>
      <c r="B591">
        <v>1</v>
      </c>
      <c r="C591">
        <v>1</v>
      </c>
    </row>
    <row r="592" spans="1:3" x14ac:dyDescent="0.4">
      <c r="A592" s="11" t="s">
        <v>2678</v>
      </c>
      <c r="B592">
        <v>1</v>
      </c>
      <c r="C592">
        <v>1</v>
      </c>
    </row>
    <row r="593" spans="1:3" x14ac:dyDescent="0.4">
      <c r="A593" s="11" t="s">
        <v>456</v>
      </c>
      <c r="B593">
        <v>1</v>
      </c>
      <c r="C593">
        <v>1</v>
      </c>
    </row>
    <row r="594" spans="1:3" x14ac:dyDescent="0.4">
      <c r="A594" s="11" t="s">
        <v>617</v>
      </c>
      <c r="B594">
        <v>1</v>
      </c>
      <c r="C594">
        <v>1</v>
      </c>
    </row>
    <row r="595" spans="1:3" x14ac:dyDescent="0.4">
      <c r="A595" s="11" t="s">
        <v>2290</v>
      </c>
      <c r="B595">
        <v>1</v>
      </c>
      <c r="C595">
        <v>1</v>
      </c>
    </row>
    <row r="596" spans="1:3" x14ac:dyDescent="0.4">
      <c r="A596" s="11" t="s">
        <v>2551</v>
      </c>
      <c r="B596">
        <v>1</v>
      </c>
      <c r="C596">
        <v>1</v>
      </c>
    </row>
    <row r="597" spans="1:3" x14ac:dyDescent="0.4">
      <c r="A597" s="11" t="s">
        <v>1142</v>
      </c>
      <c r="B597">
        <v>1</v>
      </c>
      <c r="C597">
        <v>1</v>
      </c>
    </row>
    <row r="598" spans="1:3" x14ac:dyDescent="0.4">
      <c r="A598" s="11" t="s">
        <v>1132</v>
      </c>
      <c r="B598">
        <v>1</v>
      </c>
      <c r="C598">
        <v>1</v>
      </c>
    </row>
    <row r="599" spans="1:3" x14ac:dyDescent="0.4">
      <c r="A599" s="11" t="s">
        <v>128</v>
      </c>
      <c r="B599">
        <v>2</v>
      </c>
      <c r="C599">
        <v>2</v>
      </c>
    </row>
    <row r="600" spans="1:3" x14ac:dyDescent="0.4">
      <c r="A600" s="11" t="s">
        <v>2346</v>
      </c>
      <c r="B600">
        <v>1</v>
      </c>
      <c r="C600">
        <v>1</v>
      </c>
    </row>
    <row r="601" spans="1:3" x14ac:dyDescent="0.4">
      <c r="A601" s="11" t="s">
        <v>2732</v>
      </c>
      <c r="B601">
        <v>1</v>
      </c>
      <c r="C601">
        <v>1</v>
      </c>
    </row>
    <row r="602" spans="1:3" x14ac:dyDescent="0.4">
      <c r="A602" s="11" t="s">
        <v>1795</v>
      </c>
      <c r="B602">
        <v>1</v>
      </c>
      <c r="C602">
        <v>1</v>
      </c>
    </row>
    <row r="603" spans="1:3" x14ac:dyDescent="0.4">
      <c r="A603" s="11" t="s">
        <v>1919</v>
      </c>
      <c r="B603">
        <v>1</v>
      </c>
      <c r="C603">
        <v>1</v>
      </c>
    </row>
    <row r="604" spans="1:3" x14ac:dyDescent="0.4">
      <c r="A604" s="11" t="s">
        <v>2015</v>
      </c>
      <c r="B604">
        <v>1</v>
      </c>
      <c r="C604">
        <v>1</v>
      </c>
    </row>
    <row r="605" spans="1:3" x14ac:dyDescent="0.4">
      <c r="A605" s="11" t="s">
        <v>2648</v>
      </c>
      <c r="B605">
        <v>1</v>
      </c>
      <c r="C605">
        <v>1</v>
      </c>
    </row>
    <row r="606" spans="1:3" x14ac:dyDescent="0.4">
      <c r="A606" s="11" t="s">
        <v>214</v>
      </c>
      <c r="B606">
        <v>2</v>
      </c>
      <c r="C606">
        <v>2</v>
      </c>
    </row>
    <row r="607" spans="1:3" x14ac:dyDescent="0.4">
      <c r="A607" s="11" t="s">
        <v>2643</v>
      </c>
      <c r="B607">
        <v>1</v>
      </c>
      <c r="C607">
        <v>1</v>
      </c>
    </row>
    <row r="608" spans="1:3" x14ac:dyDescent="0.4">
      <c r="A608" s="11" t="s">
        <v>253</v>
      </c>
      <c r="B608">
        <v>2</v>
      </c>
      <c r="C608">
        <v>2</v>
      </c>
    </row>
    <row r="609" spans="1:3" x14ac:dyDescent="0.4">
      <c r="A609" s="11" t="s">
        <v>2571</v>
      </c>
      <c r="B609">
        <v>1</v>
      </c>
      <c r="C609">
        <v>1</v>
      </c>
    </row>
    <row r="610" spans="1:3" x14ac:dyDescent="0.4">
      <c r="A610" s="11" t="s">
        <v>1414</v>
      </c>
      <c r="B610">
        <v>1</v>
      </c>
      <c r="C610">
        <v>1</v>
      </c>
    </row>
    <row r="611" spans="1:3" x14ac:dyDescent="0.4">
      <c r="A611" s="10" t="s">
        <v>1333</v>
      </c>
      <c r="B611">
        <v>3</v>
      </c>
      <c r="C611">
        <v>3</v>
      </c>
    </row>
    <row r="612" spans="1:3" x14ac:dyDescent="0.4">
      <c r="A612" s="11" t="s">
        <v>1434</v>
      </c>
      <c r="B612">
        <v>1</v>
      </c>
      <c r="C612">
        <v>1</v>
      </c>
    </row>
    <row r="613" spans="1:3" x14ac:dyDescent="0.4">
      <c r="A613" s="11" t="s">
        <v>1332</v>
      </c>
      <c r="B613">
        <v>1</v>
      </c>
      <c r="C613">
        <v>1</v>
      </c>
    </row>
    <row r="614" spans="1:3" x14ac:dyDescent="0.4">
      <c r="A614" s="11" t="s">
        <v>1672</v>
      </c>
      <c r="B614">
        <v>1</v>
      </c>
      <c r="C614">
        <v>1</v>
      </c>
    </row>
    <row r="615" spans="1:3" x14ac:dyDescent="0.4">
      <c r="A615" s="10" t="s">
        <v>1173</v>
      </c>
      <c r="B615">
        <v>2</v>
      </c>
      <c r="C615">
        <v>2</v>
      </c>
    </row>
    <row r="616" spans="1:3" x14ac:dyDescent="0.4">
      <c r="A616" s="11" t="s">
        <v>1172</v>
      </c>
      <c r="B616">
        <v>1</v>
      </c>
      <c r="C616">
        <v>1</v>
      </c>
    </row>
    <row r="617" spans="1:3" x14ac:dyDescent="0.4">
      <c r="A617" s="11" t="s">
        <v>2261</v>
      </c>
      <c r="B617">
        <v>1</v>
      </c>
      <c r="C617">
        <v>1</v>
      </c>
    </row>
    <row r="618" spans="1:3" x14ac:dyDescent="0.4">
      <c r="A618" s="10" t="s">
        <v>2130</v>
      </c>
      <c r="B618">
        <v>1</v>
      </c>
      <c r="C618">
        <v>1</v>
      </c>
    </row>
    <row r="619" spans="1:3" x14ac:dyDescent="0.4">
      <c r="A619" s="11" t="s">
        <v>2129</v>
      </c>
      <c r="B619">
        <v>1</v>
      </c>
      <c r="C619">
        <v>1</v>
      </c>
    </row>
    <row r="620" spans="1:3" x14ac:dyDescent="0.4">
      <c r="A620" s="10" t="s">
        <v>462</v>
      </c>
      <c r="B620">
        <v>49</v>
      </c>
      <c r="C620">
        <v>49</v>
      </c>
    </row>
    <row r="621" spans="1:3" x14ac:dyDescent="0.4">
      <c r="A621" s="11" t="s">
        <v>2310</v>
      </c>
      <c r="B621">
        <v>1</v>
      </c>
      <c r="C621">
        <v>1</v>
      </c>
    </row>
    <row r="622" spans="1:3" x14ac:dyDescent="0.4">
      <c r="A622" s="11" t="s">
        <v>1587</v>
      </c>
      <c r="B622">
        <v>1</v>
      </c>
      <c r="C622">
        <v>1</v>
      </c>
    </row>
    <row r="623" spans="1:3" x14ac:dyDescent="0.4">
      <c r="A623" s="11" t="s">
        <v>2212</v>
      </c>
      <c r="B623">
        <v>1</v>
      </c>
      <c r="C623">
        <v>1</v>
      </c>
    </row>
    <row r="624" spans="1:3" x14ac:dyDescent="0.4">
      <c r="A624" s="11" t="s">
        <v>461</v>
      </c>
      <c r="B624">
        <v>1</v>
      </c>
      <c r="C624">
        <v>1</v>
      </c>
    </row>
    <row r="625" spans="1:3" x14ac:dyDescent="0.4">
      <c r="A625" s="11" t="s">
        <v>1424</v>
      </c>
      <c r="B625">
        <v>1</v>
      </c>
      <c r="C625">
        <v>1</v>
      </c>
    </row>
    <row r="626" spans="1:3" x14ac:dyDescent="0.4">
      <c r="A626" s="11" t="s">
        <v>1388</v>
      </c>
      <c r="B626">
        <v>1</v>
      </c>
      <c r="C626">
        <v>1</v>
      </c>
    </row>
    <row r="627" spans="1:3" x14ac:dyDescent="0.4">
      <c r="A627" s="11" t="s">
        <v>1162</v>
      </c>
      <c r="B627">
        <v>1</v>
      </c>
      <c r="C627">
        <v>1</v>
      </c>
    </row>
    <row r="628" spans="1:3" x14ac:dyDescent="0.4">
      <c r="A628" s="11" t="s">
        <v>1864</v>
      </c>
      <c r="B628">
        <v>1</v>
      </c>
      <c r="C628">
        <v>1</v>
      </c>
    </row>
    <row r="629" spans="1:3" x14ac:dyDescent="0.4">
      <c r="A629" s="11" t="s">
        <v>2222</v>
      </c>
      <c r="B629">
        <v>1</v>
      </c>
      <c r="C629">
        <v>1</v>
      </c>
    </row>
    <row r="630" spans="1:3" x14ac:dyDescent="0.4">
      <c r="A630" s="11" t="s">
        <v>2802</v>
      </c>
      <c r="B630">
        <v>1</v>
      </c>
      <c r="C630">
        <v>1</v>
      </c>
    </row>
    <row r="631" spans="1:3" x14ac:dyDescent="0.4">
      <c r="A631" s="11" t="s">
        <v>2603</v>
      </c>
      <c r="B631">
        <v>1</v>
      </c>
      <c r="C631">
        <v>1</v>
      </c>
    </row>
    <row r="632" spans="1:3" x14ac:dyDescent="0.4">
      <c r="A632" s="11" t="s">
        <v>2099</v>
      </c>
      <c r="B632">
        <v>1</v>
      </c>
      <c r="C632">
        <v>1</v>
      </c>
    </row>
    <row r="633" spans="1:3" x14ac:dyDescent="0.4">
      <c r="A633" s="11" t="s">
        <v>1303</v>
      </c>
      <c r="B633">
        <v>1</v>
      </c>
      <c r="C633">
        <v>1</v>
      </c>
    </row>
    <row r="634" spans="1:3" x14ac:dyDescent="0.4">
      <c r="A634" s="11" t="s">
        <v>567</v>
      </c>
      <c r="B634">
        <v>1</v>
      </c>
      <c r="C634">
        <v>1</v>
      </c>
    </row>
    <row r="635" spans="1:3" x14ac:dyDescent="0.4">
      <c r="A635" s="11" t="s">
        <v>2897</v>
      </c>
      <c r="B635">
        <v>1</v>
      </c>
      <c r="C635">
        <v>1</v>
      </c>
    </row>
    <row r="636" spans="1:3" x14ac:dyDescent="0.4">
      <c r="A636" s="11" t="s">
        <v>2448</v>
      </c>
      <c r="B636">
        <v>1</v>
      </c>
      <c r="C636">
        <v>1</v>
      </c>
    </row>
    <row r="637" spans="1:3" x14ac:dyDescent="0.4">
      <c r="A637" s="11" t="s">
        <v>1955</v>
      </c>
      <c r="B637">
        <v>1</v>
      </c>
      <c r="C637">
        <v>1</v>
      </c>
    </row>
    <row r="638" spans="1:3" x14ac:dyDescent="0.4">
      <c r="A638" s="11" t="s">
        <v>1755</v>
      </c>
      <c r="B638">
        <v>1</v>
      </c>
      <c r="C638">
        <v>1</v>
      </c>
    </row>
    <row r="639" spans="1:3" x14ac:dyDescent="0.4">
      <c r="A639" s="11" t="s">
        <v>1785</v>
      </c>
      <c r="B639">
        <v>1</v>
      </c>
      <c r="C639">
        <v>1</v>
      </c>
    </row>
    <row r="640" spans="1:3" x14ac:dyDescent="0.4">
      <c r="A640" s="11" t="s">
        <v>1032</v>
      </c>
      <c r="B640">
        <v>1</v>
      </c>
      <c r="C640">
        <v>1</v>
      </c>
    </row>
    <row r="641" spans="1:3" x14ac:dyDescent="0.4">
      <c r="A641" s="11" t="s">
        <v>1889</v>
      </c>
      <c r="B641">
        <v>1</v>
      </c>
      <c r="C641">
        <v>1</v>
      </c>
    </row>
    <row r="642" spans="1:3" x14ac:dyDescent="0.4">
      <c r="A642" s="11" t="s">
        <v>2383</v>
      </c>
      <c r="B642">
        <v>1</v>
      </c>
      <c r="C642">
        <v>1</v>
      </c>
    </row>
    <row r="643" spans="1:3" x14ac:dyDescent="0.4">
      <c r="A643" s="11" t="s">
        <v>918</v>
      </c>
      <c r="B643">
        <v>1</v>
      </c>
      <c r="C643">
        <v>1</v>
      </c>
    </row>
    <row r="644" spans="1:3" x14ac:dyDescent="0.4">
      <c r="A644" s="11" t="s">
        <v>1052</v>
      </c>
      <c r="B644">
        <v>1</v>
      </c>
      <c r="C644">
        <v>1</v>
      </c>
    </row>
    <row r="645" spans="1:3" x14ac:dyDescent="0.4">
      <c r="A645" s="11" t="s">
        <v>1492</v>
      </c>
      <c r="B645">
        <v>1</v>
      </c>
      <c r="C645">
        <v>1</v>
      </c>
    </row>
    <row r="646" spans="1:3" x14ac:dyDescent="0.4">
      <c r="A646" s="11" t="s">
        <v>2168</v>
      </c>
      <c r="B646">
        <v>1</v>
      </c>
      <c r="C646">
        <v>1</v>
      </c>
    </row>
    <row r="647" spans="1:3" x14ac:dyDescent="0.4">
      <c r="A647" s="11" t="s">
        <v>747</v>
      </c>
      <c r="B647">
        <v>2</v>
      </c>
      <c r="C647">
        <v>2</v>
      </c>
    </row>
    <row r="648" spans="1:3" x14ac:dyDescent="0.4">
      <c r="A648" s="11" t="s">
        <v>936</v>
      </c>
      <c r="B648">
        <v>1</v>
      </c>
      <c r="C648">
        <v>1</v>
      </c>
    </row>
    <row r="649" spans="1:3" x14ac:dyDescent="0.4">
      <c r="A649" s="11" t="s">
        <v>2076</v>
      </c>
      <c r="B649">
        <v>1</v>
      </c>
      <c r="C649">
        <v>1</v>
      </c>
    </row>
    <row r="650" spans="1:3" x14ac:dyDescent="0.4">
      <c r="A650" s="11" t="s">
        <v>878</v>
      </c>
      <c r="B650">
        <v>1</v>
      </c>
      <c r="C650">
        <v>1</v>
      </c>
    </row>
    <row r="651" spans="1:3" x14ac:dyDescent="0.4">
      <c r="A651" s="11" t="s">
        <v>1695</v>
      </c>
      <c r="B651">
        <v>1</v>
      </c>
      <c r="C651">
        <v>1</v>
      </c>
    </row>
    <row r="652" spans="1:3" x14ac:dyDescent="0.4">
      <c r="A652" s="11" t="s">
        <v>1477</v>
      </c>
      <c r="B652">
        <v>1</v>
      </c>
      <c r="C652">
        <v>1</v>
      </c>
    </row>
    <row r="653" spans="1:3" x14ac:dyDescent="0.4">
      <c r="A653" s="11" t="s">
        <v>2418</v>
      </c>
      <c r="B653">
        <v>1</v>
      </c>
      <c r="C653">
        <v>1</v>
      </c>
    </row>
    <row r="654" spans="1:3" x14ac:dyDescent="0.4">
      <c r="A654" s="11" t="s">
        <v>1248</v>
      </c>
      <c r="B654">
        <v>1</v>
      </c>
      <c r="C654">
        <v>1</v>
      </c>
    </row>
    <row r="655" spans="1:3" x14ac:dyDescent="0.4">
      <c r="A655" s="11" t="s">
        <v>1278</v>
      </c>
      <c r="B655">
        <v>1</v>
      </c>
      <c r="C655">
        <v>1</v>
      </c>
    </row>
    <row r="656" spans="1:3" x14ac:dyDescent="0.4">
      <c r="A656" s="11" t="s">
        <v>2793</v>
      </c>
      <c r="B656">
        <v>1</v>
      </c>
      <c r="C656">
        <v>1</v>
      </c>
    </row>
    <row r="657" spans="1:3" x14ac:dyDescent="0.4">
      <c r="A657" s="11" t="s">
        <v>2812</v>
      </c>
      <c r="B657">
        <v>1</v>
      </c>
      <c r="C657">
        <v>1</v>
      </c>
    </row>
    <row r="658" spans="1:3" x14ac:dyDescent="0.4">
      <c r="A658" s="11" t="s">
        <v>1995</v>
      </c>
      <c r="B658">
        <v>1</v>
      </c>
      <c r="C658">
        <v>1</v>
      </c>
    </row>
    <row r="659" spans="1:3" x14ac:dyDescent="0.4">
      <c r="A659" s="11" t="s">
        <v>1097</v>
      </c>
      <c r="B659">
        <v>1</v>
      </c>
      <c r="C659">
        <v>1</v>
      </c>
    </row>
    <row r="660" spans="1:3" x14ac:dyDescent="0.4">
      <c r="A660" s="11" t="s">
        <v>2773</v>
      </c>
      <c r="B660">
        <v>1</v>
      </c>
      <c r="C660">
        <v>1</v>
      </c>
    </row>
    <row r="661" spans="1:3" x14ac:dyDescent="0.4">
      <c r="A661" s="11" t="s">
        <v>2158</v>
      </c>
      <c r="B661">
        <v>2</v>
      </c>
      <c r="C661">
        <v>2</v>
      </c>
    </row>
    <row r="662" spans="1:3" x14ac:dyDescent="0.4">
      <c r="A662" s="11" t="s">
        <v>2005</v>
      </c>
      <c r="B662">
        <v>1</v>
      </c>
      <c r="C662">
        <v>1</v>
      </c>
    </row>
    <row r="663" spans="1:3" x14ac:dyDescent="0.4">
      <c r="A663" s="11" t="s">
        <v>1597</v>
      </c>
      <c r="B663">
        <v>1</v>
      </c>
      <c r="C663">
        <v>1</v>
      </c>
    </row>
    <row r="664" spans="1:3" x14ac:dyDescent="0.4">
      <c r="A664" s="11" t="s">
        <v>2492</v>
      </c>
      <c r="B664">
        <v>1</v>
      </c>
      <c r="C664">
        <v>1</v>
      </c>
    </row>
    <row r="665" spans="1:3" x14ac:dyDescent="0.4">
      <c r="A665" s="11" t="s">
        <v>527</v>
      </c>
      <c r="B665">
        <v>1</v>
      </c>
      <c r="C665">
        <v>1</v>
      </c>
    </row>
    <row r="666" spans="1:3" x14ac:dyDescent="0.4">
      <c r="A666" s="11" t="s">
        <v>1844</v>
      </c>
      <c r="B666">
        <v>1</v>
      </c>
      <c r="C666">
        <v>1</v>
      </c>
    </row>
    <row r="667" spans="1:3" x14ac:dyDescent="0.4">
      <c r="A667" s="11" t="s">
        <v>1775</v>
      </c>
      <c r="B667">
        <v>1</v>
      </c>
      <c r="C667">
        <v>1</v>
      </c>
    </row>
    <row r="668" spans="1:3" x14ac:dyDescent="0.4">
      <c r="A668" s="10" t="s">
        <v>643</v>
      </c>
      <c r="B668">
        <v>6</v>
      </c>
      <c r="C668">
        <v>6</v>
      </c>
    </row>
    <row r="669" spans="1:3" x14ac:dyDescent="0.4">
      <c r="A669" s="11" t="s">
        <v>2148</v>
      </c>
      <c r="B669">
        <v>1</v>
      </c>
      <c r="C669">
        <v>1</v>
      </c>
    </row>
    <row r="670" spans="1:3" x14ac:dyDescent="0.4">
      <c r="A670" s="11" t="s">
        <v>1965</v>
      </c>
      <c r="B670">
        <v>1</v>
      </c>
      <c r="C670">
        <v>1</v>
      </c>
    </row>
    <row r="671" spans="1:3" x14ac:dyDescent="0.4">
      <c r="A671" s="11" t="s">
        <v>642</v>
      </c>
      <c r="B671">
        <v>1</v>
      </c>
      <c r="C671">
        <v>1</v>
      </c>
    </row>
    <row r="672" spans="1:3" x14ac:dyDescent="0.4">
      <c r="A672" s="11" t="s">
        <v>2613</v>
      </c>
      <c r="B672">
        <v>1</v>
      </c>
      <c r="C672">
        <v>1</v>
      </c>
    </row>
    <row r="673" spans="1:3" x14ac:dyDescent="0.4">
      <c r="A673" s="11" t="s">
        <v>2247</v>
      </c>
      <c r="B673">
        <v>1</v>
      </c>
      <c r="C673">
        <v>1</v>
      </c>
    </row>
    <row r="674" spans="1:3" x14ac:dyDescent="0.4">
      <c r="A674" s="11" t="s">
        <v>2697</v>
      </c>
      <c r="B674">
        <v>1</v>
      </c>
      <c r="C674">
        <v>1</v>
      </c>
    </row>
    <row r="675" spans="1:3" x14ac:dyDescent="0.4">
      <c r="A675" s="10" t="s">
        <v>2357</v>
      </c>
      <c r="B675">
        <v>1</v>
      </c>
      <c r="C675">
        <v>1</v>
      </c>
    </row>
    <row r="676" spans="1:3" x14ac:dyDescent="0.4">
      <c r="A676" s="11" t="s">
        <v>2356</v>
      </c>
      <c r="B676">
        <v>1</v>
      </c>
      <c r="C676">
        <v>1</v>
      </c>
    </row>
    <row r="677" spans="1:3" x14ac:dyDescent="0.4">
      <c r="A677" s="10" t="s">
        <v>1404</v>
      </c>
      <c r="B677">
        <v>3</v>
      </c>
      <c r="C677">
        <v>3</v>
      </c>
    </row>
    <row r="678" spans="1:3" x14ac:dyDescent="0.4">
      <c r="A678" s="11" t="s">
        <v>1403</v>
      </c>
      <c r="B678">
        <v>1</v>
      </c>
      <c r="C678">
        <v>1</v>
      </c>
    </row>
    <row r="679" spans="1:3" x14ac:dyDescent="0.4">
      <c r="A679" s="11" t="s">
        <v>2623</v>
      </c>
      <c r="B679">
        <v>1</v>
      </c>
      <c r="C679">
        <v>1</v>
      </c>
    </row>
    <row r="680" spans="1:3" x14ac:dyDescent="0.4">
      <c r="A680" s="11" t="s">
        <v>1854</v>
      </c>
      <c r="B680">
        <v>1</v>
      </c>
      <c r="C680">
        <v>1</v>
      </c>
    </row>
    <row r="681" spans="1:3" x14ac:dyDescent="0.4">
      <c r="A681" s="10" t="s">
        <v>1985</v>
      </c>
      <c r="B681">
        <v>3</v>
      </c>
      <c r="C681">
        <v>3</v>
      </c>
    </row>
    <row r="682" spans="1:3" x14ac:dyDescent="0.4">
      <c r="A682" s="11" t="s">
        <v>2408</v>
      </c>
      <c r="B682">
        <v>1</v>
      </c>
      <c r="C682">
        <v>1</v>
      </c>
    </row>
    <row r="683" spans="1:3" x14ac:dyDescent="0.4">
      <c r="A683" s="11" t="s">
        <v>2907</v>
      </c>
      <c r="B683">
        <v>1</v>
      </c>
      <c r="C683">
        <v>1</v>
      </c>
    </row>
    <row r="684" spans="1:3" x14ac:dyDescent="0.4">
      <c r="A684" s="11" t="s">
        <v>1984</v>
      </c>
      <c r="B684">
        <v>1</v>
      </c>
      <c r="C684">
        <v>1</v>
      </c>
    </row>
    <row r="685" spans="1:3" x14ac:dyDescent="0.4">
      <c r="A685" s="10" t="s">
        <v>169</v>
      </c>
      <c r="B685">
        <v>63</v>
      </c>
      <c r="C685">
        <v>63</v>
      </c>
    </row>
    <row r="686" spans="1:3" x14ac:dyDescent="0.4">
      <c r="A686" s="11" t="s">
        <v>2331</v>
      </c>
      <c r="B686">
        <v>1</v>
      </c>
      <c r="C686">
        <v>1</v>
      </c>
    </row>
    <row r="687" spans="1:3" x14ac:dyDescent="0.4">
      <c r="A687" s="11" t="s">
        <v>1183</v>
      </c>
      <c r="B687">
        <v>1</v>
      </c>
      <c r="C687">
        <v>1</v>
      </c>
    </row>
    <row r="688" spans="1:3" x14ac:dyDescent="0.4">
      <c r="A688" s="11" t="s">
        <v>804</v>
      </c>
      <c r="B688">
        <v>1</v>
      </c>
      <c r="C688">
        <v>1</v>
      </c>
    </row>
    <row r="689" spans="1:3" x14ac:dyDescent="0.4">
      <c r="A689" s="11" t="s">
        <v>2378</v>
      </c>
      <c r="B689">
        <v>1</v>
      </c>
      <c r="C689">
        <v>1</v>
      </c>
    </row>
    <row r="690" spans="1:3" x14ac:dyDescent="0.4">
      <c r="A690" s="11" t="s">
        <v>1532</v>
      </c>
      <c r="B690">
        <v>1</v>
      </c>
      <c r="C690">
        <v>1</v>
      </c>
    </row>
    <row r="691" spans="1:3" x14ac:dyDescent="0.4">
      <c r="A691" s="11" t="s">
        <v>244</v>
      </c>
      <c r="B691">
        <v>1</v>
      </c>
      <c r="C691">
        <v>1</v>
      </c>
    </row>
    <row r="692" spans="1:3" x14ac:dyDescent="0.4">
      <c r="A692" s="11" t="s">
        <v>1502</v>
      </c>
      <c r="B692">
        <v>1</v>
      </c>
      <c r="C692">
        <v>1</v>
      </c>
    </row>
    <row r="693" spans="1:3" x14ac:dyDescent="0.4">
      <c r="A693" s="11" t="s">
        <v>2877</v>
      </c>
      <c r="B693">
        <v>1</v>
      </c>
      <c r="C693">
        <v>1</v>
      </c>
    </row>
    <row r="694" spans="1:3" x14ac:dyDescent="0.4">
      <c r="A694" s="11" t="s">
        <v>1117</v>
      </c>
      <c r="B694">
        <v>1</v>
      </c>
      <c r="C694">
        <v>1</v>
      </c>
    </row>
    <row r="695" spans="1:3" x14ac:dyDescent="0.4">
      <c r="A695" s="11" t="s">
        <v>2561</v>
      </c>
      <c r="B695">
        <v>1</v>
      </c>
      <c r="C695">
        <v>1</v>
      </c>
    </row>
    <row r="696" spans="1:3" x14ac:dyDescent="0.4">
      <c r="A696" s="11" t="s">
        <v>1152</v>
      </c>
      <c r="B696">
        <v>1</v>
      </c>
      <c r="C696">
        <v>1</v>
      </c>
    </row>
    <row r="697" spans="1:3" x14ac:dyDescent="0.4">
      <c r="A697" s="11" t="s">
        <v>1662</v>
      </c>
      <c r="B697">
        <v>1</v>
      </c>
      <c r="C697">
        <v>1</v>
      </c>
    </row>
    <row r="698" spans="1:3" x14ac:dyDescent="0.4">
      <c r="A698" s="11" t="s">
        <v>2687</v>
      </c>
      <c r="B698">
        <v>1</v>
      </c>
      <c r="C698">
        <v>1</v>
      </c>
    </row>
    <row r="699" spans="1:3" x14ac:dyDescent="0.4">
      <c r="A699" s="11" t="s">
        <v>2591</v>
      </c>
      <c r="B699">
        <v>1</v>
      </c>
      <c r="C699">
        <v>1</v>
      </c>
    </row>
    <row r="700" spans="1:3" x14ac:dyDescent="0.4">
      <c r="A700" s="11" t="s">
        <v>1293</v>
      </c>
      <c r="B700">
        <v>1</v>
      </c>
      <c r="C700">
        <v>1</v>
      </c>
    </row>
    <row r="701" spans="1:3" x14ac:dyDescent="0.4">
      <c r="A701" s="11" t="s">
        <v>2887</v>
      </c>
      <c r="B701">
        <v>1</v>
      </c>
      <c r="C701">
        <v>1</v>
      </c>
    </row>
    <row r="702" spans="1:3" x14ac:dyDescent="0.4">
      <c r="A702" s="11" t="s">
        <v>1223</v>
      </c>
      <c r="B702">
        <v>1</v>
      </c>
      <c r="C702">
        <v>1</v>
      </c>
    </row>
    <row r="703" spans="1:3" x14ac:dyDescent="0.4">
      <c r="A703" s="11" t="s">
        <v>2488</v>
      </c>
      <c r="B703">
        <v>1</v>
      </c>
      <c r="C703">
        <v>1</v>
      </c>
    </row>
    <row r="704" spans="1:3" x14ac:dyDescent="0.4">
      <c r="A704" s="11" t="s">
        <v>194</v>
      </c>
      <c r="B704">
        <v>2</v>
      </c>
      <c r="C704">
        <v>2</v>
      </c>
    </row>
    <row r="705" spans="1:3" x14ac:dyDescent="0.4">
      <c r="A705" s="11" t="s">
        <v>1017</v>
      </c>
      <c r="B705">
        <v>1</v>
      </c>
      <c r="C705">
        <v>1</v>
      </c>
    </row>
    <row r="706" spans="1:3" x14ac:dyDescent="0.4">
      <c r="A706" s="11" t="s">
        <v>946</v>
      </c>
      <c r="B706">
        <v>1</v>
      </c>
      <c r="C706">
        <v>1</v>
      </c>
    </row>
    <row r="707" spans="1:3" x14ac:dyDescent="0.4">
      <c r="A707" s="11" t="s">
        <v>2443</v>
      </c>
      <c r="B707">
        <v>1</v>
      </c>
      <c r="C707">
        <v>1</v>
      </c>
    </row>
    <row r="708" spans="1:3" x14ac:dyDescent="0.4">
      <c r="A708" s="11" t="s">
        <v>1730</v>
      </c>
      <c r="B708">
        <v>1</v>
      </c>
      <c r="C708">
        <v>1</v>
      </c>
    </row>
    <row r="709" spans="1:3" x14ac:dyDescent="0.4">
      <c r="A709" s="11" t="s">
        <v>2056</v>
      </c>
      <c r="B709">
        <v>1</v>
      </c>
      <c r="C709">
        <v>1</v>
      </c>
    </row>
    <row r="710" spans="1:3" x14ac:dyDescent="0.4">
      <c r="A710" s="11" t="s">
        <v>407</v>
      </c>
      <c r="B710">
        <v>1</v>
      </c>
      <c r="C710">
        <v>1</v>
      </c>
    </row>
    <row r="711" spans="1:3" x14ac:dyDescent="0.4">
      <c r="A711" s="11" t="s">
        <v>2927</v>
      </c>
      <c r="B711">
        <v>1</v>
      </c>
      <c r="C711">
        <v>1</v>
      </c>
    </row>
    <row r="712" spans="1:3" x14ac:dyDescent="0.4">
      <c r="A712" s="11" t="s">
        <v>168</v>
      </c>
      <c r="B712">
        <v>1</v>
      </c>
      <c r="C712">
        <v>1</v>
      </c>
    </row>
    <row r="713" spans="1:3" x14ac:dyDescent="0.4">
      <c r="A713" s="11" t="s">
        <v>2832</v>
      </c>
      <c r="B713">
        <v>1</v>
      </c>
      <c r="C713">
        <v>1</v>
      </c>
    </row>
    <row r="714" spans="1:3" x14ac:dyDescent="0.4">
      <c r="A714" s="11" t="s">
        <v>2727</v>
      </c>
      <c r="B714">
        <v>1</v>
      </c>
      <c r="C714">
        <v>1</v>
      </c>
    </row>
    <row r="715" spans="1:3" x14ac:dyDescent="0.4">
      <c r="A715" s="11" t="s">
        <v>799</v>
      </c>
      <c r="B715">
        <v>1</v>
      </c>
      <c r="C715">
        <v>1</v>
      </c>
    </row>
    <row r="716" spans="1:3" x14ac:dyDescent="0.4">
      <c r="A716" s="11" t="s">
        <v>839</v>
      </c>
      <c r="B716">
        <v>1</v>
      </c>
      <c r="C716">
        <v>1</v>
      </c>
    </row>
    <row r="717" spans="1:3" x14ac:dyDescent="0.4">
      <c r="A717" s="11" t="s">
        <v>377</v>
      </c>
      <c r="B717">
        <v>1</v>
      </c>
      <c r="C717">
        <v>1</v>
      </c>
    </row>
    <row r="718" spans="1:3" x14ac:dyDescent="0.4">
      <c r="A718" s="11" t="s">
        <v>1909</v>
      </c>
      <c r="B718">
        <v>1</v>
      </c>
      <c r="C718">
        <v>1</v>
      </c>
    </row>
    <row r="719" spans="1:3" x14ac:dyDescent="0.4">
      <c r="A719" s="11" t="s">
        <v>2872</v>
      </c>
      <c r="B719">
        <v>1</v>
      </c>
      <c r="C719">
        <v>1</v>
      </c>
    </row>
    <row r="720" spans="1:3" x14ac:dyDescent="0.4">
      <c r="A720" s="11" t="s">
        <v>263</v>
      </c>
      <c r="B720">
        <v>1</v>
      </c>
      <c r="C720">
        <v>1</v>
      </c>
    </row>
    <row r="721" spans="1:3" x14ac:dyDescent="0.4">
      <c r="A721" s="11" t="s">
        <v>542</v>
      </c>
      <c r="B721">
        <v>1</v>
      </c>
      <c r="C721">
        <v>1</v>
      </c>
    </row>
    <row r="722" spans="1:3" x14ac:dyDescent="0.4">
      <c r="A722" s="11" t="s">
        <v>683</v>
      </c>
      <c r="B722">
        <v>1</v>
      </c>
      <c r="C722">
        <v>1</v>
      </c>
    </row>
    <row r="723" spans="1:3" x14ac:dyDescent="0.4">
      <c r="A723" s="11" t="s">
        <v>1127</v>
      </c>
      <c r="B723">
        <v>1</v>
      </c>
      <c r="C723">
        <v>1</v>
      </c>
    </row>
    <row r="724" spans="1:3" x14ac:dyDescent="0.4">
      <c r="A724" s="11" t="s">
        <v>607</v>
      </c>
      <c r="B724">
        <v>2</v>
      </c>
      <c r="C724">
        <v>2</v>
      </c>
    </row>
    <row r="725" spans="1:3" x14ac:dyDescent="0.4">
      <c r="A725" s="11" t="s">
        <v>577</v>
      </c>
      <c r="B725">
        <v>1</v>
      </c>
      <c r="C725">
        <v>1</v>
      </c>
    </row>
    <row r="726" spans="1:3" x14ac:dyDescent="0.4">
      <c r="A726" s="11" t="s">
        <v>809</v>
      </c>
      <c r="B726">
        <v>1</v>
      </c>
      <c r="C726">
        <v>1</v>
      </c>
    </row>
    <row r="727" spans="1:3" x14ac:dyDescent="0.4">
      <c r="A727" s="11" t="s">
        <v>1691</v>
      </c>
      <c r="B727">
        <v>1</v>
      </c>
      <c r="C727">
        <v>1</v>
      </c>
    </row>
    <row r="728" spans="1:3" x14ac:dyDescent="0.4">
      <c r="A728" s="11" t="s">
        <v>2428</v>
      </c>
      <c r="B728">
        <v>1</v>
      </c>
      <c r="C728">
        <v>1</v>
      </c>
    </row>
    <row r="729" spans="1:3" x14ac:dyDescent="0.4">
      <c r="A729" s="11" t="s">
        <v>224</v>
      </c>
      <c r="B729">
        <v>2</v>
      </c>
      <c r="C729">
        <v>2</v>
      </c>
    </row>
    <row r="730" spans="1:3" x14ac:dyDescent="0.4">
      <c r="A730" s="11" t="s">
        <v>1368</v>
      </c>
      <c r="B730">
        <v>1</v>
      </c>
      <c r="C730">
        <v>1</v>
      </c>
    </row>
    <row r="731" spans="1:3" x14ac:dyDescent="0.4">
      <c r="A731" s="11" t="s">
        <v>2066</v>
      </c>
      <c r="B731">
        <v>1</v>
      </c>
      <c r="C731">
        <v>1</v>
      </c>
    </row>
    <row r="732" spans="1:3" x14ac:dyDescent="0.4">
      <c r="A732" s="11" t="s">
        <v>2707</v>
      </c>
      <c r="B732">
        <v>1</v>
      </c>
      <c r="C732">
        <v>1</v>
      </c>
    </row>
    <row r="733" spans="1:3" x14ac:dyDescent="0.4">
      <c r="A733" s="11" t="s">
        <v>769</v>
      </c>
      <c r="B733">
        <v>1</v>
      </c>
      <c r="C733">
        <v>1</v>
      </c>
    </row>
    <row r="734" spans="1:3" x14ac:dyDescent="0.4">
      <c r="A734" s="11" t="s">
        <v>2202</v>
      </c>
      <c r="B734">
        <v>1</v>
      </c>
      <c r="C734">
        <v>1</v>
      </c>
    </row>
    <row r="735" spans="1:3" x14ac:dyDescent="0.4">
      <c r="A735" s="11" t="s">
        <v>858</v>
      </c>
      <c r="B735">
        <v>1</v>
      </c>
      <c r="C735">
        <v>1</v>
      </c>
    </row>
    <row r="736" spans="1:3" x14ac:dyDescent="0.4">
      <c r="A736" s="11" t="s">
        <v>2852</v>
      </c>
      <c r="B736">
        <v>1</v>
      </c>
      <c r="C736">
        <v>1</v>
      </c>
    </row>
    <row r="737" spans="1:3" x14ac:dyDescent="0.4">
      <c r="A737" s="11" t="s">
        <v>727</v>
      </c>
      <c r="B737">
        <v>1</v>
      </c>
      <c r="C737">
        <v>1</v>
      </c>
    </row>
    <row r="738" spans="1:3" x14ac:dyDescent="0.4">
      <c r="A738" s="11" t="s">
        <v>1815</v>
      </c>
      <c r="B738">
        <v>1</v>
      </c>
      <c r="C738">
        <v>1</v>
      </c>
    </row>
    <row r="739" spans="1:3" x14ac:dyDescent="0.4">
      <c r="A739" s="11" t="s">
        <v>2458</v>
      </c>
      <c r="B739">
        <v>1</v>
      </c>
      <c r="C739">
        <v>1</v>
      </c>
    </row>
    <row r="740" spans="1:3" x14ac:dyDescent="0.4">
      <c r="A740" s="11" t="s">
        <v>2507</v>
      </c>
      <c r="B740">
        <v>1</v>
      </c>
      <c r="C740">
        <v>1</v>
      </c>
    </row>
    <row r="741" spans="1:3" x14ac:dyDescent="0.4">
      <c r="A741" s="11" t="s">
        <v>1353</v>
      </c>
      <c r="B741">
        <v>1</v>
      </c>
      <c r="C741">
        <v>1</v>
      </c>
    </row>
    <row r="742" spans="1:3" x14ac:dyDescent="0.4">
      <c r="A742" s="11" t="s">
        <v>986</v>
      </c>
      <c r="B742">
        <v>1</v>
      </c>
      <c r="C742">
        <v>1</v>
      </c>
    </row>
    <row r="743" spans="1:3" x14ac:dyDescent="0.4">
      <c r="A743" s="11" t="s">
        <v>2257</v>
      </c>
      <c r="B743">
        <v>1</v>
      </c>
      <c r="C743">
        <v>1</v>
      </c>
    </row>
    <row r="744" spans="1:3" x14ac:dyDescent="0.4">
      <c r="A744" s="11" t="s">
        <v>2398</v>
      </c>
      <c r="B744">
        <v>1</v>
      </c>
      <c r="C744">
        <v>1</v>
      </c>
    </row>
    <row r="745" spans="1:3" x14ac:dyDescent="0.4">
      <c r="A745" s="11" t="s">
        <v>1107</v>
      </c>
      <c r="B745">
        <v>1</v>
      </c>
      <c r="C745">
        <v>1</v>
      </c>
    </row>
    <row r="746" spans="1:3" x14ac:dyDescent="0.4">
      <c r="A746" s="10" t="s">
        <v>508</v>
      </c>
      <c r="B746">
        <v>6</v>
      </c>
      <c r="C746">
        <v>6</v>
      </c>
    </row>
    <row r="747" spans="1:3" x14ac:dyDescent="0.4">
      <c r="A747" s="11" t="s">
        <v>632</v>
      </c>
      <c r="B747">
        <v>1</v>
      </c>
      <c r="C747">
        <v>1</v>
      </c>
    </row>
    <row r="748" spans="1:3" x14ac:dyDescent="0.4">
      <c r="A748" s="11" t="s">
        <v>1002</v>
      </c>
      <c r="B748">
        <v>1</v>
      </c>
      <c r="C748">
        <v>1</v>
      </c>
    </row>
    <row r="749" spans="1:3" x14ac:dyDescent="0.4">
      <c r="A749" s="11" t="s">
        <v>1899</v>
      </c>
      <c r="B749">
        <v>1</v>
      </c>
      <c r="C749">
        <v>1</v>
      </c>
    </row>
    <row r="750" spans="1:3" x14ac:dyDescent="0.4">
      <c r="A750" s="11" t="s">
        <v>2527</v>
      </c>
      <c r="B750">
        <v>1</v>
      </c>
      <c r="C750">
        <v>1</v>
      </c>
    </row>
    <row r="751" spans="1:3" x14ac:dyDescent="0.4">
      <c r="A751" s="11" t="s">
        <v>1677</v>
      </c>
      <c r="B751">
        <v>1</v>
      </c>
      <c r="C751">
        <v>1</v>
      </c>
    </row>
    <row r="752" spans="1:3" x14ac:dyDescent="0.4">
      <c r="A752" s="11" t="s">
        <v>507</v>
      </c>
      <c r="B752">
        <v>1</v>
      </c>
      <c r="C752">
        <v>1</v>
      </c>
    </row>
    <row r="753" spans="1:3" x14ac:dyDescent="0.4">
      <c r="A753" s="10" t="s">
        <v>3151</v>
      </c>
      <c r="B753">
        <v>3</v>
      </c>
      <c r="C753">
        <v>3</v>
      </c>
    </row>
    <row r="754" spans="1:3" x14ac:dyDescent="0.4">
      <c r="A754" s="11" t="s">
        <v>3150</v>
      </c>
      <c r="B754">
        <v>1</v>
      </c>
      <c r="C754">
        <v>1</v>
      </c>
    </row>
    <row r="755" spans="1:3" x14ac:dyDescent="0.4">
      <c r="A755" s="11" t="s">
        <v>4103</v>
      </c>
      <c r="B755">
        <v>1</v>
      </c>
      <c r="C755">
        <v>1</v>
      </c>
    </row>
    <row r="756" spans="1:3" x14ac:dyDescent="0.4">
      <c r="A756" s="11" t="s">
        <v>3684</v>
      </c>
      <c r="B756">
        <v>1</v>
      </c>
      <c r="C756">
        <v>1</v>
      </c>
    </row>
    <row r="757" spans="1:3" x14ac:dyDescent="0.4">
      <c r="A757" s="10" t="s">
        <v>3275</v>
      </c>
      <c r="B757">
        <v>2</v>
      </c>
      <c r="C757">
        <v>2</v>
      </c>
    </row>
    <row r="758" spans="1:3" x14ac:dyDescent="0.4">
      <c r="A758" s="11" t="s">
        <v>3274</v>
      </c>
      <c r="B758">
        <v>1</v>
      </c>
      <c r="C758">
        <v>1</v>
      </c>
    </row>
    <row r="759" spans="1:3" x14ac:dyDescent="0.4">
      <c r="A759" s="11" t="s">
        <v>4795</v>
      </c>
      <c r="B759">
        <v>1</v>
      </c>
      <c r="C759">
        <v>1</v>
      </c>
    </row>
    <row r="760" spans="1:3" x14ac:dyDescent="0.4">
      <c r="A760" s="10" t="s">
        <v>3973</v>
      </c>
      <c r="B760">
        <v>4</v>
      </c>
      <c r="C760">
        <v>4</v>
      </c>
    </row>
    <row r="761" spans="1:3" x14ac:dyDescent="0.4">
      <c r="A761" s="11" t="s">
        <v>4658</v>
      </c>
      <c r="B761">
        <v>1</v>
      </c>
      <c r="C761">
        <v>1</v>
      </c>
    </row>
    <row r="762" spans="1:3" x14ac:dyDescent="0.4">
      <c r="A762" s="11" t="s">
        <v>3972</v>
      </c>
      <c r="B762">
        <v>1</v>
      </c>
      <c r="C762">
        <v>1</v>
      </c>
    </row>
    <row r="763" spans="1:3" x14ac:dyDescent="0.4">
      <c r="A763" s="11" t="s">
        <v>4472</v>
      </c>
      <c r="B763">
        <v>1</v>
      </c>
      <c r="C763">
        <v>1</v>
      </c>
    </row>
    <row r="764" spans="1:3" x14ac:dyDescent="0.4">
      <c r="A764" s="11" t="s">
        <v>4595</v>
      </c>
      <c r="B764">
        <v>1</v>
      </c>
      <c r="C764">
        <v>1</v>
      </c>
    </row>
    <row r="765" spans="1:3" x14ac:dyDescent="0.4">
      <c r="A765" s="10" t="s">
        <v>3107</v>
      </c>
      <c r="B765">
        <v>5</v>
      </c>
      <c r="C765">
        <v>5</v>
      </c>
    </row>
    <row r="766" spans="1:3" x14ac:dyDescent="0.4">
      <c r="A766" s="11" t="s">
        <v>5839</v>
      </c>
      <c r="B766">
        <v>1</v>
      </c>
      <c r="C766">
        <v>1</v>
      </c>
    </row>
    <row r="767" spans="1:3" x14ac:dyDescent="0.4">
      <c r="A767" s="11" t="s">
        <v>3324</v>
      </c>
      <c r="B767">
        <v>1</v>
      </c>
      <c r="C767">
        <v>1</v>
      </c>
    </row>
    <row r="768" spans="1:3" x14ac:dyDescent="0.4">
      <c r="A768" s="11" t="s">
        <v>3877</v>
      </c>
      <c r="B768">
        <v>1</v>
      </c>
      <c r="C768">
        <v>1</v>
      </c>
    </row>
    <row r="769" spans="1:3" x14ac:dyDescent="0.4">
      <c r="A769" s="11" t="s">
        <v>3106</v>
      </c>
      <c r="B769">
        <v>2</v>
      </c>
      <c r="C769">
        <v>2</v>
      </c>
    </row>
    <row r="770" spans="1:3" x14ac:dyDescent="0.4">
      <c r="A770" s="10" t="s">
        <v>2979</v>
      </c>
      <c r="B770">
        <v>12</v>
      </c>
      <c r="C770">
        <v>12</v>
      </c>
    </row>
    <row r="771" spans="1:3" x14ac:dyDescent="0.4">
      <c r="A771" s="11" t="s">
        <v>3565</v>
      </c>
      <c r="B771">
        <v>1</v>
      </c>
      <c r="C771">
        <v>1</v>
      </c>
    </row>
    <row r="772" spans="1:3" x14ac:dyDescent="0.4">
      <c r="A772" s="11" t="s">
        <v>3762</v>
      </c>
      <c r="B772">
        <v>1</v>
      </c>
      <c r="C772">
        <v>1</v>
      </c>
    </row>
    <row r="773" spans="1:3" x14ac:dyDescent="0.4">
      <c r="A773" s="11" t="s">
        <v>3593</v>
      </c>
      <c r="B773">
        <v>2</v>
      </c>
      <c r="C773">
        <v>2</v>
      </c>
    </row>
    <row r="774" spans="1:3" x14ac:dyDescent="0.4">
      <c r="A774" s="11" t="s">
        <v>4756</v>
      </c>
      <c r="B774">
        <v>1</v>
      </c>
      <c r="C774">
        <v>1</v>
      </c>
    </row>
    <row r="775" spans="1:3" x14ac:dyDescent="0.4">
      <c r="A775" s="11" t="s">
        <v>3746</v>
      </c>
      <c r="B775">
        <v>1</v>
      </c>
      <c r="C775">
        <v>1</v>
      </c>
    </row>
    <row r="776" spans="1:3" x14ac:dyDescent="0.4">
      <c r="A776" s="11" t="s">
        <v>3145</v>
      </c>
      <c r="B776">
        <v>1</v>
      </c>
      <c r="C776">
        <v>1</v>
      </c>
    </row>
    <row r="777" spans="1:3" x14ac:dyDescent="0.4">
      <c r="A777" s="11" t="s">
        <v>3135</v>
      </c>
      <c r="B777">
        <v>1</v>
      </c>
      <c r="C777">
        <v>1</v>
      </c>
    </row>
    <row r="778" spans="1:3" x14ac:dyDescent="0.4">
      <c r="A778" s="11" t="s">
        <v>2978</v>
      </c>
      <c r="B778">
        <v>1</v>
      </c>
      <c r="C778">
        <v>1</v>
      </c>
    </row>
    <row r="779" spans="1:3" x14ac:dyDescent="0.4">
      <c r="A779" s="11" t="s">
        <v>7525</v>
      </c>
      <c r="B779">
        <v>1</v>
      </c>
      <c r="C779">
        <v>1</v>
      </c>
    </row>
    <row r="780" spans="1:3" x14ac:dyDescent="0.4">
      <c r="A780" s="11" t="s">
        <v>4379</v>
      </c>
      <c r="B780">
        <v>1</v>
      </c>
      <c r="C780">
        <v>1</v>
      </c>
    </row>
    <row r="781" spans="1:3" x14ac:dyDescent="0.4">
      <c r="A781" s="11" t="s">
        <v>4562</v>
      </c>
      <c r="B781">
        <v>1</v>
      </c>
      <c r="C781">
        <v>1</v>
      </c>
    </row>
    <row r="782" spans="1:3" x14ac:dyDescent="0.4">
      <c r="A782" s="10" t="s">
        <v>3162</v>
      </c>
      <c r="B782">
        <v>16</v>
      </c>
      <c r="C782">
        <v>16</v>
      </c>
    </row>
    <row r="783" spans="1:3" x14ac:dyDescent="0.4">
      <c r="A783" s="11" t="s">
        <v>4736</v>
      </c>
      <c r="B783">
        <v>1</v>
      </c>
      <c r="C783">
        <v>1</v>
      </c>
    </row>
    <row r="784" spans="1:3" x14ac:dyDescent="0.4">
      <c r="A784" s="11" t="s">
        <v>4274</v>
      </c>
      <c r="B784">
        <v>1</v>
      </c>
      <c r="C784">
        <v>1</v>
      </c>
    </row>
    <row r="785" spans="1:3" x14ac:dyDescent="0.4">
      <c r="A785" s="11" t="s">
        <v>4669</v>
      </c>
      <c r="B785">
        <v>1</v>
      </c>
      <c r="C785">
        <v>1</v>
      </c>
    </row>
    <row r="786" spans="1:3" x14ac:dyDescent="0.4">
      <c r="A786" s="11" t="s">
        <v>3674</v>
      </c>
      <c r="B786">
        <v>1</v>
      </c>
      <c r="C786">
        <v>1</v>
      </c>
    </row>
    <row r="787" spans="1:3" x14ac:dyDescent="0.4">
      <c r="A787" s="11" t="s">
        <v>4439</v>
      </c>
      <c r="B787">
        <v>1</v>
      </c>
      <c r="C787">
        <v>1</v>
      </c>
    </row>
    <row r="788" spans="1:3" x14ac:dyDescent="0.4">
      <c r="A788" s="11" t="s">
        <v>4027</v>
      </c>
      <c r="B788">
        <v>1</v>
      </c>
      <c r="C788">
        <v>1</v>
      </c>
    </row>
    <row r="789" spans="1:3" x14ac:dyDescent="0.4">
      <c r="A789" s="11" t="s">
        <v>3810</v>
      </c>
      <c r="B789">
        <v>1</v>
      </c>
      <c r="C789">
        <v>1</v>
      </c>
    </row>
    <row r="790" spans="1:3" x14ac:dyDescent="0.4">
      <c r="A790" s="11" t="s">
        <v>3625</v>
      </c>
      <c r="B790">
        <v>1</v>
      </c>
      <c r="C790">
        <v>1</v>
      </c>
    </row>
    <row r="791" spans="1:3" x14ac:dyDescent="0.4">
      <c r="A791" s="11" t="s">
        <v>4189</v>
      </c>
      <c r="B791">
        <v>1</v>
      </c>
      <c r="C791">
        <v>1</v>
      </c>
    </row>
    <row r="792" spans="1:3" x14ac:dyDescent="0.4">
      <c r="A792" s="11" t="s">
        <v>4605</v>
      </c>
      <c r="B792">
        <v>2</v>
      </c>
      <c r="C792">
        <v>2</v>
      </c>
    </row>
    <row r="793" spans="1:3" x14ac:dyDescent="0.4">
      <c r="A793" s="11" t="s">
        <v>3452</v>
      </c>
      <c r="B793">
        <v>1</v>
      </c>
      <c r="C793">
        <v>1</v>
      </c>
    </row>
    <row r="794" spans="1:3" x14ac:dyDescent="0.4">
      <c r="A794" s="11" t="s">
        <v>4113</v>
      </c>
      <c r="B794">
        <v>1</v>
      </c>
      <c r="C794">
        <v>1</v>
      </c>
    </row>
    <row r="795" spans="1:3" x14ac:dyDescent="0.4">
      <c r="A795" s="11" t="s">
        <v>3161</v>
      </c>
      <c r="B795">
        <v>1</v>
      </c>
      <c r="C795">
        <v>1</v>
      </c>
    </row>
    <row r="796" spans="1:3" x14ac:dyDescent="0.4">
      <c r="A796" s="11" t="s">
        <v>3379</v>
      </c>
      <c r="B796">
        <v>1</v>
      </c>
      <c r="C796">
        <v>1</v>
      </c>
    </row>
    <row r="797" spans="1:3" x14ac:dyDescent="0.4">
      <c r="A797" s="11" t="s">
        <v>3664</v>
      </c>
      <c r="B797">
        <v>1</v>
      </c>
      <c r="C797">
        <v>1</v>
      </c>
    </row>
    <row r="798" spans="1:3" x14ac:dyDescent="0.4">
      <c r="A798" s="10" t="s">
        <v>3638</v>
      </c>
      <c r="B798">
        <v>5</v>
      </c>
      <c r="C798">
        <v>5</v>
      </c>
    </row>
    <row r="799" spans="1:3" x14ac:dyDescent="0.4">
      <c r="A799" s="11" t="s">
        <v>3637</v>
      </c>
      <c r="B799">
        <v>2</v>
      </c>
      <c r="C799">
        <v>2</v>
      </c>
    </row>
    <row r="800" spans="1:3" x14ac:dyDescent="0.4">
      <c r="A800" s="11" t="s">
        <v>4294</v>
      </c>
      <c r="B800">
        <v>1</v>
      </c>
      <c r="C800">
        <v>1</v>
      </c>
    </row>
    <row r="801" spans="1:3" x14ac:dyDescent="0.4">
      <c r="A801" s="11" t="s">
        <v>4041</v>
      </c>
      <c r="B801">
        <v>2</v>
      </c>
      <c r="C801">
        <v>2</v>
      </c>
    </row>
    <row r="802" spans="1:3" x14ac:dyDescent="0.4">
      <c r="A802" s="10" t="s">
        <v>4611</v>
      </c>
      <c r="B802">
        <v>1</v>
      </c>
      <c r="C802">
        <v>1</v>
      </c>
    </row>
    <row r="803" spans="1:3" x14ac:dyDescent="0.4">
      <c r="A803" s="11" t="s">
        <v>4610</v>
      </c>
      <c r="B803">
        <v>1</v>
      </c>
      <c r="C803">
        <v>1</v>
      </c>
    </row>
    <row r="804" spans="1:3" x14ac:dyDescent="0.4">
      <c r="A804" s="10" t="s">
        <v>3777</v>
      </c>
      <c r="B804">
        <v>7</v>
      </c>
      <c r="C804">
        <v>7</v>
      </c>
    </row>
    <row r="805" spans="1:3" x14ac:dyDescent="0.4">
      <c r="A805" s="11" t="s">
        <v>4284</v>
      </c>
      <c r="B805">
        <v>1</v>
      </c>
      <c r="C805">
        <v>1</v>
      </c>
    </row>
    <row r="806" spans="1:3" x14ac:dyDescent="0.4">
      <c r="A806" s="11" t="s">
        <v>4349</v>
      </c>
      <c r="B806">
        <v>1</v>
      </c>
      <c r="C806">
        <v>1</v>
      </c>
    </row>
    <row r="807" spans="1:3" x14ac:dyDescent="0.4">
      <c r="A807" s="11" t="s">
        <v>4646</v>
      </c>
      <c r="B807">
        <v>1</v>
      </c>
      <c r="C807">
        <v>1</v>
      </c>
    </row>
    <row r="808" spans="1:3" x14ac:dyDescent="0.4">
      <c r="A808" s="11" t="s">
        <v>4532</v>
      </c>
      <c r="B808">
        <v>1</v>
      </c>
      <c r="C808">
        <v>1</v>
      </c>
    </row>
    <row r="809" spans="1:3" x14ac:dyDescent="0.4">
      <c r="A809" s="11" t="s">
        <v>3925</v>
      </c>
      <c r="B809">
        <v>1</v>
      </c>
      <c r="C809">
        <v>1</v>
      </c>
    </row>
    <row r="810" spans="1:3" x14ac:dyDescent="0.4">
      <c r="A810" s="11" t="s">
        <v>3856</v>
      </c>
      <c r="B810">
        <v>1</v>
      </c>
      <c r="C810">
        <v>1</v>
      </c>
    </row>
    <row r="811" spans="1:3" x14ac:dyDescent="0.4">
      <c r="A811" s="11" t="s">
        <v>3776</v>
      </c>
      <c r="B811">
        <v>1</v>
      </c>
      <c r="C811">
        <v>1</v>
      </c>
    </row>
    <row r="812" spans="1:3" x14ac:dyDescent="0.4">
      <c r="A812" s="10" t="s">
        <v>3940</v>
      </c>
      <c r="B812">
        <v>2</v>
      </c>
      <c r="C812">
        <v>2</v>
      </c>
    </row>
    <row r="813" spans="1:3" x14ac:dyDescent="0.4">
      <c r="A813" s="11" t="s">
        <v>4339</v>
      </c>
      <c r="B813">
        <v>1</v>
      </c>
      <c r="C813">
        <v>1</v>
      </c>
    </row>
    <row r="814" spans="1:3" x14ac:dyDescent="0.4">
      <c r="A814" s="11" t="s">
        <v>3939</v>
      </c>
      <c r="B814">
        <v>1</v>
      </c>
      <c r="C814">
        <v>1</v>
      </c>
    </row>
    <row r="815" spans="1:3" x14ac:dyDescent="0.4">
      <c r="A815" s="10" t="s">
        <v>4329</v>
      </c>
      <c r="B815">
        <v>1</v>
      </c>
      <c r="C815">
        <v>1</v>
      </c>
    </row>
    <row r="816" spans="1:3" x14ac:dyDescent="0.4">
      <c r="A816" s="11" t="s">
        <v>4328</v>
      </c>
      <c r="B816">
        <v>1</v>
      </c>
      <c r="C816">
        <v>1</v>
      </c>
    </row>
    <row r="817" spans="1:3" x14ac:dyDescent="0.4">
      <c r="A817" s="10" t="s">
        <v>4767</v>
      </c>
      <c r="B817">
        <v>1</v>
      </c>
      <c r="C817">
        <v>1</v>
      </c>
    </row>
    <row r="818" spans="1:3" x14ac:dyDescent="0.4">
      <c r="A818" s="11" t="s">
        <v>4766</v>
      </c>
      <c r="B818">
        <v>1</v>
      </c>
      <c r="C818">
        <v>1</v>
      </c>
    </row>
    <row r="819" spans="1:3" x14ac:dyDescent="0.4">
      <c r="A819" s="10" t="s">
        <v>6526</v>
      </c>
      <c r="B819">
        <v>1</v>
      </c>
      <c r="C819">
        <v>1</v>
      </c>
    </row>
    <row r="820" spans="1:3" x14ac:dyDescent="0.4">
      <c r="A820" s="11" t="s">
        <v>6525</v>
      </c>
      <c r="B820">
        <v>1</v>
      </c>
      <c r="C820">
        <v>1</v>
      </c>
    </row>
    <row r="821" spans="1:3" x14ac:dyDescent="0.4">
      <c r="A821" s="10" t="s">
        <v>3433</v>
      </c>
      <c r="B821">
        <v>5</v>
      </c>
      <c r="C821">
        <v>5</v>
      </c>
    </row>
    <row r="822" spans="1:3" x14ac:dyDescent="0.4">
      <c r="A822" s="11" t="s">
        <v>4746</v>
      </c>
      <c r="B822">
        <v>1</v>
      </c>
      <c r="C822">
        <v>1</v>
      </c>
    </row>
    <row r="823" spans="1:3" x14ac:dyDescent="0.4">
      <c r="A823" s="11" t="s">
        <v>3432</v>
      </c>
      <c r="B823">
        <v>2</v>
      </c>
      <c r="C823">
        <v>2</v>
      </c>
    </row>
    <row r="824" spans="1:3" x14ac:dyDescent="0.4">
      <c r="A824" s="11" t="s">
        <v>4702</v>
      </c>
      <c r="B824">
        <v>2</v>
      </c>
      <c r="C824">
        <v>2</v>
      </c>
    </row>
    <row r="825" spans="1:3" x14ac:dyDescent="0.4">
      <c r="A825" s="10" t="s">
        <v>3345</v>
      </c>
      <c r="B825">
        <v>1</v>
      </c>
      <c r="C825">
        <v>1</v>
      </c>
    </row>
    <row r="826" spans="1:3" x14ac:dyDescent="0.4">
      <c r="A826" s="11" t="s">
        <v>3344</v>
      </c>
      <c r="B826">
        <v>1</v>
      </c>
      <c r="C826">
        <v>1</v>
      </c>
    </row>
    <row r="827" spans="1:3" x14ac:dyDescent="0.4">
      <c r="A827" s="10" t="s">
        <v>3495</v>
      </c>
      <c r="B827">
        <v>10</v>
      </c>
      <c r="C827">
        <v>10</v>
      </c>
    </row>
    <row r="828" spans="1:3" x14ac:dyDescent="0.4">
      <c r="A828" s="11" t="s">
        <v>3555</v>
      </c>
      <c r="B828">
        <v>1</v>
      </c>
      <c r="C828">
        <v>1</v>
      </c>
    </row>
    <row r="829" spans="1:3" x14ac:dyDescent="0.4">
      <c r="A829" s="11" t="s">
        <v>4786</v>
      </c>
      <c r="B829">
        <v>1</v>
      </c>
      <c r="C829">
        <v>1</v>
      </c>
    </row>
    <row r="830" spans="1:3" x14ac:dyDescent="0.4">
      <c r="A830" s="11" t="s">
        <v>3983</v>
      </c>
      <c r="B830">
        <v>1</v>
      </c>
      <c r="C830">
        <v>1</v>
      </c>
    </row>
    <row r="831" spans="1:3" x14ac:dyDescent="0.4">
      <c r="A831" s="11" t="s">
        <v>4065</v>
      </c>
      <c r="B831">
        <v>1</v>
      </c>
      <c r="C831">
        <v>1</v>
      </c>
    </row>
    <row r="832" spans="1:3" x14ac:dyDescent="0.4">
      <c r="A832" s="11" t="s">
        <v>4359</v>
      </c>
      <c r="B832">
        <v>1</v>
      </c>
      <c r="C832">
        <v>1</v>
      </c>
    </row>
    <row r="833" spans="1:3" x14ac:dyDescent="0.4">
      <c r="A833" s="11" t="s">
        <v>3726</v>
      </c>
      <c r="B833">
        <v>1</v>
      </c>
      <c r="C833">
        <v>1</v>
      </c>
    </row>
    <row r="834" spans="1:3" x14ac:dyDescent="0.4">
      <c r="A834" s="11" t="s">
        <v>4313</v>
      </c>
      <c r="B834">
        <v>1</v>
      </c>
      <c r="C834">
        <v>1</v>
      </c>
    </row>
    <row r="835" spans="1:3" x14ac:dyDescent="0.4">
      <c r="A835" s="11" t="s">
        <v>3494</v>
      </c>
      <c r="B835">
        <v>1</v>
      </c>
      <c r="C835">
        <v>1</v>
      </c>
    </row>
    <row r="836" spans="1:3" x14ac:dyDescent="0.4">
      <c r="A836" s="11" t="s">
        <v>6380</v>
      </c>
      <c r="B836">
        <v>1</v>
      </c>
      <c r="C836">
        <v>1</v>
      </c>
    </row>
    <row r="837" spans="1:3" x14ac:dyDescent="0.4">
      <c r="A837" s="11" t="s">
        <v>8208</v>
      </c>
      <c r="B837">
        <v>1</v>
      </c>
      <c r="C837">
        <v>1</v>
      </c>
    </row>
    <row r="838" spans="1:3" x14ac:dyDescent="0.4">
      <c r="A838" s="10" t="s">
        <v>3867</v>
      </c>
      <c r="B838">
        <v>8</v>
      </c>
      <c r="C838">
        <v>8</v>
      </c>
    </row>
    <row r="839" spans="1:3" x14ac:dyDescent="0.4">
      <c r="A839" s="11" t="s">
        <v>3866</v>
      </c>
      <c r="B839">
        <v>2</v>
      </c>
      <c r="C839">
        <v>2</v>
      </c>
    </row>
    <row r="840" spans="1:3" x14ac:dyDescent="0.4">
      <c r="A840" s="11" t="s">
        <v>4805</v>
      </c>
      <c r="B840">
        <v>2</v>
      </c>
      <c r="C840">
        <v>2</v>
      </c>
    </row>
    <row r="841" spans="1:3" x14ac:dyDescent="0.4">
      <c r="A841" s="11" t="s">
        <v>4010</v>
      </c>
      <c r="B841">
        <v>2</v>
      </c>
      <c r="C841">
        <v>2</v>
      </c>
    </row>
    <row r="842" spans="1:3" x14ac:dyDescent="0.4">
      <c r="A842" s="11" t="s">
        <v>4022</v>
      </c>
      <c r="B842">
        <v>1</v>
      </c>
      <c r="C842">
        <v>1</v>
      </c>
    </row>
    <row r="843" spans="1:3" x14ac:dyDescent="0.4">
      <c r="A843" s="11" t="s">
        <v>7482</v>
      </c>
      <c r="B843">
        <v>1</v>
      </c>
      <c r="C843">
        <v>1</v>
      </c>
    </row>
    <row r="844" spans="1:3" x14ac:dyDescent="0.4">
      <c r="A844" s="10" t="s">
        <v>3045</v>
      </c>
      <c r="B844">
        <v>9</v>
      </c>
      <c r="C844">
        <v>9</v>
      </c>
    </row>
    <row r="845" spans="1:3" x14ac:dyDescent="0.4">
      <c r="A845" s="11" t="s">
        <v>4636</v>
      </c>
      <c r="B845">
        <v>1</v>
      </c>
      <c r="C845">
        <v>1</v>
      </c>
    </row>
    <row r="846" spans="1:3" x14ac:dyDescent="0.4">
      <c r="A846" s="11" t="s">
        <v>4262</v>
      </c>
      <c r="B846">
        <v>1</v>
      </c>
      <c r="C846">
        <v>1</v>
      </c>
    </row>
    <row r="847" spans="1:3" x14ac:dyDescent="0.4">
      <c r="A847" s="11" t="s">
        <v>3836</v>
      </c>
      <c r="B847">
        <v>1</v>
      </c>
      <c r="C847">
        <v>1</v>
      </c>
    </row>
    <row r="848" spans="1:3" x14ac:dyDescent="0.4">
      <c r="A848" s="11" t="s">
        <v>3797</v>
      </c>
      <c r="B848">
        <v>1</v>
      </c>
      <c r="C848">
        <v>1</v>
      </c>
    </row>
    <row r="849" spans="1:3" x14ac:dyDescent="0.4">
      <c r="A849" s="11" t="s">
        <v>3751</v>
      </c>
      <c r="B849">
        <v>1</v>
      </c>
      <c r="C849">
        <v>1</v>
      </c>
    </row>
    <row r="850" spans="1:3" x14ac:dyDescent="0.4">
      <c r="A850" s="11" t="s">
        <v>3575</v>
      </c>
      <c r="B850">
        <v>1</v>
      </c>
      <c r="C850">
        <v>1</v>
      </c>
    </row>
    <row r="851" spans="1:3" x14ac:dyDescent="0.4">
      <c r="A851" s="11" t="s">
        <v>3044</v>
      </c>
      <c r="B851">
        <v>1</v>
      </c>
      <c r="C851">
        <v>1</v>
      </c>
    </row>
    <row r="852" spans="1:3" x14ac:dyDescent="0.4">
      <c r="A852" s="11" t="s">
        <v>4404</v>
      </c>
      <c r="B852">
        <v>1</v>
      </c>
      <c r="C852">
        <v>1</v>
      </c>
    </row>
    <row r="853" spans="1:3" x14ac:dyDescent="0.4">
      <c r="A853" s="11" t="s">
        <v>4462</v>
      </c>
      <c r="B853">
        <v>1</v>
      </c>
      <c r="C853">
        <v>1</v>
      </c>
    </row>
    <row r="854" spans="1:3" x14ac:dyDescent="0.4">
      <c r="A854" s="10" t="s">
        <v>2990</v>
      </c>
      <c r="B854">
        <v>68</v>
      </c>
      <c r="C854">
        <v>68</v>
      </c>
    </row>
    <row r="855" spans="1:3" x14ac:dyDescent="0.4">
      <c r="A855" s="11" t="s">
        <v>4492</v>
      </c>
      <c r="B855">
        <v>1</v>
      </c>
      <c r="C855">
        <v>1</v>
      </c>
    </row>
    <row r="856" spans="1:3" x14ac:dyDescent="0.4">
      <c r="A856" s="11" t="s">
        <v>3412</v>
      </c>
      <c r="B856">
        <v>1</v>
      </c>
      <c r="C856">
        <v>1</v>
      </c>
    </row>
    <row r="857" spans="1:3" x14ac:dyDescent="0.4">
      <c r="A857" s="11" t="s">
        <v>3236</v>
      </c>
      <c r="B857">
        <v>1</v>
      </c>
      <c r="C857">
        <v>1</v>
      </c>
    </row>
    <row r="858" spans="1:3" x14ac:dyDescent="0.4">
      <c r="A858" s="11" t="s">
        <v>3830</v>
      </c>
      <c r="B858">
        <v>1</v>
      </c>
      <c r="C858">
        <v>1</v>
      </c>
    </row>
    <row r="859" spans="1:3" x14ac:dyDescent="0.4">
      <c r="A859" s="11" t="s">
        <v>3909</v>
      </c>
      <c r="B859">
        <v>1</v>
      </c>
      <c r="C859">
        <v>1</v>
      </c>
    </row>
    <row r="860" spans="1:3" x14ac:dyDescent="0.4">
      <c r="A860" s="11" t="s">
        <v>3472</v>
      </c>
      <c r="B860">
        <v>1</v>
      </c>
      <c r="C860">
        <v>1</v>
      </c>
    </row>
    <row r="861" spans="1:3" x14ac:dyDescent="0.4">
      <c r="A861" s="11" t="s">
        <v>3704</v>
      </c>
      <c r="B861">
        <v>1</v>
      </c>
      <c r="C861">
        <v>1</v>
      </c>
    </row>
    <row r="862" spans="1:3" x14ac:dyDescent="0.4">
      <c r="A862" s="11" t="s">
        <v>3756</v>
      </c>
      <c r="B862">
        <v>1</v>
      </c>
      <c r="C862">
        <v>1</v>
      </c>
    </row>
    <row r="863" spans="1:3" x14ac:dyDescent="0.4">
      <c r="A863" s="11" t="s">
        <v>4075</v>
      </c>
      <c r="B863">
        <v>1</v>
      </c>
      <c r="C863">
        <v>1</v>
      </c>
    </row>
    <row r="864" spans="1:3" x14ac:dyDescent="0.4">
      <c r="A864" s="11" t="s">
        <v>3708</v>
      </c>
      <c r="B864">
        <v>1</v>
      </c>
      <c r="C864">
        <v>1</v>
      </c>
    </row>
    <row r="865" spans="1:3" x14ac:dyDescent="0.4">
      <c r="A865" s="11" t="s">
        <v>3303</v>
      </c>
      <c r="B865">
        <v>1</v>
      </c>
      <c r="C865">
        <v>1</v>
      </c>
    </row>
    <row r="866" spans="1:3" x14ac:dyDescent="0.4">
      <c r="A866" s="11" t="s">
        <v>4161</v>
      </c>
      <c r="B866">
        <v>1</v>
      </c>
      <c r="C866">
        <v>1</v>
      </c>
    </row>
    <row r="867" spans="1:3" x14ac:dyDescent="0.4">
      <c r="A867" s="11" t="s">
        <v>3800</v>
      </c>
      <c r="B867">
        <v>1</v>
      </c>
      <c r="C867">
        <v>1</v>
      </c>
    </row>
    <row r="868" spans="1:3" x14ac:dyDescent="0.4">
      <c r="A868" s="11" t="s">
        <v>4137</v>
      </c>
      <c r="B868">
        <v>1</v>
      </c>
      <c r="C868">
        <v>1</v>
      </c>
    </row>
    <row r="869" spans="1:3" x14ac:dyDescent="0.4">
      <c r="A869" s="11" t="s">
        <v>4621</v>
      </c>
      <c r="B869">
        <v>1</v>
      </c>
      <c r="C869">
        <v>1</v>
      </c>
    </row>
    <row r="870" spans="1:3" x14ac:dyDescent="0.4">
      <c r="A870" s="11" t="s">
        <v>3543</v>
      </c>
      <c r="B870">
        <v>1</v>
      </c>
      <c r="C870">
        <v>1</v>
      </c>
    </row>
    <row r="871" spans="1:3" x14ac:dyDescent="0.4">
      <c r="A871" s="11" t="s">
        <v>4394</v>
      </c>
      <c r="B871">
        <v>1</v>
      </c>
      <c r="C871">
        <v>1</v>
      </c>
    </row>
    <row r="872" spans="1:3" x14ac:dyDescent="0.4">
      <c r="A872" s="11" t="s">
        <v>3010</v>
      </c>
      <c r="B872">
        <v>1</v>
      </c>
      <c r="C872">
        <v>1</v>
      </c>
    </row>
    <row r="873" spans="1:3" x14ac:dyDescent="0.4">
      <c r="A873" s="11" t="s">
        <v>3514</v>
      </c>
      <c r="B873">
        <v>1</v>
      </c>
      <c r="C873">
        <v>1</v>
      </c>
    </row>
    <row r="874" spans="1:3" x14ac:dyDescent="0.4">
      <c r="A874" s="11" t="s">
        <v>3000</v>
      </c>
      <c r="B874">
        <v>1</v>
      </c>
      <c r="C874">
        <v>1</v>
      </c>
    </row>
    <row r="875" spans="1:3" x14ac:dyDescent="0.4">
      <c r="A875" s="11" t="s">
        <v>3820</v>
      </c>
      <c r="B875">
        <v>1</v>
      </c>
      <c r="C875">
        <v>1</v>
      </c>
    </row>
    <row r="876" spans="1:3" x14ac:dyDescent="0.4">
      <c r="A876" s="11" t="s">
        <v>3359</v>
      </c>
      <c r="B876">
        <v>1</v>
      </c>
      <c r="C876">
        <v>1</v>
      </c>
    </row>
    <row r="877" spans="1:3" x14ac:dyDescent="0.4">
      <c r="A877" s="11" t="s">
        <v>3771</v>
      </c>
      <c r="B877">
        <v>1</v>
      </c>
      <c r="C877">
        <v>1</v>
      </c>
    </row>
    <row r="878" spans="1:3" x14ac:dyDescent="0.4">
      <c r="A878" s="11" t="s">
        <v>4712</v>
      </c>
      <c r="B878">
        <v>1</v>
      </c>
      <c r="C878">
        <v>1</v>
      </c>
    </row>
    <row r="879" spans="1:3" x14ac:dyDescent="0.4">
      <c r="A879" s="11" t="s">
        <v>4512</v>
      </c>
      <c r="B879">
        <v>1</v>
      </c>
      <c r="C879">
        <v>1</v>
      </c>
    </row>
    <row r="880" spans="1:3" x14ac:dyDescent="0.4">
      <c r="A880" s="11" t="s">
        <v>3334</v>
      </c>
      <c r="B880">
        <v>1</v>
      </c>
      <c r="C880">
        <v>1</v>
      </c>
    </row>
    <row r="881" spans="1:3" x14ac:dyDescent="0.4">
      <c r="A881" s="11" t="s">
        <v>3736</v>
      </c>
      <c r="B881">
        <v>1</v>
      </c>
      <c r="C881">
        <v>1</v>
      </c>
    </row>
    <row r="882" spans="1:3" x14ac:dyDescent="0.4">
      <c r="A882" s="11" t="s">
        <v>3096</v>
      </c>
      <c r="B882">
        <v>1</v>
      </c>
      <c r="C882">
        <v>1</v>
      </c>
    </row>
    <row r="883" spans="1:3" x14ac:dyDescent="0.4">
      <c r="A883" s="11" t="s">
        <v>3270</v>
      </c>
      <c r="B883">
        <v>1</v>
      </c>
      <c r="C883">
        <v>1</v>
      </c>
    </row>
    <row r="884" spans="1:3" x14ac:dyDescent="0.4">
      <c r="A884" s="11" t="s">
        <v>3320</v>
      </c>
      <c r="B884">
        <v>1</v>
      </c>
      <c r="C884">
        <v>1</v>
      </c>
    </row>
    <row r="885" spans="1:3" x14ac:dyDescent="0.4">
      <c r="A885" s="11" t="s">
        <v>4078</v>
      </c>
      <c r="B885">
        <v>1</v>
      </c>
      <c r="C885">
        <v>1</v>
      </c>
    </row>
    <row r="886" spans="1:3" x14ac:dyDescent="0.4">
      <c r="A886" s="11" t="s">
        <v>4299</v>
      </c>
      <c r="B886">
        <v>1</v>
      </c>
      <c r="C886">
        <v>1</v>
      </c>
    </row>
    <row r="887" spans="1:3" x14ac:dyDescent="0.4">
      <c r="A887" s="11" t="s">
        <v>3251</v>
      </c>
      <c r="B887">
        <v>1</v>
      </c>
      <c r="C887">
        <v>1</v>
      </c>
    </row>
    <row r="888" spans="1:3" x14ac:dyDescent="0.4">
      <c r="A888" s="11" t="s">
        <v>3957</v>
      </c>
      <c r="B888">
        <v>1</v>
      </c>
      <c r="C888">
        <v>1</v>
      </c>
    </row>
    <row r="889" spans="1:3" x14ac:dyDescent="0.4">
      <c r="A889" s="11" t="s">
        <v>3261</v>
      </c>
      <c r="B889">
        <v>1</v>
      </c>
      <c r="C889">
        <v>1</v>
      </c>
    </row>
    <row r="890" spans="1:3" x14ac:dyDescent="0.4">
      <c r="A890" s="11" t="s">
        <v>4674</v>
      </c>
      <c r="B890">
        <v>1</v>
      </c>
      <c r="C890">
        <v>1</v>
      </c>
    </row>
    <row r="891" spans="1:3" x14ac:dyDescent="0.4">
      <c r="A891" s="11" t="s">
        <v>3015</v>
      </c>
      <c r="B891">
        <v>1</v>
      </c>
      <c r="C891">
        <v>1</v>
      </c>
    </row>
    <row r="892" spans="1:3" x14ac:dyDescent="0.4">
      <c r="A892" s="11" t="s">
        <v>2989</v>
      </c>
      <c r="B892">
        <v>1</v>
      </c>
      <c r="C892">
        <v>1</v>
      </c>
    </row>
    <row r="893" spans="1:3" x14ac:dyDescent="0.4">
      <c r="A893" s="11" t="s">
        <v>3019</v>
      </c>
      <c r="B893">
        <v>1</v>
      </c>
      <c r="C893">
        <v>1</v>
      </c>
    </row>
    <row r="894" spans="1:3" x14ac:dyDescent="0.4">
      <c r="A894" s="11" t="s">
        <v>4165</v>
      </c>
      <c r="B894">
        <v>2</v>
      </c>
      <c r="C894">
        <v>2</v>
      </c>
    </row>
    <row r="895" spans="1:3" x14ac:dyDescent="0.4">
      <c r="A895" s="11" t="s">
        <v>3648</v>
      </c>
      <c r="B895">
        <v>1</v>
      </c>
      <c r="C895">
        <v>1</v>
      </c>
    </row>
    <row r="896" spans="1:3" x14ac:dyDescent="0.4">
      <c r="A896" s="11" t="s">
        <v>4212</v>
      </c>
      <c r="B896">
        <v>1</v>
      </c>
      <c r="C896">
        <v>1</v>
      </c>
    </row>
    <row r="897" spans="1:3" x14ac:dyDescent="0.4">
      <c r="A897" s="11" t="s">
        <v>3659</v>
      </c>
      <c r="B897">
        <v>1</v>
      </c>
      <c r="C897">
        <v>1</v>
      </c>
    </row>
    <row r="898" spans="1:3" x14ac:dyDescent="0.4">
      <c r="A898" s="11" t="s">
        <v>3369</v>
      </c>
      <c r="B898">
        <v>1</v>
      </c>
      <c r="C898">
        <v>1</v>
      </c>
    </row>
    <row r="899" spans="1:3" x14ac:dyDescent="0.4">
      <c r="A899" s="11" t="s">
        <v>3712</v>
      </c>
      <c r="B899">
        <v>1</v>
      </c>
      <c r="C899">
        <v>1</v>
      </c>
    </row>
    <row r="900" spans="1:3" x14ac:dyDescent="0.4">
      <c r="A900" s="11" t="s">
        <v>4225</v>
      </c>
      <c r="B900">
        <v>1</v>
      </c>
      <c r="C900">
        <v>1</v>
      </c>
    </row>
    <row r="901" spans="1:3" x14ac:dyDescent="0.4">
      <c r="A901" s="11" t="s">
        <v>4151</v>
      </c>
      <c r="B901">
        <v>1</v>
      </c>
      <c r="C901">
        <v>1</v>
      </c>
    </row>
    <row r="902" spans="1:3" x14ac:dyDescent="0.4">
      <c r="A902" s="11" t="s">
        <v>4389</v>
      </c>
      <c r="B902">
        <v>1</v>
      </c>
      <c r="C902">
        <v>1</v>
      </c>
    </row>
    <row r="903" spans="1:3" x14ac:dyDescent="0.4">
      <c r="A903" s="11" t="s">
        <v>3934</v>
      </c>
      <c r="B903">
        <v>1</v>
      </c>
      <c r="C903">
        <v>1</v>
      </c>
    </row>
    <row r="904" spans="1:3" x14ac:dyDescent="0.4">
      <c r="A904" s="11" t="s">
        <v>3076</v>
      </c>
      <c r="B904">
        <v>1</v>
      </c>
      <c r="C904">
        <v>1</v>
      </c>
    </row>
    <row r="905" spans="1:3" x14ac:dyDescent="0.4">
      <c r="A905" s="11" t="s">
        <v>3131</v>
      </c>
      <c r="B905">
        <v>1</v>
      </c>
      <c r="C905">
        <v>1</v>
      </c>
    </row>
    <row r="906" spans="1:3" x14ac:dyDescent="0.4">
      <c r="A906" s="11" t="s">
        <v>3539</v>
      </c>
      <c r="B906">
        <v>1</v>
      </c>
      <c r="C906">
        <v>1</v>
      </c>
    </row>
    <row r="907" spans="1:3" x14ac:dyDescent="0.4">
      <c r="A907" s="11" t="s">
        <v>3207</v>
      </c>
      <c r="B907">
        <v>1</v>
      </c>
      <c r="C907">
        <v>1</v>
      </c>
    </row>
    <row r="908" spans="1:3" x14ac:dyDescent="0.4">
      <c r="A908" s="11" t="s">
        <v>3604</v>
      </c>
      <c r="B908">
        <v>1</v>
      </c>
      <c r="C908">
        <v>1</v>
      </c>
    </row>
    <row r="909" spans="1:3" x14ac:dyDescent="0.4">
      <c r="A909" s="11" t="s">
        <v>3767</v>
      </c>
      <c r="B909">
        <v>1</v>
      </c>
      <c r="C909">
        <v>1</v>
      </c>
    </row>
    <row r="910" spans="1:3" x14ac:dyDescent="0.4">
      <c r="A910" s="11" t="s">
        <v>3462</v>
      </c>
      <c r="B910">
        <v>3</v>
      </c>
      <c r="C910">
        <v>3</v>
      </c>
    </row>
    <row r="911" spans="1:3" x14ac:dyDescent="0.4">
      <c r="A911" s="11" t="s">
        <v>4791</v>
      </c>
      <c r="B911">
        <v>1</v>
      </c>
      <c r="C911">
        <v>1</v>
      </c>
    </row>
    <row r="912" spans="1:3" x14ac:dyDescent="0.4">
      <c r="A912" s="11" t="s">
        <v>4141</v>
      </c>
      <c r="B912">
        <v>1</v>
      </c>
      <c r="C912">
        <v>1</v>
      </c>
    </row>
    <row r="913" spans="1:3" x14ac:dyDescent="0.4">
      <c r="A913" s="11" t="s">
        <v>3231</v>
      </c>
      <c r="B913">
        <v>2</v>
      </c>
      <c r="C913">
        <v>2</v>
      </c>
    </row>
    <row r="914" spans="1:3" x14ac:dyDescent="0.4">
      <c r="A914" s="11" t="s">
        <v>3192</v>
      </c>
      <c r="B914">
        <v>1</v>
      </c>
      <c r="C914">
        <v>1</v>
      </c>
    </row>
    <row r="915" spans="1:3" x14ac:dyDescent="0.4">
      <c r="A915" s="11" t="s">
        <v>4482</v>
      </c>
      <c r="B915">
        <v>1</v>
      </c>
      <c r="C915">
        <v>1</v>
      </c>
    </row>
    <row r="916" spans="1:3" x14ac:dyDescent="0.4">
      <c r="A916" s="11" t="s">
        <v>4688</v>
      </c>
      <c r="B916">
        <v>1</v>
      </c>
      <c r="C916">
        <v>1</v>
      </c>
    </row>
    <row r="917" spans="1:3" x14ac:dyDescent="0.4">
      <c r="A917" s="11" t="s">
        <v>4369</v>
      </c>
      <c r="B917">
        <v>1</v>
      </c>
      <c r="C917">
        <v>1</v>
      </c>
    </row>
    <row r="918" spans="1:3" x14ac:dyDescent="0.4">
      <c r="A918" s="11" t="s">
        <v>3993</v>
      </c>
      <c r="B918">
        <v>1</v>
      </c>
      <c r="C918">
        <v>1</v>
      </c>
    </row>
    <row r="919" spans="1:3" x14ac:dyDescent="0.4">
      <c r="A919" s="10" t="s">
        <v>8113</v>
      </c>
      <c r="B919">
        <v>1</v>
      </c>
      <c r="C919">
        <v>1</v>
      </c>
    </row>
    <row r="920" spans="1:3" x14ac:dyDescent="0.4">
      <c r="A920" s="11" t="s">
        <v>8112</v>
      </c>
      <c r="B920">
        <v>1</v>
      </c>
      <c r="C920">
        <v>1</v>
      </c>
    </row>
    <row r="921" spans="1:3" x14ac:dyDescent="0.4">
      <c r="A921" s="10" t="s">
        <v>2948</v>
      </c>
      <c r="B921">
        <v>76</v>
      </c>
      <c r="C921">
        <v>76</v>
      </c>
    </row>
    <row r="922" spans="1:3" x14ac:dyDescent="0.4">
      <c r="A922" s="11" t="s">
        <v>4542</v>
      </c>
      <c r="B922">
        <v>1</v>
      </c>
      <c r="C922">
        <v>1</v>
      </c>
    </row>
    <row r="923" spans="1:3" x14ac:dyDescent="0.4">
      <c r="A923" s="11" t="s">
        <v>7901</v>
      </c>
      <c r="B923">
        <v>1</v>
      </c>
      <c r="C923">
        <v>1</v>
      </c>
    </row>
    <row r="924" spans="1:3" x14ac:dyDescent="0.4">
      <c r="A924" s="11" t="s">
        <v>4123</v>
      </c>
      <c r="B924">
        <v>2</v>
      </c>
      <c r="C924">
        <v>2</v>
      </c>
    </row>
    <row r="925" spans="1:3" x14ac:dyDescent="0.4">
      <c r="A925" s="11" t="s">
        <v>4323</v>
      </c>
      <c r="B925">
        <v>1</v>
      </c>
      <c r="C925">
        <v>1</v>
      </c>
    </row>
    <row r="926" spans="1:3" x14ac:dyDescent="0.4">
      <c r="A926" s="11" t="s">
        <v>3887</v>
      </c>
      <c r="B926">
        <v>1</v>
      </c>
      <c r="C926">
        <v>1</v>
      </c>
    </row>
    <row r="927" spans="1:3" x14ac:dyDescent="0.4">
      <c r="A927" s="11" t="s">
        <v>3617</v>
      </c>
      <c r="B927">
        <v>1</v>
      </c>
      <c r="C927">
        <v>1</v>
      </c>
    </row>
    <row r="928" spans="1:3" x14ac:dyDescent="0.4">
      <c r="A928" s="11" t="s">
        <v>3404</v>
      </c>
      <c r="B928">
        <v>1</v>
      </c>
      <c r="C928">
        <v>1</v>
      </c>
    </row>
    <row r="929" spans="1:3" x14ac:dyDescent="0.4">
      <c r="A929" s="11" t="s">
        <v>2968</v>
      </c>
      <c r="B929">
        <v>2</v>
      </c>
      <c r="C929">
        <v>2</v>
      </c>
    </row>
    <row r="930" spans="1:3" x14ac:dyDescent="0.4">
      <c r="A930" s="11" t="s">
        <v>3852</v>
      </c>
      <c r="B930">
        <v>1</v>
      </c>
      <c r="C930">
        <v>1</v>
      </c>
    </row>
    <row r="931" spans="1:3" x14ac:dyDescent="0.4">
      <c r="A931" s="11" t="s">
        <v>4133</v>
      </c>
      <c r="B931">
        <v>1</v>
      </c>
      <c r="C931">
        <v>1</v>
      </c>
    </row>
    <row r="932" spans="1:3" x14ac:dyDescent="0.4">
      <c r="A932" s="11" t="s">
        <v>3848</v>
      </c>
      <c r="B932">
        <v>1</v>
      </c>
      <c r="C932">
        <v>1</v>
      </c>
    </row>
    <row r="933" spans="1:3" x14ac:dyDescent="0.4">
      <c r="A933" s="11" t="s">
        <v>3055</v>
      </c>
      <c r="B933">
        <v>2</v>
      </c>
      <c r="C933">
        <v>2</v>
      </c>
    </row>
    <row r="934" spans="1:3" x14ac:dyDescent="0.4">
      <c r="A934" s="11" t="s">
        <v>3422</v>
      </c>
      <c r="B934">
        <v>2</v>
      </c>
      <c r="C934">
        <v>2</v>
      </c>
    </row>
    <row r="935" spans="1:3" x14ac:dyDescent="0.4">
      <c r="A935" s="11" t="s">
        <v>3608</v>
      </c>
      <c r="B935">
        <v>2</v>
      </c>
      <c r="C935">
        <v>2</v>
      </c>
    </row>
    <row r="936" spans="1:3" x14ac:dyDescent="0.4">
      <c r="A936" s="11" t="s">
        <v>3477</v>
      </c>
      <c r="B936">
        <v>1</v>
      </c>
      <c r="C936">
        <v>1</v>
      </c>
    </row>
    <row r="937" spans="1:3" x14ac:dyDescent="0.4">
      <c r="A937" s="11" t="s">
        <v>6149</v>
      </c>
      <c r="B937">
        <v>1</v>
      </c>
      <c r="C937">
        <v>1</v>
      </c>
    </row>
    <row r="938" spans="1:3" x14ac:dyDescent="0.4">
      <c r="A938" s="11" t="s">
        <v>3221</v>
      </c>
      <c r="B938">
        <v>3</v>
      </c>
      <c r="C938">
        <v>3</v>
      </c>
    </row>
    <row r="939" spans="1:3" x14ac:dyDescent="0.4">
      <c r="A939" s="11" t="s">
        <v>4631</v>
      </c>
      <c r="B939">
        <v>1</v>
      </c>
      <c r="C939">
        <v>1</v>
      </c>
    </row>
    <row r="940" spans="1:3" x14ac:dyDescent="0.4">
      <c r="A940" s="11" t="s">
        <v>4267</v>
      </c>
      <c r="B940">
        <v>1</v>
      </c>
      <c r="C940">
        <v>1</v>
      </c>
    </row>
    <row r="941" spans="1:3" x14ac:dyDescent="0.4">
      <c r="A941" s="11" t="s">
        <v>3182</v>
      </c>
      <c r="B941">
        <v>2</v>
      </c>
      <c r="C941">
        <v>2</v>
      </c>
    </row>
    <row r="942" spans="1:3" x14ac:dyDescent="0.4">
      <c r="A942" s="11" t="s">
        <v>2947</v>
      </c>
      <c r="B942">
        <v>5</v>
      </c>
      <c r="C942">
        <v>5</v>
      </c>
    </row>
    <row r="943" spans="1:3" x14ac:dyDescent="0.4">
      <c r="A943" s="11" t="s">
        <v>6886</v>
      </c>
      <c r="B943">
        <v>1</v>
      </c>
      <c r="C943">
        <v>1</v>
      </c>
    </row>
    <row r="944" spans="1:3" x14ac:dyDescent="0.4">
      <c r="A944" s="11" t="s">
        <v>2958</v>
      </c>
      <c r="B944">
        <v>4</v>
      </c>
      <c r="C944">
        <v>4</v>
      </c>
    </row>
    <row r="945" spans="1:3" x14ac:dyDescent="0.4">
      <c r="A945" s="11" t="s">
        <v>3962</v>
      </c>
      <c r="B945">
        <v>2</v>
      </c>
      <c r="C945">
        <v>2</v>
      </c>
    </row>
    <row r="946" spans="1:3" x14ac:dyDescent="0.4">
      <c r="A946" s="11" t="s">
        <v>7214</v>
      </c>
      <c r="B946">
        <v>1</v>
      </c>
      <c r="C946">
        <v>1</v>
      </c>
    </row>
    <row r="947" spans="1:3" x14ac:dyDescent="0.4">
      <c r="A947" s="11" t="s">
        <v>4777</v>
      </c>
      <c r="B947">
        <v>1</v>
      </c>
      <c r="C947">
        <v>1</v>
      </c>
    </row>
    <row r="948" spans="1:3" x14ac:dyDescent="0.4">
      <c r="A948" s="11" t="s">
        <v>3281</v>
      </c>
      <c r="B948">
        <v>3</v>
      </c>
      <c r="C948">
        <v>3</v>
      </c>
    </row>
    <row r="949" spans="1:3" x14ac:dyDescent="0.4">
      <c r="A949" s="11" t="s">
        <v>4230</v>
      </c>
      <c r="B949">
        <v>1</v>
      </c>
      <c r="C949">
        <v>1</v>
      </c>
    </row>
    <row r="950" spans="1:3" x14ac:dyDescent="0.4">
      <c r="A950" s="11" t="s">
        <v>4252</v>
      </c>
      <c r="B950">
        <v>1</v>
      </c>
      <c r="C950">
        <v>1</v>
      </c>
    </row>
    <row r="951" spans="1:3" x14ac:dyDescent="0.4">
      <c r="A951" s="11" t="s">
        <v>4215</v>
      </c>
      <c r="B951">
        <v>1</v>
      </c>
      <c r="C951">
        <v>1</v>
      </c>
    </row>
    <row r="952" spans="1:3" x14ac:dyDescent="0.4">
      <c r="A952" s="11" t="s">
        <v>6113</v>
      </c>
      <c r="B952">
        <v>1</v>
      </c>
      <c r="C952">
        <v>1</v>
      </c>
    </row>
    <row r="953" spans="1:3" x14ac:dyDescent="0.4">
      <c r="A953" s="11" t="s">
        <v>3291</v>
      </c>
      <c r="B953">
        <v>2</v>
      </c>
      <c r="C953">
        <v>2</v>
      </c>
    </row>
    <row r="954" spans="1:3" x14ac:dyDescent="0.4">
      <c r="A954" s="11" t="s">
        <v>4055</v>
      </c>
      <c r="B954">
        <v>1</v>
      </c>
      <c r="C954">
        <v>1</v>
      </c>
    </row>
    <row r="955" spans="1:3" x14ac:dyDescent="0.4">
      <c r="A955" s="11" t="s">
        <v>3399</v>
      </c>
      <c r="B955">
        <v>1</v>
      </c>
      <c r="C955">
        <v>1</v>
      </c>
    </row>
    <row r="956" spans="1:3" x14ac:dyDescent="0.4">
      <c r="A956" s="11" t="s">
        <v>4722</v>
      </c>
      <c r="B956">
        <v>1</v>
      </c>
      <c r="C956">
        <v>1</v>
      </c>
    </row>
    <row r="957" spans="1:3" x14ac:dyDescent="0.4">
      <c r="A957" s="11" t="s">
        <v>3172</v>
      </c>
      <c r="B957">
        <v>2</v>
      </c>
      <c r="C957">
        <v>2</v>
      </c>
    </row>
    <row r="958" spans="1:3" x14ac:dyDescent="0.4">
      <c r="A958" s="11" t="s">
        <v>3787</v>
      </c>
      <c r="B958">
        <v>2</v>
      </c>
      <c r="C958">
        <v>2</v>
      </c>
    </row>
    <row r="959" spans="1:3" x14ac:dyDescent="0.4">
      <c r="A959" s="11" t="s">
        <v>4583</v>
      </c>
      <c r="B959">
        <v>1</v>
      </c>
      <c r="C959">
        <v>1</v>
      </c>
    </row>
    <row r="960" spans="1:3" x14ac:dyDescent="0.4">
      <c r="A960" s="11" t="s">
        <v>7183</v>
      </c>
      <c r="B960">
        <v>1</v>
      </c>
      <c r="C960">
        <v>1</v>
      </c>
    </row>
    <row r="961" spans="1:3" x14ac:dyDescent="0.4">
      <c r="A961" s="11" t="s">
        <v>4414</v>
      </c>
      <c r="B961">
        <v>1</v>
      </c>
      <c r="C961">
        <v>1</v>
      </c>
    </row>
    <row r="962" spans="1:3" x14ac:dyDescent="0.4">
      <c r="A962" s="11" t="s">
        <v>7604</v>
      </c>
      <c r="B962">
        <v>1</v>
      </c>
      <c r="C962">
        <v>1</v>
      </c>
    </row>
    <row r="963" spans="1:3" x14ac:dyDescent="0.4">
      <c r="A963" s="11" t="s">
        <v>4170</v>
      </c>
      <c r="B963">
        <v>1</v>
      </c>
      <c r="C963">
        <v>1</v>
      </c>
    </row>
    <row r="964" spans="1:3" x14ac:dyDescent="0.4">
      <c r="A964" s="11" t="s">
        <v>5948</v>
      </c>
      <c r="B964">
        <v>1</v>
      </c>
      <c r="C964">
        <v>1</v>
      </c>
    </row>
    <row r="965" spans="1:3" x14ac:dyDescent="0.4">
      <c r="A965" s="11" t="s">
        <v>4088</v>
      </c>
      <c r="B965">
        <v>1</v>
      </c>
      <c r="C965">
        <v>1</v>
      </c>
    </row>
    <row r="966" spans="1:3" x14ac:dyDescent="0.4">
      <c r="A966" s="11" t="s">
        <v>3034</v>
      </c>
      <c r="B966">
        <v>2</v>
      </c>
      <c r="C966">
        <v>2</v>
      </c>
    </row>
    <row r="967" spans="1:3" x14ac:dyDescent="0.4">
      <c r="A967" s="11" t="s">
        <v>4522</v>
      </c>
      <c r="B967">
        <v>1</v>
      </c>
      <c r="C967">
        <v>1</v>
      </c>
    </row>
    <row r="968" spans="1:3" x14ac:dyDescent="0.4">
      <c r="A968" s="11" t="s">
        <v>4240</v>
      </c>
      <c r="B968">
        <v>1</v>
      </c>
      <c r="C968">
        <v>1</v>
      </c>
    </row>
    <row r="969" spans="1:3" x14ac:dyDescent="0.4">
      <c r="A969" s="11" t="s">
        <v>4678</v>
      </c>
      <c r="B969">
        <v>1</v>
      </c>
      <c r="C969">
        <v>1</v>
      </c>
    </row>
    <row r="970" spans="1:3" x14ac:dyDescent="0.4">
      <c r="A970" s="11" t="s">
        <v>4199</v>
      </c>
      <c r="B970">
        <v>1</v>
      </c>
      <c r="C970">
        <v>1</v>
      </c>
    </row>
    <row r="971" spans="1:3" x14ac:dyDescent="0.4">
      <c r="A971" s="11" t="s">
        <v>3896</v>
      </c>
      <c r="B971">
        <v>1</v>
      </c>
      <c r="C971">
        <v>1</v>
      </c>
    </row>
    <row r="972" spans="1:3" x14ac:dyDescent="0.4">
      <c r="A972" s="11" t="s">
        <v>4098</v>
      </c>
      <c r="B972">
        <v>1</v>
      </c>
      <c r="C972">
        <v>1</v>
      </c>
    </row>
    <row r="973" spans="1:3" x14ac:dyDescent="0.4">
      <c r="A973" s="11" t="s">
        <v>5778</v>
      </c>
      <c r="B973">
        <v>1</v>
      </c>
      <c r="C973">
        <v>1</v>
      </c>
    </row>
    <row r="974" spans="1:3" x14ac:dyDescent="0.4">
      <c r="A974" s="11" t="s">
        <v>4502</v>
      </c>
      <c r="B974">
        <v>1</v>
      </c>
      <c r="C974">
        <v>1</v>
      </c>
    </row>
    <row r="975" spans="1:3" x14ac:dyDescent="0.4">
      <c r="A975" s="11" t="s">
        <v>4552</v>
      </c>
      <c r="B975">
        <v>1</v>
      </c>
      <c r="C975">
        <v>1</v>
      </c>
    </row>
    <row r="976" spans="1:3" x14ac:dyDescent="0.4">
      <c r="A976" s="10" t="s">
        <v>10831</v>
      </c>
      <c r="B976">
        <v>1</v>
      </c>
      <c r="C976">
        <v>1</v>
      </c>
    </row>
    <row r="977" spans="1:3" x14ac:dyDescent="0.4">
      <c r="A977" s="11" t="s">
        <v>10830</v>
      </c>
      <c r="B977">
        <v>1</v>
      </c>
      <c r="C977">
        <v>1</v>
      </c>
    </row>
    <row r="978" spans="1:3" x14ac:dyDescent="0.4">
      <c r="A978" s="10" t="s">
        <v>7113</v>
      </c>
      <c r="B978">
        <v>1</v>
      </c>
      <c r="C978">
        <v>1</v>
      </c>
    </row>
    <row r="979" spans="1:3" x14ac:dyDescent="0.4">
      <c r="A979" s="11" t="s">
        <v>7112</v>
      </c>
      <c r="B979">
        <v>1</v>
      </c>
      <c r="C979">
        <v>1</v>
      </c>
    </row>
    <row r="980" spans="1:3" x14ac:dyDescent="0.4">
      <c r="A980" s="10" t="s">
        <v>7472</v>
      </c>
      <c r="B980">
        <v>1</v>
      </c>
      <c r="C980">
        <v>1</v>
      </c>
    </row>
    <row r="981" spans="1:3" x14ac:dyDescent="0.4">
      <c r="A981" s="11" t="s">
        <v>7471</v>
      </c>
      <c r="B981">
        <v>1</v>
      </c>
      <c r="C981">
        <v>1</v>
      </c>
    </row>
    <row r="982" spans="1:3" x14ac:dyDescent="0.4">
      <c r="A982" s="10" t="s">
        <v>8231</v>
      </c>
      <c r="B982">
        <v>1</v>
      </c>
      <c r="C982">
        <v>1</v>
      </c>
    </row>
    <row r="983" spans="1:3" x14ac:dyDescent="0.4">
      <c r="A983" s="11" t="s">
        <v>8230</v>
      </c>
      <c r="B983">
        <v>1</v>
      </c>
      <c r="C983">
        <v>1</v>
      </c>
    </row>
    <row r="984" spans="1:3" x14ac:dyDescent="0.4">
      <c r="A984" s="10" t="s">
        <v>5347</v>
      </c>
      <c r="B984">
        <v>3</v>
      </c>
      <c r="C984">
        <v>3</v>
      </c>
    </row>
    <row r="985" spans="1:3" x14ac:dyDescent="0.4">
      <c r="A985" s="11" t="s">
        <v>7408</v>
      </c>
      <c r="B985">
        <v>1</v>
      </c>
      <c r="C985">
        <v>1</v>
      </c>
    </row>
    <row r="986" spans="1:3" x14ac:dyDescent="0.4">
      <c r="A986" s="11" t="s">
        <v>7550</v>
      </c>
      <c r="B986">
        <v>1</v>
      </c>
      <c r="C986">
        <v>1</v>
      </c>
    </row>
    <row r="987" spans="1:3" x14ac:dyDescent="0.4">
      <c r="A987" s="11" t="s">
        <v>5346</v>
      </c>
      <c r="B987">
        <v>1</v>
      </c>
      <c r="C987">
        <v>1</v>
      </c>
    </row>
    <row r="988" spans="1:3" x14ac:dyDescent="0.4">
      <c r="A988" s="10" t="s">
        <v>5069</v>
      </c>
      <c r="B988">
        <v>1</v>
      </c>
      <c r="C988">
        <v>1</v>
      </c>
    </row>
    <row r="989" spans="1:3" x14ac:dyDescent="0.4">
      <c r="A989" s="11" t="s">
        <v>5068</v>
      </c>
      <c r="B989">
        <v>1</v>
      </c>
      <c r="C989">
        <v>1</v>
      </c>
    </row>
    <row r="990" spans="1:3" x14ac:dyDescent="0.4">
      <c r="A990" s="10" t="s">
        <v>11908</v>
      </c>
      <c r="B990">
        <v>1</v>
      </c>
      <c r="C990">
        <v>1</v>
      </c>
    </row>
    <row r="991" spans="1:3" x14ac:dyDescent="0.4">
      <c r="A991" s="11" t="s">
        <v>11907</v>
      </c>
      <c r="B991">
        <v>1</v>
      </c>
      <c r="C991">
        <v>1</v>
      </c>
    </row>
    <row r="992" spans="1:3" x14ac:dyDescent="0.4">
      <c r="A992" s="10" t="s">
        <v>10083</v>
      </c>
      <c r="B992">
        <v>4</v>
      </c>
      <c r="C992">
        <v>4</v>
      </c>
    </row>
    <row r="993" spans="1:3" x14ac:dyDescent="0.4">
      <c r="A993" s="11" t="s">
        <v>10175</v>
      </c>
      <c r="B993">
        <v>1</v>
      </c>
      <c r="C993">
        <v>1</v>
      </c>
    </row>
    <row r="994" spans="1:3" x14ac:dyDescent="0.4">
      <c r="A994" s="11" t="s">
        <v>10082</v>
      </c>
      <c r="B994">
        <v>1</v>
      </c>
      <c r="C994">
        <v>1</v>
      </c>
    </row>
    <row r="995" spans="1:3" x14ac:dyDescent="0.4">
      <c r="A995" s="11" t="s">
        <v>10530</v>
      </c>
      <c r="B995">
        <v>1</v>
      </c>
      <c r="C995">
        <v>1</v>
      </c>
    </row>
    <row r="996" spans="1:3" x14ac:dyDescent="0.4">
      <c r="A996" s="11" t="s">
        <v>10701</v>
      </c>
      <c r="B996">
        <v>1</v>
      </c>
      <c r="C996">
        <v>1</v>
      </c>
    </row>
    <row r="997" spans="1:3" x14ac:dyDescent="0.4">
      <c r="A997" s="10" t="s">
        <v>9295</v>
      </c>
      <c r="B997">
        <v>11</v>
      </c>
      <c r="C997">
        <v>11</v>
      </c>
    </row>
    <row r="998" spans="1:3" x14ac:dyDescent="0.4">
      <c r="A998" s="11" t="s">
        <v>11316</v>
      </c>
      <c r="B998">
        <v>1</v>
      </c>
      <c r="C998">
        <v>1</v>
      </c>
    </row>
    <row r="999" spans="1:3" x14ac:dyDescent="0.4">
      <c r="A999" s="11" t="s">
        <v>9894</v>
      </c>
      <c r="B999">
        <v>1</v>
      </c>
      <c r="C999">
        <v>1</v>
      </c>
    </row>
    <row r="1000" spans="1:3" x14ac:dyDescent="0.4">
      <c r="A1000" s="11" t="s">
        <v>10145</v>
      </c>
      <c r="B1000">
        <v>1</v>
      </c>
      <c r="C1000">
        <v>1</v>
      </c>
    </row>
    <row r="1001" spans="1:3" x14ac:dyDescent="0.4">
      <c r="A1001" s="11" t="s">
        <v>12705</v>
      </c>
      <c r="B1001">
        <v>1</v>
      </c>
      <c r="C1001">
        <v>1</v>
      </c>
    </row>
    <row r="1002" spans="1:3" x14ac:dyDescent="0.4">
      <c r="A1002" s="11" t="s">
        <v>11236</v>
      </c>
      <c r="B1002">
        <v>1</v>
      </c>
      <c r="C1002">
        <v>1</v>
      </c>
    </row>
    <row r="1003" spans="1:3" x14ac:dyDescent="0.4">
      <c r="A1003" s="11" t="s">
        <v>10337</v>
      </c>
      <c r="B1003">
        <v>1</v>
      </c>
      <c r="C1003">
        <v>1</v>
      </c>
    </row>
    <row r="1004" spans="1:3" x14ac:dyDescent="0.4">
      <c r="A1004" s="11" t="s">
        <v>10104</v>
      </c>
      <c r="B1004">
        <v>1</v>
      </c>
      <c r="C1004">
        <v>1</v>
      </c>
    </row>
    <row r="1005" spans="1:3" x14ac:dyDescent="0.4">
      <c r="A1005" s="11" t="s">
        <v>12794</v>
      </c>
      <c r="B1005">
        <v>1</v>
      </c>
      <c r="C1005">
        <v>1</v>
      </c>
    </row>
    <row r="1006" spans="1:3" x14ac:dyDescent="0.4">
      <c r="A1006" s="11" t="s">
        <v>11587</v>
      </c>
      <c r="B1006">
        <v>1</v>
      </c>
      <c r="C1006">
        <v>1</v>
      </c>
    </row>
    <row r="1007" spans="1:3" x14ac:dyDescent="0.4">
      <c r="A1007" s="11" t="s">
        <v>10378</v>
      </c>
      <c r="B1007">
        <v>1</v>
      </c>
      <c r="C1007">
        <v>1</v>
      </c>
    </row>
    <row r="1008" spans="1:3" x14ac:dyDescent="0.4">
      <c r="A1008" s="11" t="s">
        <v>9294</v>
      </c>
      <c r="B1008">
        <v>1</v>
      </c>
      <c r="C1008">
        <v>1</v>
      </c>
    </row>
    <row r="1009" spans="1:3" x14ac:dyDescent="0.4">
      <c r="A1009" s="10" t="s">
        <v>9591</v>
      </c>
      <c r="B1009">
        <v>3</v>
      </c>
      <c r="C1009">
        <v>3</v>
      </c>
    </row>
    <row r="1010" spans="1:3" x14ac:dyDescent="0.4">
      <c r="A1010" s="11" t="s">
        <v>13005</v>
      </c>
      <c r="B1010">
        <v>1</v>
      </c>
      <c r="C1010">
        <v>1</v>
      </c>
    </row>
    <row r="1011" spans="1:3" x14ac:dyDescent="0.4">
      <c r="A1011" s="11" t="s">
        <v>12684</v>
      </c>
      <c r="B1011">
        <v>1</v>
      </c>
      <c r="C1011">
        <v>1</v>
      </c>
    </row>
    <row r="1012" spans="1:3" x14ac:dyDescent="0.4">
      <c r="A1012" s="11" t="s">
        <v>9590</v>
      </c>
      <c r="B1012">
        <v>1</v>
      </c>
      <c r="C1012">
        <v>1</v>
      </c>
    </row>
    <row r="1013" spans="1:3" x14ac:dyDescent="0.4">
      <c r="A1013" s="10" t="s">
        <v>12764</v>
      </c>
      <c r="B1013">
        <v>1</v>
      </c>
      <c r="C1013">
        <v>1</v>
      </c>
    </row>
    <row r="1014" spans="1:3" x14ac:dyDescent="0.4">
      <c r="A1014" s="11" t="s">
        <v>12763</v>
      </c>
      <c r="B1014">
        <v>1</v>
      </c>
      <c r="C1014">
        <v>1</v>
      </c>
    </row>
    <row r="1015" spans="1:3" x14ac:dyDescent="0.4">
      <c r="A1015" s="10" t="s">
        <v>10993</v>
      </c>
      <c r="B1015">
        <v>2</v>
      </c>
      <c r="C1015">
        <v>2</v>
      </c>
    </row>
    <row r="1016" spans="1:3" x14ac:dyDescent="0.4">
      <c r="A1016" s="11" t="s">
        <v>10992</v>
      </c>
      <c r="B1016">
        <v>1</v>
      </c>
      <c r="C1016">
        <v>1</v>
      </c>
    </row>
    <row r="1017" spans="1:3" x14ac:dyDescent="0.4">
      <c r="A1017" s="11" t="s">
        <v>11487</v>
      </c>
      <c r="B1017">
        <v>1</v>
      </c>
      <c r="C1017">
        <v>1</v>
      </c>
    </row>
    <row r="1018" spans="1:3" x14ac:dyDescent="0.4">
      <c r="A1018" s="10" t="s">
        <v>11105</v>
      </c>
      <c r="B1018">
        <v>3</v>
      </c>
      <c r="C1018">
        <v>3</v>
      </c>
    </row>
    <row r="1019" spans="1:3" x14ac:dyDescent="0.4">
      <c r="A1019" s="11" t="s">
        <v>12443</v>
      </c>
      <c r="B1019">
        <v>1</v>
      </c>
      <c r="C1019">
        <v>1</v>
      </c>
    </row>
    <row r="1020" spans="1:3" x14ac:dyDescent="0.4">
      <c r="A1020" s="11" t="s">
        <v>11104</v>
      </c>
      <c r="B1020">
        <v>1</v>
      </c>
      <c r="C1020">
        <v>1</v>
      </c>
    </row>
    <row r="1021" spans="1:3" x14ac:dyDescent="0.4">
      <c r="A1021" s="11" t="s">
        <v>12825</v>
      </c>
      <c r="B1021">
        <v>1</v>
      </c>
      <c r="C1021">
        <v>1</v>
      </c>
    </row>
    <row r="1022" spans="1:3" x14ac:dyDescent="0.4">
      <c r="A1022" s="10" t="s">
        <v>12595</v>
      </c>
      <c r="B1022">
        <v>1</v>
      </c>
      <c r="C1022">
        <v>1</v>
      </c>
    </row>
    <row r="1023" spans="1:3" x14ac:dyDescent="0.4">
      <c r="A1023" s="11" t="s">
        <v>12594</v>
      </c>
      <c r="B1023">
        <v>1</v>
      </c>
      <c r="C1023">
        <v>1</v>
      </c>
    </row>
    <row r="1024" spans="1:3" x14ac:dyDescent="0.4">
      <c r="A1024" s="10" t="s">
        <v>8732</v>
      </c>
      <c r="B1024">
        <v>2</v>
      </c>
      <c r="C1024">
        <v>2</v>
      </c>
    </row>
    <row r="1025" spans="1:3" x14ac:dyDescent="0.4">
      <c r="A1025" s="11" t="s">
        <v>9346</v>
      </c>
      <c r="B1025">
        <v>1</v>
      </c>
      <c r="C1025">
        <v>1</v>
      </c>
    </row>
    <row r="1026" spans="1:3" x14ac:dyDescent="0.4">
      <c r="A1026" s="11" t="s">
        <v>8731</v>
      </c>
      <c r="B1026">
        <v>1</v>
      </c>
      <c r="C1026">
        <v>1</v>
      </c>
    </row>
    <row r="1027" spans="1:3" x14ac:dyDescent="0.4">
      <c r="A1027" s="10" t="s">
        <v>8552</v>
      </c>
      <c r="B1027">
        <v>20</v>
      </c>
      <c r="C1027">
        <v>20</v>
      </c>
    </row>
    <row r="1028" spans="1:3" x14ac:dyDescent="0.4">
      <c r="A1028" s="11" t="s">
        <v>9315</v>
      </c>
      <c r="B1028">
        <v>1</v>
      </c>
      <c r="C1028">
        <v>1</v>
      </c>
    </row>
    <row r="1029" spans="1:3" x14ac:dyDescent="0.4">
      <c r="A1029" s="11" t="s">
        <v>9009</v>
      </c>
      <c r="B1029">
        <v>1</v>
      </c>
      <c r="C1029">
        <v>1</v>
      </c>
    </row>
    <row r="1030" spans="1:3" x14ac:dyDescent="0.4">
      <c r="A1030" s="11" t="s">
        <v>8626</v>
      </c>
      <c r="B1030">
        <v>1</v>
      </c>
      <c r="C1030">
        <v>1</v>
      </c>
    </row>
    <row r="1031" spans="1:3" x14ac:dyDescent="0.4">
      <c r="A1031" s="11" t="s">
        <v>11837</v>
      </c>
      <c r="B1031">
        <v>1</v>
      </c>
      <c r="C1031">
        <v>1</v>
      </c>
    </row>
    <row r="1032" spans="1:3" x14ac:dyDescent="0.4">
      <c r="A1032" s="11" t="s">
        <v>9530</v>
      </c>
      <c r="B1032">
        <v>1</v>
      </c>
      <c r="C1032">
        <v>1</v>
      </c>
    </row>
    <row r="1033" spans="1:3" x14ac:dyDescent="0.4">
      <c r="A1033" s="11" t="s">
        <v>9468</v>
      </c>
      <c r="B1033">
        <v>1</v>
      </c>
      <c r="C1033">
        <v>1</v>
      </c>
    </row>
    <row r="1034" spans="1:3" x14ac:dyDescent="0.4">
      <c r="A1034" s="11" t="s">
        <v>10540</v>
      </c>
      <c r="B1034">
        <v>1</v>
      </c>
      <c r="C1034">
        <v>1</v>
      </c>
    </row>
    <row r="1035" spans="1:3" x14ac:dyDescent="0.4">
      <c r="A1035" s="11" t="s">
        <v>10731</v>
      </c>
      <c r="B1035">
        <v>1</v>
      </c>
      <c r="C1035">
        <v>1</v>
      </c>
    </row>
    <row r="1036" spans="1:3" x14ac:dyDescent="0.4">
      <c r="A1036" s="11" t="s">
        <v>8958</v>
      </c>
      <c r="B1036">
        <v>1</v>
      </c>
      <c r="C1036">
        <v>1</v>
      </c>
    </row>
    <row r="1037" spans="1:3" x14ac:dyDescent="0.4">
      <c r="A1037" s="11" t="s">
        <v>12835</v>
      </c>
      <c r="B1037">
        <v>1</v>
      </c>
      <c r="C1037">
        <v>1</v>
      </c>
    </row>
    <row r="1038" spans="1:3" x14ac:dyDescent="0.4">
      <c r="A1038" s="11" t="s">
        <v>10195</v>
      </c>
      <c r="B1038">
        <v>1</v>
      </c>
      <c r="C1038">
        <v>1</v>
      </c>
    </row>
    <row r="1039" spans="1:3" x14ac:dyDescent="0.4">
      <c r="A1039" s="11" t="s">
        <v>12955</v>
      </c>
      <c r="B1039">
        <v>1</v>
      </c>
      <c r="C1039">
        <v>1</v>
      </c>
    </row>
    <row r="1040" spans="1:3" x14ac:dyDescent="0.4">
      <c r="A1040" s="11" t="s">
        <v>8823</v>
      </c>
      <c r="B1040">
        <v>1</v>
      </c>
      <c r="C1040">
        <v>1</v>
      </c>
    </row>
    <row r="1041" spans="1:3" x14ac:dyDescent="0.4">
      <c r="A1041" s="11" t="s">
        <v>9040</v>
      </c>
      <c r="B1041">
        <v>1</v>
      </c>
      <c r="C1041">
        <v>1</v>
      </c>
    </row>
    <row r="1042" spans="1:3" x14ac:dyDescent="0.4">
      <c r="A1042" s="11" t="s">
        <v>11807</v>
      </c>
      <c r="B1042">
        <v>1</v>
      </c>
      <c r="C1042">
        <v>1</v>
      </c>
    </row>
    <row r="1043" spans="1:3" x14ac:dyDescent="0.4">
      <c r="A1043" s="11" t="s">
        <v>11125</v>
      </c>
      <c r="B1043">
        <v>1</v>
      </c>
      <c r="C1043">
        <v>1</v>
      </c>
    </row>
    <row r="1044" spans="1:3" x14ac:dyDescent="0.4">
      <c r="A1044" s="11" t="s">
        <v>11023</v>
      </c>
      <c r="B1044">
        <v>1</v>
      </c>
      <c r="C1044">
        <v>1</v>
      </c>
    </row>
    <row r="1045" spans="1:3" x14ac:dyDescent="0.4">
      <c r="A1045" s="11" t="s">
        <v>9141</v>
      </c>
      <c r="B1045">
        <v>1</v>
      </c>
      <c r="C1045">
        <v>1</v>
      </c>
    </row>
    <row r="1046" spans="1:3" x14ac:dyDescent="0.4">
      <c r="A1046" s="11" t="s">
        <v>12925</v>
      </c>
      <c r="B1046">
        <v>1</v>
      </c>
      <c r="C1046">
        <v>1</v>
      </c>
    </row>
    <row r="1047" spans="1:3" x14ac:dyDescent="0.4">
      <c r="A1047" s="11" t="s">
        <v>8551</v>
      </c>
      <c r="B1047">
        <v>1</v>
      </c>
      <c r="C1047">
        <v>1</v>
      </c>
    </row>
    <row r="1048" spans="1:3" x14ac:dyDescent="0.4">
      <c r="A1048" s="10" t="s">
        <v>8563</v>
      </c>
      <c r="B1048">
        <v>20</v>
      </c>
      <c r="C1048">
        <v>20</v>
      </c>
    </row>
    <row r="1049" spans="1:3" x14ac:dyDescent="0.4">
      <c r="A1049" s="11" t="s">
        <v>9933</v>
      </c>
      <c r="B1049">
        <v>1</v>
      </c>
      <c r="C1049">
        <v>1</v>
      </c>
    </row>
    <row r="1050" spans="1:3" x14ac:dyDescent="0.4">
      <c r="A1050" s="11" t="s">
        <v>11286</v>
      </c>
      <c r="B1050">
        <v>1</v>
      </c>
      <c r="C1050">
        <v>1</v>
      </c>
    </row>
    <row r="1051" spans="1:3" x14ac:dyDescent="0.4">
      <c r="A1051" s="11" t="s">
        <v>9954</v>
      </c>
      <c r="B1051">
        <v>1</v>
      </c>
      <c r="C1051">
        <v>1</v>
      </c>
    </row>
    <row r="1052" spans="1:3" x14ac:dyDescent="0.4">
      <c r="A1052" s="11" t="s">
        <v>9232</v>
      </c>
      <c r="B1052">
        <v>1</v>
      </c>
      <c r="C1052">
        <v>1</v>
      </c>
    </row>
    <row r="1053" spans="1:3" x14ac:dyDescent="0.4">
      <c r="A1053" s="11" t="s">
        <v>8562</v>
      </c>
      <c r="B1053">
        <v>1</v>
      </c>
      <c r="C1053">
        <v>1</v>
      </c>
    </row>
    <row r="1054" spans="1:3" x14ac:dyDescent="0.4">
      <c r="A1054" s="11" t="s">
        <v>9580</v>
      </c>
      <c r="B1054">
        <v>1</v>
      </c>
      <c r="C1054">
        <v>1</v>
      </c>
    </row>
    <row r="1055" spans="1:3" x14ac:dyDescent="0.4">
      <c r="A1055" s="11" t="s">
        <v>12000</v>
      </c>
      <c r="B1055">
        <v>1</v>
      </c>
      <c r="C1055">
        <v>1</v>
      </c>
    </row>
    <row r="1056" spans="1:3" x14ac:dyDescent="0.4">
      <c r="A1056" s="11" t="s">
        <v>11176</v>
      </c>
      <c r="B1056">
        <v>1</v>
      </c>
      <c r="C1056">
        <v>1</v>
      </c>
    </row>
    <row r="1057" spans="1:3" x14ac:dyDescent="0.4">
      <c r="A1057" s="11" t="s">
        <v>11276</v>
      </c>
      <c r="B1057">
        <v>1</v>
      </c>
      <c r="C1057">
        <v>1</v>
      </c>
    </row>
    <row r="1058" spans="1:3" x14ac:dyDescent="0.4">
      <c r="A1058" s="11" t="s">
        <v>10440</v>
      </c>
      <c r="B1058">
        <v>1</v>
      </c>
      <c r="C1058">
        <v>1</v>
      </c>
    </row>
    <row r="1059" spans="1:3" x14ac:dyDescent="0.4">
      <c r="A1059" s="11" t="s">
        <v>11186</v>
      </c>
      <c r="B1059">
        <v>1</v>
      </c>
      <c r="C1059">
        <v>1</v>
      </c>
    </row>
    <row r="1060" spans="1:3" x14ac:dyDescent="0.4">
      <c r="A1060" s="11" t="s">
        <v>11969</v>
      </c>
      <c r="B1060">
        <v>1</v>
      </c>
      <c r="C1060">
        <v>1</v>
      </c>
    </row>
    <row r="1061" spans="1:3" x14ac:dyDescent="0.4">
      <c r="A1061" s="11" t="s">
        <v>11458</v>
      </c>
      <c r="B1061">
        <v>1</v>
      </c>
      <c r="C1061">
        <v>1</v>
      </c>
    </row>
    <row r="1062" spans="1:3" x14ac:dyDescent="0.4">
      <c r="A1062" s="11" t="s">
        <v>12111</v>
      </c>
      <c r="B1062">
        <v>1</v>
      </c>
      <c r="C1062">
        <v>1</v>
      </c>
    </row>
    <row r="1063" spans="1:3" x14ac:dyDescent="0.4">
      <c r="A1063" s="11" t="s">
        <v>9081</v>
      </c>
      <c r="B1063">
        <v>1</v>
      </c>
      <c r="C1063">
        <v>1</v>
      </c>
    </row>
    <row r="1064" spans="1:3" x14ac:dyDescent="0.4">
      <c r="A1064" s="11" t="s">
        <v>11296</v>
      </c>
      <c r="B1064">
        <v>1</v>
      </c>
      <c r="C1064">
        <v>1</v>
      </c>
    </row>
    <row r="1065" spans="1:3" x14ac:dyDescent="0.4">
      <c r="A1065" s="11" t="s">
        <v>8677</v>
      </c>
      <c r="B1065">
        <v>1</v>
      </c>
      <c r="C1065">
        <v>1</v>
      </c>
    </row>
    <row r="1066" spans="1:3" x14ac:dyDescent="0.4">
      <c r="A1066" s="11" t="s">
        <v>12735</v>
      </c>
      <c r="B1066">
        <v>1</v>
      </c>
      <c r="C1066">
        <v>1</v>
      </c>
    </row>
    <row r="1067" spans="1:3" x14ac:dyDescent="0.4">
      <c r="A1067" s="11" t="s">
        <v>11767</v>
      </c>
      <c r="B1067">
        <v>1</v>
      </c>
      <c r="C1067">
        <v>1</v>
      </c>
    </row>
    <row r="1068" spans="1:3" x14ac:dyDescent="0.4">
      <c r="A1068" s="11" t="s">
        <v>12905</v>
      </c>
      <c r="B1068">
        <v>1</v>
      </c>
      <c r="C1068">
        <v>1</v>
      </c>
    </row>
    <row r="1069" spans="1:3" x14ac:dyDescent="0.4">
      <c r="A1069" s="10" t="s">
        <v>9397</v>
      </c>
      <c r="B1069">
        <v>2</v>
      </c>
      <c r="C1069">
        <v>2</v>
      </c>
    </row>
    <row r="1070" spans="1:3" x14ac:dyDescent="0.4">
      <c r="A1070" s="11" t="s">
        <v>9396</v>
      </c>
      <c r="B1070">
        <v>1</v>
      </c>
      <c r="C1070">
        <v>1</v>
      </c>
    </row>
    <row r="1071" spans="1:3" x14ac:dyDescent="0.4">
      <c r="A1071" s="11" t="s">
        <v>11959</v>
      </c>
      <c r="B1071">
        <v>1</v>
      </c>
      <c r="C1071">
        <v>1</v>
      </c>
    </row>
    <row r="1072" spans="1:3" x14ac:dyDescent="0.4">
      <c r="A1072" s="10" t="s">
        <v>9479</v>
      </c>
      <c r="B1072">
        <v>2</v>
      </c>
      <c r="C1072">
        <v>2</v>
      </c>
    </row>
    <row r="1073" spans="1:3" x14ac:dyDescent="0.4">
      <c r="A1073" s="11" t="s">
        <v>12995</v>
      </c>
      <c r="B1073">
        <v>1</v>
      </c>
      <c r="C1073">
        <v>1</v>
      </c>
    </row>
    <row r="1074" spans="1:3" x14ac:dyDescent="0.4">
      <c r="A1074" s="11" t="s">
        <v>9478</v>
      </c>
      <c r="B1074">
        <v>1</v>
      </c>
      <c r="C1074">
        <v>1</v>
      </c>
    </row>
    <row r="1075" spans="1:3" x14ac:dyDescent="0.4">
      <c r="A1075" s="10" t="s">
        <v>8844</v>
      </c>
      <c r="B1075">
        <v>9</v>
      </c>
      <c r="C1075">
        <v>9</v>
      </c>
    </row>
    <row r="1076" spans="1:3" x14ac:dyDescent="0.4">
      <c r="A1076" s="11" t="s">
        <v>8843</v>
      </c>
      <c r="B1076">
        <v>1</v>
      </c>
      <c r="C1076">
        <v>1</v>
      </c>
    </row>
    <row r="1077" spans="1:3" x14ac:dyDescent="0.4">
      <c r="A1077" s="11" t="s">
        <v>9376</v>
      </c>
      <c r="B1077">
        <v>1</v>
      </c>
      <c r="C1077">
        <v>1</v>
      </c>
    </row>
    <row r="1078" spans="1:3" x14ac:dyDescent="0.4">
      <c r="A1078" s="11" t="s">
        <v>9745</v>
      </c>
      <c r="B1078">
        <v>1</v>
      </c>
      <c r="C1078">
        <v>1</v>
      </c>
    </row>
    <row r="1079" spans="1:3" x14ac:dyDescent="0.4">
      <c r="A1079" s="11" t="s">
        <v>11757</v>
      </c>
      <c r="B1079">
        <v>1</v>
      </c>
      <c r="C1079">
        <v>1</v>
      </c>
    </row>
    <row r="1080" spans="1:3" x14ac:dyDescent="0.4">
      <c r="A1080" s="11" t="s">
        <v>12040</v>
      </c>
      <c r="B1080">
        <v>1</v>
      </c>
      <c r="C1080">
        <v>1</v>
      </c>
    </row>
    <row r="1081" spans="1:3" x14ac:dyDescent="0.4">
      <c r="A1081" s="11" t="s">
        <v>8907</v>
      </c>
      <c r="B1081">
        <v>1</v>
      </c>
      <c r="C1081">
        <v>1</v>
      </c>
    </row>
    <row r="1082" spans="1:3" x14ac:dyDescent="0.4">
      <c r="A1082" s="11" t="s">
        <v>11196</v>
      </c>
      <c r="B1082">
        <v>1</v>
      </c>
      <c r="C1082">
        <v>1</v>
      </c>
    </row>
    <row r="1083" spans="1:3" x14ac:dyDescent="0.4">
      <c r="A1083" s="11" t="s">
        <v>10921</v>
      </c>
      <c r="B1083">
        <v>1</v>
      </c>
      <c r="C1083">
        <v>1</v>
      </c>
    </row>
    <row r="1084" spans="1:3" x14ac:dyDescent="0.4">
      <c r="A1084" s="11" t="s">
        <v>10632</v>
      </c>
      <c r="B1084">
        <v>1</v>
      </c>
      <c r="C1084">
        <v>1</v>
      </c>
    </row>
    <row r="1085" spans="1:3" x14ac:dyDescent="0.4">
      <c r="A1085" s="10" t="s">
        <v>8721</v>
      </c>
      <c r="B1085">
        <v>23</v>
      </c>
      <c r="C1085">
        <v>23</v>
      </c>
    </row>
    <row r="1086" spans="1:3" x14ac:dyDescent="0.4">
      <c r="A1086" s="11" t="s">
        <v>10642</v>
      </c>
      <c r="B1086">
        <v>1</v>
      </c>
      <c r="C1086">
        <v>1</v>
      </c>
    </row>
    <row r="1087" spans="1:3" x14ac:dyDescent="0.4">
      <c r="A1087" s="11" t="s">
        <v>11777</v>
      </c>
      <c r="B1087">
        <v>1</v>
      </c>
      <c r="C1087">
        <v>1</v>
      </c>
    </row>
    <row r="1088" spans="1:3" x14ac:dyDescent="0.4">
      <c r="A1088" s="11" t="s">
        <v>8752</v>
      </c>
      <c r="B1088">
        <v>1</v>
      </c>
      <c r="C1088">
        <v>1</v>
      </c>
    </row>
    <row r="1089" spans="1:3" x14ac:dyDescent="0.4">
      <c r="A1089" s="11" t="s">
        <v>12252</v>
      </c>
      <c r="B1089">
        <v>1</v>
      </c>
      <c r="C1089">
        <v>1</v>
      </c>
    </row>
    <row r="1090" spans="1:3" x14ac:dyDescent="0.4">
      <c r="A1090" s="11" t="s">
        <v>9356</v>
      </c>
      <c r="B1090">
        <v>1</v>
      </c>
      <c r="C1090">
        <v>1</v>
      </c>
    </row>
    <row r="1091" spans="1:3" x14ac:dyDescent="0.4">
      <c r="A1091" s="11" t="s">
        <v>9854</v>
      </c>
      <c r="B1091">
        <v>1</v>
      </c>
      <c r="C1091">
        <v>1</v>
      </c>
    </row>
    <row r="1092" spans="1:3" x14ac:dyDescent="0.4">
      <c r="A1092" s="11" t="s">
        <v>11478</v>
      </c>
      <c r="B1092">
        <v>1</v>
      </c>
      <c r="C1092">
        <v>1</v>
      </c>
    </row>
    <row r="1093" spans="1:3" x14ac:dyDescent="0.4">
      <c r="A1093" s="11" t="s">
        <v>10941</v>
      </c>
      <c r="B1093">
        <v>1</v>
      </c>
      <c r="C1093">
        <v>1</v>
      </c>
    </row>
    <row r="1094" spans="1:3" x14ac:dyDescent="0.4">
      <c r="A1094" s="11" t="s">
        <v>10652</v>
      </c>
      <c r="B1094">
        <v>1</v>
      </c>
      <c r="C1094">
        <v>1</v>
      </c>
    </row>
    <row r="1095" spans="1:3" x14ac:dyDescent="0.4">
      <c r="A1095" s="11" t="s">
        <v>11627</v>
      </c>
      <c r="B1095">
        <v>1</v>
      </c>
      <c r="C1095">
        <v>1</v>
      </c>
    </row>
    <row r="1096" spans="1:3" x14ac:dyDescent="0.4">
      <c r="A1096" s="11" t="s">
        <v>8720</v>
      </c>
      <c r="B1096">
        <v>1</v>
      </c>
      <c r="C1096">
        <v>1</v>
      </c>
    </row>
    <row r="1097" spans="1:3" x14ac:dyDescent="0.4">
      <c r="A1097" s="11" t="s">
        <v>9834</v>
      </c>
      <c r="B1097">
        <v>1</v>
      </c>
      <c r="C1097">
        <v>1</v>
      </c>
    </row>
    <row r="1098" spans="1:3" x14ac:dyDescent="0.4">
      <c r="A1098" s="11" t="s">
        <v>10951</v>
      </c>
      <c r="B1098">
        <v>1</v>
      </c>
      <c r="C1098">
        <v>1</v>
      </c>
    </row>
    <row r="1099" spans="1:3" x14ac:dyDescent="0.4">
      <c r="A1099" s="11" t="s">
        <v>9993</v>
      </c>
      <c r="B1099">
        <v>1</v>
      </c>
      <c r="C1099">
        <v>1</v>
      </c>
    </row>
    <row r="1100" spans="1:3" x14ac:dyDescent="0.4">
      <c r="A1100" s="11" t="s">
        <v>10671</v>
      </c>
      <c r="B1100">
        <v>1</v>
      </c>
      <c r="C1100">
        <v>1</v>
      </c>
    </row>
    <row r="1101" spans="1:3" x14ac:dyDescent="0.4">
      <c r="A1101" s="11" t="s">
        <v>9825</v>
      </c>
      <c r="B1101">
        <v>1</v>
      </c>
      <c r="C1101">
        <v>1</v>
      </c>
    </row>
    <row r="1102" spans="1:3" x14ac:dyDescent="0.4">
      <c r="A1102" s="11" t="s">
        <v>11979</v>
      </c>
      <c r="B1102">
        <v>1</v>
      </c>
      <c r="C1102">
        <v>1</v>
      </c>
    </row>
    <row r="1103" spans="1:3" x14ac:dyDescent="0.4">
      <c r="A1103" s="11" t="s">
        <v>11867</v>
      </c>
      <c r="B1103">
        <v>1</v>
      </c>
      <c r="C1103">
        <v>1</v>
      </c>
    </row>
    <row r="1104" spans="1:3" x14ac:dyDescent="0.4">
      <c r="A1104" s="11" t="s">
        <v>12030</v>
      </c>
      <c r="B1104">
        <v>1</v>
      </c>
      <c r="C1104">
        <v>1</v>
      </c>
    </row>
    <row r="1105" spans="1:3" x14ac:dyDescent="0.4">
      <c r="A1105" s="11" t="s">
        <v>9805</v>
      </c>
      <c r="B1105">
        <v>1</v>
      </c>
      <c r="C1105">
        <v>1</v>
      </c>
    </row>
    <row r="1106" spans="1:3" x14ac:dyDescent="0.4">
      <c r="A1106" s="11" t="s">
        <v>12152</v>
      </c>
      <c r="B1106">
        <v>1</v>
      </c>
      <c r="C1106">
        <v>1</v>
      </c>
    </row>
    <row r="1107" spans="1:3" x14ac:dyDescent="0.4">
      <c r="A1107" s="11" t="s">
        <v>9983</v>
      </c>
      <c r="B1107">
        <v>1</v>
      </c>
      <c r="C1107">
        <v>1</v>
      </c>
    </row>
    <row r="1108" spans="1:3" x14ac:dyDescent="0.4">
      <c r="A1108" s="11" t="s">
        <v>12162</v>
      </c>
      <c r="B1108">
        <v>1</v>
      </c>
      <c r="C1108">
        <v>1</v>
      </c>
    </row>
    <row r="1109" spans="1:3" x14ac:dyDescent="0.4">
      <c r="A1109" s="10" t="s">
        <v>8773</v>
      </c>
      <c r="B1109">
        <v>12</v>
      </c>
      <c r="C1109">
        <v>12</v>
      </c>
    </row>
    <row r="1110" spans="1:3" x14ac:dyDescent="0.4">
      <c r="A1110" s="11" t="s">
        <v>11577</v>
      </c>
      <c r="B1110">
        <v>1</v>
      </c>
      <c r="C1110">
        <v>1</v>
      </c>
    </row>
    <row r="1111" spans="1:3" x14ac:dyDescent="0.4">
      <c r="A1111" s="11" t="s">
        <v>9253</v>
      </c>
      <c r="B1111">
        <v>1</v>
      </c>
      <c r="C1111">
        <v>1</v>
      </c>
    </row>
    <row r="1112" spans="1:3" x14ac:dyDescent="0.4">
      <c r="A1112" s="11" t="s">
        <v>8772</v>
      </c>
      <c r="B1112">
        <v>1</v>
      </c>
      <c r="C1112">
        <v>1</v>
      </c>
    </row>
    <row r="1113" spans="1:3" x14ac:dyDescent="0.4">
      <c r="A1113" s="11" t="s">
        <v>9121</v>
      </c>
      <c r="B1113">
        <v>1</v>
      </c>
      <c r="C1113">
        <v>1</v>
      </c>
    </row>
    <row r="1114" spans="1:3" x14ac:dyDescent="0.4">
      <c r="A1114" s="11" t="s">
        <v>11084</v>
      </c>
      <c r="B1114">
        <v>1</v>
      </c>
      <c r="C1114">
        <v>1</v>
      </c>
    </row>
    <row r="1115" spans="1:3" x14ac:dyDescent="0.4">
      <c r="A1115" s="11" t="s">
        <v>12383</v>
      </c>
      <c r="B1115">
        <v>1</v>
      </c>
      <c r="C1115">
        <v>1</v>
      </c>
    </row>
    <row r="1116" spans="1:3" x14ac:dyDescent="0.4">
      <c r="A1116" s="11" t="s">
        <v>11145</v>
      </c>
      <c r="B1116">
        <v>1</v>
      </c>
      <c r="C1116">
        <v>1</v>
      </c>
    </row>
    <row r="1117" spans="1:3" x14ac:dyDescent="0.4">
      <c r="A1117" s="11" t="s">
        <v>9181</v>
      </c>
      <c r="B1117">
        <v>1</v>
      </c>
      <c r="C1117">
        <v>1</v>
      </c>
    </row>
    <row r="1118" spans="1:3" x14ac:dyDescent="0.4">
      <c r="A1118" s="11" t="s">
        <v>11847</v>
      </c>
      <c r="B1118">
        <v>1</v>
      </c>
      <c r="C1118">
        <v>1</v>
      </c>
    </row>
    <row r="1119" spans="1:3" x14ac:dyDescent="0.4">
      <c r="A1119" s="11" t="s">
        <v>10012</v>
      </c>
      <c r="B1119">
        <v>1</v>
      </c>
      <c r="C1119">
        <v>1</v>
      </c>
    </row>
    <row r="1120" spans="1:3" x14ac:dyDescent="0.4">
      <c r="A1120" s="11" t="s">
        <v>11897</v>
      </c>
      <c r="B1120">
        <v>1</v>
      </c>
      <c r="C1120">
        <v>1</v>
      </c>
    </row>
    <row r="1121" spans="1:3" x14ac:dyDescent="0.4">
      <c r="A1121" s="11" t="s">
        <v>10255</v>
      </c>
      <c r="B1121">
        <v>1</v>
      </c>
      <c r="C1121">
        <v>1</v>
      </c>
    </row>
    <row r="1122" spans="1:3" x14ac:dyDescent="0.4">
      <c r="A1122" s="10" t="s">
        <v>10327</v>
      </c>
      <c r="B1122">
        <v>2</v>
      </c>
      <c r="C1122">
        <v>2</v>
      </c>
    </row>
    <row r="1123" spans="1:3" x14ac:dyDescent="0.4">
      <c r="A1123" s="11" t="s">
        <v>12322</v>
      </c>
      <c r="B1123">
        <v>1</v>
      </c>
      <c r="C1123">
        <v>1</v>
      </c>
    </row>
    <row r="1124" spans="1:3" x14ac:dyDescent="0.4">
      <c r="A1124" s="11" t="s">
        <v>10326</v>
      </c>
      <c r="B1124">
        <v>1</v>
      </c>
      <c r="C1124">
        <v>1</v>
      </c>
    </row>
    <row r="1125" spans="1:3" x14ac:dyDescent="0.4">
      <c r="A1125" s="10" t="s">
        <v>10115</v>
      </c>
      <c r="B1125">
        <v>1</v>
      </c>
      <c r="C1125">
        <v>1</v>
      </c>
    </row>
    <row r="1126" spans="1:3" x14ac:dyDescent="0.4">
      <c r="A1126" s="11" t="s">
        <v>10114</v>
      </c>
      <c r="B1126">
        <v>1</v>
      </c>
      <c r="C1126">
        <v>1</v>
      </c>
    </row>
    <row r="1127" spans="1:3" x14ac:dyDescent="0.4">
      <c r="A1127" s="10" t="s">
        <v>8886</v>
      </c>
      <c r="B1127">
        <v>13</v>
      </c>
      <c r="C1127">
        <v>13</v>
      </c>
    </row>
    <row r="1128" spans="1:3" x14ac:dyDescent="0.4">
      <c r="A1128" s="11" t="s">
        <v>11306</v>
      </c>
      <c r="B1128">
        <v>1</v>
      </c>
      <c r="C1128">
        <v>1</v>
      </c>
    </row>
    <row r="1129" spans="1:3" x14ac:dyDescent="0.4">
      <c r="A1129" s="11" t="s">
        <v>10711</v>
      </c>
      <c r="B1129">
        <v>1</v>
      </c>
      <c r="C1129">
        <v>1</v>
      </c>
    </row>
    <row r="1130" spans="1:3" x14ac:dyDescent="0.4">
      <c r="A1130" s="11" t="s">
        <v>10215</v>
      </c>
      <c r="B1130">
        <v>1</v>
      </c>
      <c r="C1130">
        <v>1</v>
      </c>
    </row>
    <row r="1131" spans="1:3" x14ac:dyDescent="0.4">
      <c r="A1131" s="11" t="s">
        <v>12292</v>
      </c>
      <c r="B1131">
        <v>1</v>
      </c>
      <c r="C1131">
        <v>1</v>
      </c>
    </row>
    <row r="1132" spans="1:3" x14ac:dyDescent="0.4">
      <c r="A1132" s="11" t="s">
        <v>11396</v>
      </c>
      <c r="B1132">
        <v>1</v>
      </c>
      <c r="C1132">
        <v>1</v>
      </c>
    </row>
    <row r="1133" spans="1:3" x14ac:dyDescent="0.4">
      <c r="A1133" s="11" t="s">
        <v>10347</v>
      </c>
      <c r="B1133">
        <v>1</v>
      </c>
      <c r="C1133">
        <v>1</v>
      </c>
    </row>
    <row r="1134" spans="1:3" x14ac:dyDescent="0.4">
      <c r="A1134" s="11" t="s">
        <v>12725</v>
      </c>
      <c r="B1134">
        <v>1</v>
      </c>
      <c r="C1134">
        <v>1</v>
      </c>
    </row>
    <row r="1135" spans="1:3" x14ac:dyDescent="0.4">
      <c r="A1135" s="11" t="s">
        <v>9499</v>
      </c>
      <c r="B1135">
        <v>1</v>
      </c>
      <c r="C1135">
        <v>1</v>
      </c>
    </row>
    <row r="1136" spans="1:3" x14ac:dyDescent="0.4">
      <c r="A1136" s="11" t="s">
        <v>9305</v>
      </c>
      <c r="B1136">
        <v>1</v>
      </c>
      <c r="C1136">
        <v>1</v>
      </c>
    </row>
    <row r="1137" spans="1:3" x14ac:dyDescent="0.4">
      <c r="A1137" s="11" t="s">
        <v>8885</v>
      </c>
      <c r="B1137">
        <v>1</v>
      </c>
      <c r="C1137">
        <v>1</v>
      </c>
    </row>
    <row r="1138" spans="1:3" x14ac:dyDescent="0.4">
      <c r="A1138" s="11" t="s">
        <v>10820</v>
      </c>
      <c r="B1138">
        <v>1</v>
      </c>
      <c r="C1138">
        <v>1</v>
      </c>
    </row>
    <row r="1139" spans="1:3" x14ac:dyDescent="0.4">
      <c r="A1139" s="11" t="s">
        <v>12543</v>
      </c>
      <c r="B1139">
        <v>1</v>
      </c>
      <c r="C1139">
        <v>1</v>
      </c>
    </row>
    <row r="1140" spans="1:3" x14ac:dyDescent="0.4">
      <c r="A1140" s="11" t="s">
        <v>11053</v>
      </c>
      <c r="B1140">
        <v>1</v>
      </c>
      <c r="C1140">
        <v>1</v>
      </c>
    </row>
    <row r="1141" spans="1:3" x14ac:dyDescent="0.4">
      <c r="A1141" s="10" t="s">
        <v>8606</v>
      </c>
      <c r="B1141">
        <v>1</v>
      </c>
      <c r="C1141">
        <v>1</v>
      </c>
    </row>
    <row r="1142" spans="1:3" x14ac:dyDescent="0.4">
      <c r="A1142" s="11" t="s">
        <v>8605</v>
      </c>
      <c r="B1142">
        <v>1</v>
      </c>
      <c r="C1142">
        <v>1</v>
      </c>
    </row>
    <row r="1143" spans="1:3" x14ac:dyDescent="0.4">
      <c r="A1143" s="10" t="s">
        <v>9520</v>
      </c>
      <c r="B1143">
        <v>1</v>
      </c>
      <c r="C1143">
        <v>1</v>
      </c>
    </row>
    <row r="1144" spans="1:3" x14ac:dyDescent="0.4">
      <c r="A1144" s="11" t="s">
        <v>9519</v>
      </c>
      <c r="B1144">
        <v>1</v>
      </c>
      <c r="C1144">
        <v>1</v>
      </c>
    </row>
    <row r="1145" spans="1:3" x14ac:dyDescent="0.4">
      <c r="A1145" s="10" t="s">
        <v>12122</v>
      </c>
      <c r="B1145">
        <v>3</v>
      </c>
      <c r="C1145">
        <v>3</v>
      </c>
    </row>
    <row r="1146" spans="1:3" x14ac:dyDescent="0.4">
      <c r="A1146" s="11" t="s">
        <v>12463</v>
      </c>
      <c r="B1146">
        <v>1</v>
      </c>
      <c r="C1146">
        <v>1</v>
      </c>
    </row>
    <row r="1147" spans="1:3" x14ac:dyDescent="0.4">
      <c r="A1147" s="11" t="s">
        <v>12574</v>
      </c>
      <c r="B1147">
        <v>1</v>
      </c>
      <c r="C1147">
        <v>1</v>
      </c>
    </row>
    <row r="1148" spans="1:3" x14ac:dyDescent="0.4">
      <c r="A1148" s="11" t="s">
        <v>12121</v>
      </c>
      <c r="B1148">
        <v>1</v>
      </c>
      <c r="C1148">
        <v>1</v>
      </c>
    </row>
    <row r="1149" spans="1:3" x14ac:dyDescent="0.4">
      <c r="A1149" s="10" t="s">
        <v>12363</v>
      </c>
      <c r="B1149">
        <v>1</v>
      </c>
      <c r="C1149">
        <v>1</v>
      </c>
    </row>
    <row r="1150" spans="1:3" x14ac:dyDescent="0.4">
      <c r="A1150" s="11" t="s">
        <v>12362</v>
      </c>
      <c r="B1150">
        <v>1</v>
      </c>
      <c r="C1150">
        <v>1</v>
      </c>
    </row>
    <row r="1151" spans="1:3" x14ac:dyDescent="0.4">
      <c r="A1151" s="10" t="s">
        <v>9612</v>
      </c>
      <c r="B1151">
        <v>5</v>
      </c>
      <c r="C1151">
        <v>5</v>
      </c>
    </row>
    <row r="1152" spans="1:3" x14ac:dyDescent="0.4">
      <c r="A1152" s="11" t="s">
        <v>11266</v>
      </c>
      <c r="B1152">
        <v>1</v>
      </c>
      <c r="C1152">
        <v>1</v>
      </c>
    </row>
    <row r="1153" spans="1:3" x14ac:dyDescent="0.4">
      <c r="A1153" s="11" t="s">
        <v>9611</v>
      </c>
      <c r="B1153">
        <v>1</v>
      </c>
      <c r="C1153">
        <v>1</v>
      </c>
    </row>
    <row r="1154" spans="1:3" x14ac:dyDescent="0.4">
      <c r="A1154" s="11" t="s">
        <v>12050</v>
      </c>
      <c r="B1154">
        <v>1</v>
      </c>
      <c r="C1154">
        <v>1</v>
      </c>
    </row>
    <row r="1155" spans="1:3" x14ac:dyDescent="0.4">
      <c r="A1155" s="11" t="s">
        <v>12804</v>
      </c>
      <c r="B1155">
        <v>1</v>
      </c>
      <c r="C1155">
        <v>1</v>
      </c>
    </row>
    <row r="1156" spans="1:3" x14ac:dyDescent="0.4">
      <c r="A1156" s="11" t="s">
        <v>12091</v>
      </c>
      <c r="B1156">
        <v>1</v>
      </c>
      <c r="C1156">
        <v>1</v>
      </c>
    </row>
    <row r="1157" spans="1:3" x14ac:dyDescent="0.4">
      <c r="A1157" s="10" t="s">
        <v>10962</v>
      </c>
      <c r="B1157">
        <v>1</v>
      </c>
      <c r="C1157">
        <v>1</v>
      </c>
    </row>
    <row r="1158" spans="1:3" x14ac:dyDescent="0.4">
      <c r="A1158" s="11" t="s">
        <v>10961</v>
      </c>
      <c r="B1158">
        <v>1</v>
      </c>
      <c r="C1158">
        <v>1</v>
      </c>
    </row>
    <row r="1159" spans="1:3" x14ac:dyDescent="0.4">
      <c r="A1159" s="10" t="s">
        <v>11064</v>
      </c>
      <c r="B1159">
        <v>3</v>
      </c>
      <c r="C1159">
        <v>3</v>
      </c>
    </row>
    <row r="1160" spans="1:3" x14ac:dyDescent="0.4">
      <c r="A1160" s="11" t="s">
        <v>11063</v>
      </c>
      <c r="B1160">
        <v>1</v>
      </c>
      <c r="C1160">
        <v>1</v>
      </c>
    </row>
    <row r="1161" spans="1:3" x14ac:dyDescent="0.4">
      <c r="A1161" s="11" t="s">
        <v>12855</v>
      </c>
      <c r="B1161">
        <v>1</v>
      </c>
      <c r="C1161">
        <v>1</v>
      </c>
    </row>
    <row r="1162" spans="1:3" x14ac:dyDescent="0.4">
      <c r="A1162" s="11" t="s">
        <v>11657</v>
      </c>
      <c r="B1162">
        <v>1</v>
      </c>
      <c r="C1162">
        <v>1</v>
      </c>
    </row>
    <row r="1163" spans="1:3" x14ac:dyDescent="0.4">
      <c r="A1163" s="10" t="s">
        <v>12061</v>
      </c>
      <c r="B1163">
        <v>1</v>
      </c>
      <c r="C1163">
        <v>1</v>
      </c>
    </row>
    <row r="1164" spans="1:3" x14ac:dyDescent="0.4">
      <c r="A1164" s="11" t="s">
        <v>12060</v>
      </c>
      <c r="B1164">
        <v>1</v>
      </c>
      <c r="C1164">
        <v>1</v>
      </c>
    </row>
    <row r="1165" spans="1:3" x14ac:dyDescent="0.4">
      <c r="A1165" s="10" t="s">
        <v>10266</v>
      </c>
      <c r="B1165">
        <v>4</v>
      </c>
      <c r="C1165">
        <v>4</v>
      </c>
    </row>
    <row r="1166" spans="1:3" x14ac:dyDescent="0.4">
      <c r="A1166" s="11" t="s">
        <v>10871</v>
      </c>
      <c r="B1166">
        <v>1</v>
      </c>
      <c r="C1166">
        <v>1</v>
      </c>
    </row>
    <row r="1167" spans="1:3" x14ac:dyDescent="0.4">
      <c r="A1167" s="11" t="s">
        <v>12915</v>
      </c>
      <c r="B1167">
        <v>1</v>
      </c>
      <c r="C1167">
        <v>1</v>
      </c>
    </row>
    <row r="1168" spans="1:3" x14ac:dyDescent="0.4">
      <c r="A1168" s="11" t="s">
        <v>10265</v>
      </c>
      <c r="B1168">
        <v>1</v>
      </c>
      <c r="C1168">
        <v>1</v>
      </c>
    </row>
    <row r="1169" spans="1:3" x14ac:dyDescent="0.4">
      <c r="A1169" s="11" t="s">
        <v>10771</v>
      </c>
      <c r="B1169">
        <v>1</v>
      </c>
      <c r="C1169">
        <v>1</v>
      </c>
    </row>
    <row r="1170" spans="1:3" x14ac:dyDescent="0.4">
      <c r="A1170" s="10" t="s">
        <v>10602</v>
      </c>
      <c r="B1170">
        <v>1</v>
      </c>
      <c r="C1170">
        <v>1</v>
      </c>
    </row>
    <row r="1171" spans="1:3" x14ac:dyDescent="0.4">
      <c r="A1171" s="11" t="s">
        <v>10601</v>
      </c>
      <c r="B1171">
        <v>1</v>
      </c>
      <c r="C1171">
        <v>1</v>
      </c>
    </row>
    <row r="1172" spans="1:3" x14ac:dyDescent="0.4">
      <c r="A1172" s="10" t="s">
        <v>8875</v>
      </c>
      <c r="B1172">
        <v>5</v>
      </c>
      <c r="C1172">
        <v>5</v>
      </c>
    </row>
    <row r="1173" spans="1:3" x14ac:dyDescent="0.4">
      <c r="A1173" s="11" t="s">
        <v>12753</v>
      </c>
      <c r="B1173">
        <v>1</v>
      </c>
      <c r="C1173">
        <v>1</v>
      </c>
    </row>
    <row r="1174" spans="1:3" x14ac:dyDescent="0.4">
      <c r="A1174" s="11" t="s">
        <v>11356</v>
      </c>
      <c r="B1174">
        <v>1</v>
      </c>
      <c r="C1174">
        <v>1</v>
      </c>
    </row>
    <row r="1175" spans="1:3" x14ac:dyDescent="0.4">
      <c r="A1175" s="11" t="s">
        <v>10721</v>
      </c>
      <c r="B1175">
        <v>1</v>
      </c>
      <c r="C1175">
        <v>1</v>
      </c>
    </row>
    <row r="1176" spans="1:3" x14ac:dyDescent="0.4">
      <c r="A1176" s="11" t="s">
        <v>9437</v>
      </c>
      <c r="B1176">
        <v>1</v>
      </c>
      <c r="C1176">
        <v>1</v>
      </c>
    </row>
    <row r="1177" spans="1:3" x14ac:dyDescent="0.4">
      <c r="A1177" s="11" t="s">
        <v>8874</v>
      </c>
      <c r="B1177">
        <v>1</v>
      </c>
      <c r="C1177">
        <v>1</v>
      </c>
    </row>
    <row r="1178" spans="1:3" x14ac:dyDescent="0.4">
      <c r="A1178" s="10" t="s">
        <v>8585</v>
      </c>
      <c r="B1178">
        <v>10</v>
      </c>
      <c r="C1178">
        <v>10</v>
      </c>
    </row>
    <row r="1179" spans="1:3" x14ac:dyDescent="0.4">
      <c r="A1179" s="11" t="s">
        <v>9844</v>
      </c>
      <c r="B1179">
        <v>1</v>
      </c>
      <c r="C1179">
        <v>1</v>
      </c>
    </row>
    <row r="1180" spans="1:3" x14ac:dyDescent="0.4">
      <c r="A1180" s="11" t="s">
        <v>8584</v>
      </c>
      <c r="B1180">
        <v>1</v>
      </c>
      <c r="C1180">
        <v>1</v>
      </c>
    </row>
    <row r="1181" spans="1:3" x14ac:dyDescent="0.4">
      <c r="A1181" s="11" t="s">
        <v>9273</v>
      </c>
      <c r="B1181">
        <v>1</v>
      </c>
      <c r="C1181">
        <v>1</v>
      </c>
    </row>
    <row r="1182" spans="1:3" x14ac:dyDescent="0.4">
      <c r="A1182" s="11" t="s">
        <v>12483</v>
      </c>
      <c r="B1182">
        <v>1</v>
      </c>
      <c r="C1182">
        <v>1</v>
      </c>
    </row>
    <row r="1183" spans="1:3" x14ac:dyDescent="0.4">
      <c r="A1183" s="11" t="s">
        <v>11033</v>
      </c>
      <c r="B1183">
        <v>1</v>
      </c>
      <c r="C1183">
        <v>1</v>
      </c>
    </row>
    <row r="1184" spans="1:3" x14ac:dyDescent="0.4">
      <c r="A1184" s="11" t="s">
        <v>8595</v>
      </c>
      <c r="B1184">
        <v>1</v>
      </c>
      <c r="C1184">
        <v>1</v>
      </c>
    </row>
    <row r="1185" spans="1:3" x14ac:dyDescent="0.4">
      <c r="A1185" s="11" t="s">
        <v>9427</v>
      </c>
      <c r="B1185">
        <v>1</v>
      </c>
      <c r="C1185">
        <v>1</v>
      </c>
    </row>
    <row r="1186" spans="1:3" x14ac:dyDescent="0.4">
      <c r="A1186" s="11" t="s">
        <v>12010</v>
      </c>
      <c r="B1186">
        <v>1</v>
      </c>
      <c r="C1186">
        <v>1</v>
      </c>
    </row>
    <row r="1187" spans="1:3" x14ac:dyDescent="0.4">
      <c r="A1187" s="11" t="s">
        <v>12262</v>
      </c>
      <c r="B1187">
        <v>1</v>
      </c>
      <c r="C1187">
        <v>1</v>
      </c>
    </row>
    <row r="1188" spans="1:3" x14ac:dyDescent="0.4">
      <c r="A1188" s="11" t="s">
        <v>10155</v>
      </c>
      <c r="B1188">
        <v>1</v>
      </c>
      <c r="C1188">
        <v>1</v>
      </c>
    </row>
    <row r="1189" spans="1:3" x14ac:dyDescent="0.4">
      <c r="A1189" s="10" t="s">
        <v>9243</v>
      </c>
      <c r="B1189">
        <v>2</v>
      </c>
      <c r="C1189">
        <v>2</v>
      </c>
    </row>
    <row r="1190" spans="1:3" x14ac:dyDescent="0.4">
      <c r="A1190" s="11" t="s">
        <v>9242</v>
      </c>
      <c r="B1190">
        <v>1</v>
      </c>
      <c r="C1190">
        <v>1</v>
      </c>
    </row>
    <row r="1191" spans="1:3" x14ac:dyDescent="0.4">
      <c r="A1191" s="11" t="s">
        <v>10581</v>
      </c>
      <c r="B1191">
        <v>1</v>
      </c>
      <c r="C1191">
        <v>1</v>
      </c>
    </row>
    <row r="1192" spans="1:3" x14ac:dyDescent="0.4">
      <c r="A1192" s="10" t="s">
        <v>9030</v>
      </c>
      <c r="B1192">
        <v>11</v>
      </c>
      <c r="C1192">
        <v>11</v>
      </c>
    </row>
    <row r="1193" spans="1:3" x14ac:dyDescent="0.4">
      <c r="A1193" s="11" t="s">
        <v>10901</v>
      </c>
      <c r="B1193">
        <v>1</v>
      </c>
      <c r="C1193">
        <v>1</v>
      </c>
    </row>
    <row r="1194" spans="1:3" x14ac:dyDescent="0.4">
      <c r="A1194" s="11" t="s">
        <v>9417</v>
      </c>
      <c r="B1194">
        <v>1</v>
      </c>
      <c r="C1194">
        <v>1</v>
      </c>
    </row>
    <row r="1195" spans="1:3" x14ac:dyDescent="0.4">
      <c r="A1195" s="11" t="s">
        <v>12564</v>
      </c>
      <c r="B1195">
        <v>1</v>
      </c>
      <c r="C1195">
        <v>1</v>
      </c>
    </row>
    <row r="1196" spans="1:3" x14ac:dyDescent="0.4">
      <c r="A1196" s="11" t="s">
        <v>10661</v>
      </c>
      <c r="B1196">
        <v>1</v>
      </c>
      <c r="C1196">
        <v>1</v>
      </c>
    </row>
    <row r="1197" spans="1:3" x14ac:dyDescent="0.4">
      <c r="A1197" s="11" t="s">
        <v>10225</v>
      </c>
      <c r="B1197">
        <v>1</v>
      </c>
      <c r="C1197">
        <v>1</v>
      </c>
    </row>
    <row r="1198" spans="1:3" x14ac:dyDescent="0.4">
      <c r="A1198" s="11" t="s">
        <v>11115</v>
      </c>
      <c r="B1198">
        <v>1</v>
      </c>
      <c r="C1198">
        <v>1</v>
      </c>
    </row>
    <row r="1199" spans="1:3" x14ac:dyDescent="0.4">
      <c r="A1199" s="11" t="s">
        <v>9222</v>
      </c>
      <c r="B1199">
        <v>1</v>
      </c>
      <c r="C1199">
        <v>1</v>
      </c>
    </row>
    <row r="1200" spans="1:3" x14ac:dyDescent="0.4">
      <c r="A1200" s="11" t="s">
        <v>9029</v>
      </c>
      <c r="B1200">
        <v>1</v>
      </c>
      <c r="C1200">
        <v>1</v>
      </c>
    </row>
    <row r="1201" spans="1:3" x14ac:dyDescent="0.4">
      <c r="A1201" s="11" t="s">
        <v>9674</v>
      </c>
      <c r="B1201">
        <v>1</v>
      </c>
      <c r="C1201">
        <v>1</v>
      </c>
    </row>
    <row r="1202" spans="1:3" x14ac:dyDescent="0.4">
      <c r="A1202" s="11" t="s">
        <v>10560</v>
      </c>
      <c r="B1202">
        <v>1</v>
      </c>
      <c r="C1202">
        <v>1</v>
      </c>
    </row>
    <row r="1203" spans="1:3" x14ac:dyDescent="0.4">
      <c r="A1203" s="11" t="s">
        <v>11567</v>
      </c>
      <c r="B1203">
        <v>1</v>
      </c>
      <c r="C1203">
        <v>1</v>
      </c>
    </row>
    <row r="1204" spans="1:3" x14ac:dyDescent="0.4">
      <c r="A1204" s="10" t="s">
        <v>8688</v>
      </c>
      <c r="B1204">
        <v>19</v>
      </c>
      <c r="C1204">
        <v>19</v>
      </c>
    </row>
    <row r="1205" spans="1:3" x14ac:dyDescent="0.4">
      <c r="A1205" s="11" t="s">
        <v>11687</v>
      </c>
      <c r="B1205">
        <v>1</v>
      </c>
      <c r="C1205">
        <v>1</v>
      </c>
    </row>
    <row r="1206" spans="1:3" x14ac:dyDescent="0.4">
      <c r="A1206" s="11" t="s">
        <v>10591</v>
      </c>
      <c r="B1206">
        <v>1</v>
      </c>
      <c r="C1206">
        <v>1</v>
      </c>
    </row>
    <row r="1207" spans="1:3" x14ac:dyDescent="0.4">
      <c r="A1207" s="11" t="s">
        <v>10861</v>
      </c>
      <c r="B1207">
        <v>1</v>
      </c>
      <c r="C1207">
        <v>1</v>
      </c>
    </row>
    <row r="1208" spans="1:3" x14ac:dyDescent="0.4">
      <c r="A1208" s="11" t="s">
        <v>9705</v>
      </c>
      <c r="B1208">
        <v>1</v>
      </c>
      <c r="C1208">
        <v>1</v>
      </c>
    </row>
    <row r="1209" spans="1:3" x14ac:dyDescent="0.4">
      <c r="A1209" s="11" t="s">
        <v>9815</v>
      </c>
      <c r="B1209">
        <v>1</v>
      </c>
      <c r="C1209">
        <v>1</v>
      </c>
    </row>
    <row r="1210" spans="1:3" x14ac:dyDescent="0.4">
      <c r="A1210" s="11" t="s">
        <v>9725</v>
      </c>
      <c r="B1210">
        <v>1</v>
      </c>
      <c r="C1210">
        <v>1</v>
      </c>
    </row>
    <row r="1211" spans="1:3" x14ac:dyDescent="0.4">
      <c r="A1211" s="11" t="s">
        <v>12513</v>
      </c>
      <c r="B1211">
        <v>1</v>
      </c>
      <c r="C1211">
        <v>1</v>
      </c>
    </row>
    <row r="1212" spans="1:3" x14ac:dyDescent="0.4">
      <c r="A1212" s="11" t="s">
        <v>12895</v>
      </c>
      <c r="B1212">
        <v>1</v>
      </c>
      <c r="C1212">
        <v>1</v>
      </c>
    </row>
    <row r="1213" spans="1:3" x14ac:dyDescent="0.4">
      <c r="A1213" s="11" t="s">
        <v>11637</v>
      </c>
      <c r="B1213">
        <v>1</v>
      </c>
      <c r="C1213">
        <v>1</v>
      </c>
    </row>
    <row r="1214" spans="1:3" x14ac:dyDescent="0.4">
      <c r="A1214" s="11" t="s">
        <v>10368</v>
      </c>
      <c r="B1214">
        <v>1</v>
      </c>
      <c r="C1214">
        <v>1</v>
      </c>
    </row>
    <row r="1215" spans="1:3" x14ac:dyDescent="0.4">
      <c r="A1215" s="11" t="s">
        <v>11697</v>
      </c>
      <c r="B1215">
        <v>1</v>
      </c>
      <c r="C1215">
        <v>1</v>
      </c>
    </row>
    <row r="1216" spans="1:3" x14ac:dyDescent="0.4">
      <c r="A1216" s="11" t="s">
        <v>9407</v>
      </c>
      <c r="B1216">
        <v>1</v>
      </c>
      <c r="C1216">
        <v>1</v>
      </c>
    </row>
    <row r="1217" spans="1:3" x14ac:dyDescent="0.4">
      <c r="A1217" s="11" t="s">
        <v>10790</v>
      </c>
      <c r="B1217">
        <v>1</v>
      </c>
      <c r="C1217">
        <v>1</v>
      </c>
    </row>
    <row r="1218" spans="1:3" x14ac:dyDescent="0.4">
      <c r="A1218" s="11" t="s">
        <v>9964</v>
      </c>
      <c r="B1218">
        <v>1</v>
      </c>
      <c r="C1218">
        <v>1</v>
      </c>
    </row>
    <row r="1219" spans="1:3" x14ac:dyDescent="0.4">
      <c r="A1219" s="11" t="s">
        <v>8687</v>
      </c>
      <c r="B1219">
        <v>1</v>
      </c>
      <c r="C1219">
        <v>1</v>
      </c>
    </row>
    <row r="1220" spans="1:3" x14ac:dyDescent="0.4">
      <c r="A1220" s="11" t="s">
        <v>10691</v>
      </c>
      <c r="B1220">
        <v>1</v>
      </c>
      <c r="C1220">
        <v>1</v>
      </c>
    </row>
    <row r="1221" spans="1:3" x14ac:dyDescent="0.4">
      <c r="A1221" s="11" t="s">
        <v>12312</v>
      </c>
      <c r="B1221">
        <v>1</v>
      </c>
      <c r="C1221">
        <v>1</v>
      </c>
    </row>
    <row r="1222" spans="1:3" x14ac:dyDescent="0.4">
      <c r="A1222" s="11" t="s">
        <v>10296</v>
      </c>
      <c r="B1222">
        <v>1</v>
      </c>
      <c r="C1222">
        <v>1</v>
      </c>
    </row>
    <row r="1223" spans="1:3" x14ac:dyDescent="0.4">
      <c r="A1223" s="11" t="s">
        <v>10622</v>
      </c>
      <c r="B1223">
        <v>1</v>
      </c>
      <c r="C1223">
        <v>1</v>
      </c>
    </row>
    <row r="1224" spans="1:3" x14ac:dyDescent="0.4">
      <c r="A1224" s="10" t="s">
        <v>10358</v>
      </c>
      <c r="B1224">
        <v>3</v>
      </c>
      <c r="C1224">
        <v>3</v>
      </c>
    </row>
    <row r="1225" spans="1:3" x14ac:dyDescent="0.4">
      <c r="A1225" s="11" t="s">
        <v>12885</v>
      </c>
      <c r="B1225">
        <v>1</v>
      </c>
      <c r="C1225">
        <v>1</v>
      </c>
    </row>
    <row r="1226" spans="1:3" x14ac:dyDescent="0.4">
      <c r="A1226" s="11" t="s">
        <v>11797</v>
      </c>
      <c r="B1226">
        <v>1</v>
      </c>
      <c r="C1226">
        <v>1</v>
      </c>
    </row>
    <row r="1227" spans="1:3" x14ac:dyDescent="0.4">
      <c r="A1227" s="11" t="s">
        <v>10357</v>
      </c>
      <c r="B1227">
        <v>1</v>
      </c>
      <c r="C1227">
        <v>1</v>
      </c>
    </row>
    <row r="1228" spans="1:3" x14ac:dyDescent="0.4">
      <c r="A1228" s="10" t="s">
        <v>8647</v>
      </c>
      <c r="B1228">
        <v>10</v>
      </c>
      <c r="C1228">
        <v>10</v>
      </c>
    </row>
    <row r="1229" spans="1:3" x14ac:dyDescent="0.4">
      <c r="A1229" s="11" t="s">
        <v>10681</v>
      </c>
      <c r="B1229">
        <v>1</v>
      </c>
      <c r="C1229">
        <v>1</v>
      </c>
    </row>
    <row r="1230" spans="1:3" x14ac:dyDescent="0.4">
      <c r="A1230" s="11" t="s">
        <v>12605</v>
      </c>
      <c r="B1230">
        <v>1</v>
      </c>
      <c r="C1230">
        <v>1</v>
      </c>
    </row>
    <row r="1231" spans="1:3" x14ac:dyDescent="0.4">
      <c r="A1231" s="11" t="s">
        <v>8979</v>
      </c>
      <c r="B1231">
        <v>1</v>
      </c>
      <c r="C1231">
        <v>1</v>
      </c>
    </row>
    <row r="1232" spans="1:3" x14ac:dyDescent="0.4">
      <c r="A1232" s="11" t="s">
        <v>8989</v>
      </c>
      <c r="B1232">
        <v>1</v>
      </c>
      <c r="C1232">
        <v>1</v>
      </c>
    </row>
    <row r="1233" spans="1:3" x14ac:dyDescent="0.4">
      <c r="A1233" s="11" t="s">
        <v>8646</v>
      </c>
      <c r="B1233">
        <v>1</v>
      </c>
      <c r="C1233">
        <v>1</v>
      </c>
    </row>
    <row r="1234" spans="1:3" x14ac:dyDescent="0.4">
      <c r="A1234" s="11" t="s">
        <v>12523</v>
      </c>
      <c r="B1234">
        <v>1</v>
      </c>
      <c r="C1234">
        <v>1</v>
      </c>
    </row>
    <row r="1235" spans="1:3" x14ac:dyDescent="0.4">
      <c r="A1235" s="11" t="s">
        <v>10022</v>
      </c>
      <c r="B1235">
        <v>1</v>
      </c>
      <c r="C1235">
        <v>1</v>
      </c>
    </row>
    <row r="1236" spans="1:3" x14ac:dyDescent="0.4">
      <c r="A1236" s="11" t="s">
        <v>8864</v>
      </c>
      <c r="B1236">
        <v>1</v>
      </c>
      <c r="C1236">
        <v>1</v>
      </c>
    </row>
    <row r="1237" spans="1:3" x14ac:dyDescent="0.4">
      <c r="A1237" s="11" t="s">
        <v>11938</v>
      </c>
      <c r="B1237">
        <v>1</v>
      </c>
      <c r="C1237">
        <v>1</v>
      </c>
    </row>
    <row r="1238" spans="1:3" x14ac:dyDescent="0.4">
      <c r="A1238" s="11" t="s">
        <v>9912</v>
      </c>
      <c r="B1238">
        <v>1</v>
      </c>
      <c r="C1238">
        <v>1</v>
      </c>
    </row>
    <row r="1239" spans="1:3" x14ac:dyDescent="0.4">
      <c r="A1239" s="10" t="s">
        <v>8938</v>
      </c>
      <c r="B1239">
        <v>12</v>
      </c>
      <c r="C1239">
        <v>12</v>
      </c>
    </row>
    <row r="1240" spans="1:3" x14ac:dyDescent="0.4">
      <c r="A1240" s="11" t="s">
        <v>10135</v>
      </c>
      <c r="B1240">
        <v>1</v>
      </c>
      <c r="C1240">
        <v>1</v>
      </c>
    </row>
    <row r="1241" spans="1:3" x14ac:dyDescent="0.4">
      <c r="A1241" s="11" t="s">
        <v>12332</v>
      </c>
      <c r="B1241">
        <v>1</v>
      </c>
      <c r="C1241">
        <v>1</v>
      </c>
    </row>
    <row r="1242" spans="1:3" x14ac:dyDescent="0.4">
      <c r="A1242" s="11" t="s">
        <v>12413</v>
      </c>
      <c r="B1242">
        <v>1</v>
      </c>
      <c r="C1242">
        <v>1</v>
      </c>
    </row>
    <row r="1243" spans="1:3" x14ac:dyDescent="0.4">
      <c r="A1243" s="11" t="s">
        <v>11226</v>
      </c>
      <c r="B1243">
        <v>1</v>
      </c>
      <c r="C1243">
        <v>1</v>
      </c>
    </row>
    <row r="1244" spans="1:3" x14ac:dyDescent="0.4">
      <c r="A1244" s="11" t="s">
        <v>8937</v>
      </c>
      <c r="B1244">
        <v>1</v>
      </c>
      <c r="C1244">
        <v>1</v>
      </c>
    </row>
    <row r="1245" spans="1:3" x14ac:dyDescent="0.4">
      <c r="A1245" s="11" t="s">
        <v>10470</v>
      </c>
      <c r="B1245">
        <v>1</v>
      </c>
      <c r="C1245">
        <v>1</v>
      </c>
    </row>
    <row r="1246" spans="1:3" x14ac:dyDescent="0.4">
      <c r="A1246" s="11" t="s">
        <v>10800</v>
      </c>
      <c r="B1246">
        <v>1</v>
      </c>
      <c r="C1246">
        <v>1</v>
      </c>
    </row>
    <row r="1247" spans="1:3" x14ac:dyDescent="0.4">
      <c r="A1247" s="11" t="s">
        <v>11246</v>
      </c>
      <c r="B1247">
        <v>1</v>
      </c>
      <c r="C1247">
        <v>1</v>
      </c>
    </row>
    <row r="1248" spans="1:3" x14ac:dyDescent="0.4">
      <c r="A1248" s="11" t="s">
        <v>12342</v>
      </c>
      <c r="B1248">
        <v>1</v>
      </c>
      <c r="C1248">
        <v>1</v>
      </c>
    </row>
    <row r="1249" spans="1:3" x14ac:dyDescent="0.4">
      <c r="A1249" s="11" t="s">
        <v>12222</v>
      </c>
      <c r="B1249">
        <v>1</v>
      </c>
      <c r="C1249">
        <v>1</v>
      </c>
    </row>
    <row r="1250" spans="1:3" x14ac:dyDescent="0.4">
      <c r="A1250" s="11" t="s">
        <v>10286</v>
      </c>
      <c r="B1250">
        <v>1</v>
      </c>
      <c r="C1250">
        <v>1</v>
      </c>
    </row>
    <row r="1251" spans="1:3" x14ac:dyDescent="0.4">
      <c r="A1251" s="11" t="s">
        <v>9151</v>
      </c>
      <c r="B1251">
        <v>1</v>
      </c>
      <c r="C1251">
        <v>1</v>
      </c>
    </row>
    <row r="1252" spans="1:3" x14ac:dyDescent="0.4">
      <c r="A1252" s="10" t="s">
        <v>10571</v>
      </c>
      <c r="B1252">
        <v>2</v>
      </c>
      <c r="C1252">
        <v>2</v>
      </c>
    </row>
    <row r="1253" spans="1:3" x14ac:dyDescent="0.4">
      <c r="A1253" s="11" t="s">
        <v>10570</v>
      </c>
      <c r="B1253">
        <v>1</v>
      </c>
      <c r="C1253">
        <v>1</v>
      </c>
    </row>
    <row r="1254" spans="1:3" x14ac:dyDescent="0.4">
      <c r="A1254" s="11" t="s">
        <v>11507</v>
      </c>
      <c r="B1254">
        <v>1</v>
      </c>
      <c r="C1254">
        <v>1</v>
      </c>
    </row>
    <row r="1255" spans="1:3" x14ac:dyDescent="0.4">
      <c r="A1255" s="10" t="s">
        <v>11729</v>
      </c>
      <c r="B1255">
        <v>1</v>
      </c>
      <c r="C1255">
        <v>1</v>
      </c>
    </row>
    <row r="1256" spans="1:3" x14ac:dyDescent="0.4">
      <c r="A1256" s="11" t="s">
        <v>11728</v>
      </c>
      <c r="B1256">
        <v>1</v>
      </c>
      <c r="C1256">
        <v>1</v>
      </c>
    </row>
    <row r="1257" spans="1:3" x14ac:dyDescent="0.4">
      <c r="A1257" s="10" t="s">
        <v>8541</v>
      </c>
      <c r="B1257">
        <v>19</v>
      </c>
      <c r="C1257">
        <v>19</v>
      </c>
    </row>
    <row r="1258" spans="1:3" x14ac:dyDescent="0.4">
      <c r="A1258" s="11" t="s">
        <v>8999</v>
      </c>
      <c r="B1258">
        <v>1</v>
      </c>
      <c r="C1258">
        <v>1</v>
      </c>
    </row>
    <row r="1259" spans="1:3" x14ac:dyDescent="0.4">
      <c r="A1259" s="11" t="s">
        <v>12352</v>
      </c>
      <c r="B1259">
        <v>1</v>
      </c>
      <c r="C1259">
        <v>1</v>
      </c>
    </row>
    <row r="1260" spans="1:3" x14ac:dyDescent="0.4">
      <c r="A1260" s="11" t="s">
        <v>12784</v>
      </c>
      <c r="B1260">
        <v>1</v>
      </c>
      <c r="C1260">
        <v>1</v>
      </c>
    </row>
    <row r="1261" spans="1:3" x14ac:dyDescent="0.4">
      <c r="A1261" s="11" t="s">
        <v>8742</v>
      </c>
      <c r="B1261">
        <v>1</v>
      </c>
      <c r="C1261">
        <v>1</v>
      </c>
    </row>
    <row r="1262" spans="1:3" x14ac:dyDescent="0.4">
      <c r="A1262" s="11" t="s">
        <v>12403</v>
      </c>
      <c r="B1262">
        <v>1</v>
      </c>
      <c r="C1262">
        <v>1</v>
      </c>
    </row>
    <row r="1263" spans="1:3" x14ac:dyDescent="0.4">
      <c r="A1263" s="11" t="s">
        <v>10235</v>
      </c>
      <c r="B1263">
        <v>1</v>
      </c>
      <c r="C1263">
        <v>1</v>
      </c>
    </row>
    <row r="1264" spans="1:3" x14ac:dyDescent="0.4">
      <c r="A1264" s="11" t="s">
        <v>12634</v>
      </c>
      <c r="B1264">
        <v>1</v>
      </c>
      <c r="C1264">
        <v>1</v>
      </c>
    </row>
    <row r="1265" spans="1:3" x14ac:dyDescent="0.4">
      <c r="A1265" s="11" t="s">
        <v>8854</v>
      </c>
      <c r="B1265">
        <v>1</v>
      </c>
      <c r="C1265">
        <v>1</v>
      </c>
    </row>
    <row r="1266" spans="1:3" x14ac:dyDescent="0.4">
      <c r="A1266" s="11" t="s">
        <v>10062</v>
      </c>
      <c r="B1266">
        <v>1</v>
      </c>
      <c r="C1266">
        <v>1</v>
      </c>
    </row>
    <row r="1267" spans="1:3" x14ac:dyDescent="0.4">
      <c r="A1267" s="11" t="s">
        <v>9447</v>
      </c>
      <c r="B1267">
        <v>1</v>
      </c>
      <c r="C1267">
        <v>1</v>
      </c>
    </row>
    <row r="1268" spans="1:3" x14ac:dyDescent="0.4">
      <c r="A1268" s="11" t="s">
        <v>12945</v>
      </c>
      <c r="B1268">
        <v>1</v>
      </c>
      <c r="C1268">
        <v>1</v>
      </c>
    </row>
    <row r="1269" spans="1:3" x14ac:dyDescent="0.4">
      <c r="A1269" s="11" t="s">
        <v>8540</v>
      </c>
      <c r="B1269">
        <v>1</v>
      </c>
      <c r="C1269">
        <v>1</v>
      </c>
    </row>
    <row r="1270" spans="1:3" x14ac:dyDescent="0.4">
      <c r="A1270" s="11" t="s">
        <v>9902</v>
      </c>
      <c r="B1270">
        <v>1</v>
      </c>
      <c r="C1270">
        <v>1</v>
      </c>
    </row>
    <row r="1271" spans="1:3" x14ac:dyDescent="0.4">
      <c r="A1271" s="11" t="s">
        <v>9336</v>
      </c>
      <c r="B1271">
        <v>1</v>
      </c>
      <c r="C1271">
        <v>1</v>
      </c>
    </row>
    <row r="1272" spans="1:3" x14ac:dyDescent="0.4">
      <c r="A1272" s="11" t="s">
        <v>9550</v>
      </c>
      <c r="B1272">
        <v>1</v>
      </c>
      <c r="C1272">
        <v>1</v>
      </c>
    </row>
    <row r="1273" spans="1:3" x14ac:dyDescent="0.4">
      <c r="A1273" s="11" t="s">
        <v>8616</v>
      </c>
      <c r="B1273">
        <v>1</v>
      </c>
      <c r="C1273">
        <v>1</v>
      </c>
    </row>
    <row r="1274" spans="1:3" x14ac:dyDescent="0.4">
      <c r="A1274" s="11" t="s">
        <v>8636</v>
      </c>
      <c r="B1274">
        <v>1</v>
      </c>
      <c r="C1274">
        <v>1</v>
      </c>
    </row>
    <row r="1275" spans="1:3" x14ac:dyDescent="0.4">
      <c r="A1275" s="11" t="s">
        <v>8657</v>
      </c>
      <c r="B1275">
        <v>1</v>
      </c>
      <c r="C1275">
        <v>1</v>
      </c>
    </row>
    <row r="1276" spans="1:3" x14ac:dyDescent="0.4">
      <c r="A1276" s="11" t="s">
        <v>11857</v>
      </c>
      <c r="B1276">
        <v>1</v>
      </c>
      <c r="C1276">
        <v>1</v>
      </c>
    </row>
    <row r="1277" spans="1:3" x14ac:dyDescent="0.4">
      <c r="A1277" s="10" t="s">
        <v>8762</v>
      </c>
      <c r="B1277">
        <v>13</v>
      </c>
      <c r="C1277">
        <v>13</v>
      </c>
    </row>
    <row r="1278" spans="1:3" x14ac:dyDescent="0.4">
      <c r="A1278" s="11" t="s">
        <v>9050</v>
      </c>
      <c r="B1278">
        <v>1</v>
      </c>
      <c r="C1278">
        <v>1</v>
      </c>
    </row>
    <row r="1279" spans="1:3" x14ac:dyDescent="0.4">
      <c r="A1279" s="11" t="s">
        <v>9171</v>
      </c>
      <c r="B1279">
        <v>1</v>
      </c>
      <c r="C1279">
        <v>1</v>
      </c>
    </row>
    <row r="1280" spans="1:3" x14ac:dyDescent="0.4">
      <c r="A1280" s="11" t="s">
        <v>12433</v>
      </c>
      <c r="B1280">
        <v>1</v>
      </c>
      <c r="C1280">
        <v>1</v>
      </c>
    </row>
    <row r="1281" spans="1:3" x14ac:dyDescent="0.4">
      <c r="A1281" s="11" t="s">
        <v>10982</v>
      </c>
      <c r="B1281">
        <v>1</v>
      </c>
      <c r="C1281">
        <v>1</v>
      </c>
    </row>
    <row r="1282" spans="1:3" x14ac:dyDescent="0.4">
      <c r="A1282" s="11" t="s">
        <v>10510</v>
      </c>
      <c r="B1282">
        <v>1</v>
      </c>
      <c r="C1282">
        <v>1</v>
      </c>
    </row>
    <row r="1283" spans="1:3" x14ac:dyDescent="0.4">
      <c r="A1283" s="11" t="s">
        <v>10042</v>
      </c>
      <c r="B1283">
        <v>1</v>
      </c>
      <c r="C1283">
        <v>1</v>
      </c>
    </row>
    <row r="1284" spans="1:3" x14ac:dyDescent="0.4">
      <c r="A1284" s="11" t="s">
        <v>8761</v>
      </c>
      <c r="B1284">
        <v>1</v>
      </c>
      <c r="C1284">
        <v>1</v>
      </c>
    </row>
    <row r="1285" spans="1:3" x14ac:dyDescent="0.4">
      <c r="A1285" s="11" t="s">
        <v>9202</v>
      </c>
      <c r="B1285">
        <v>1</v>
      </c>
      <c r="C1285">
        <v>1</v>
      </c>
    </row>
    <row r="1286" spans="1:3" x14ac:dyDescent="0.4">
      <c r="A1286" s="11" t="s">
        <v>12020</v>
      </c>
      <c r="B1286">
        <v>1</v>
      </c>
      <c r="C1286">
        <v>1</v>
      </c>
    </row>
    <row r="1287" spans="1:3" x14ac:dyDescent="0.4">
      <c r="A1287" s="11" t="s">
        <v>8813</v>
      </c>
      <c r="B1287">
        <v>1</v>
      </c>
      <c r="C1287">
        <v>1</v>
      </c>
    </row>
    <row r="1288" spans="1:3" x14ac:dyDescent="0.4">
      <c r="A1288" s="11" t="s">
        <v>8927</v>
      </c>
      <c r="B1288">
        <v>1</v>
      </c>
      <c r="C1288">
        <v>1</v>
      </c>
    </row>
    <row r="1289" spans="1:3" x14ac:dyDescent="0.4">
      <c r="A1289" s="11" t="s">
        <v>10841</v>
      </c>
      <c r="B1289">
        <v>1</v>
      </c>
      <c r="C1289">
        <v>1</v>
      </c>
    </row>
    <row r="1290" spans="1:3" x14ac:dyDescent="0.4">
      <c r="A1290" s="11" t="s">
        <v>9601</v>
      </c>
      <c r="B1290">
        <v>1</v>
      </c>
      <c r="C1290">
        <v>1</v>
      </c>
    </row>
    <row r="1291" spans="1:3" x14ac:dyDescent="0.4">
      <c r="A1291" s="10" t="s">
        <v>10409</v>
      </c>
      <c r="B1291">
        <v>2</v>
      </c>
      <c r="C1291">
        <v>2</v>
      </c>
    </row>
    <row r="1292" spans="1:3" x14ac:dyDescent="0.4">
      <c r="A1292" s="11" t="s">
        <v>10408</v>
      </c>
      <c r="B1292">
        <v>1</v>
      </c>
      <c r="C1292">
        <v>1</v>
      </c>
    </row>
    <row r="1293" spans="1:3" x14ac:dyDescent="0.4">
      <c r="A1293" s="11" t="s">
        <v>11817</v>
      </c>
      <c r="B1293">
        <v>1</v>
      </c>
      <c r="C1293">
        <v>1</v>
      </c>
    </row>
    <row r="1294" spans="1:3" x14ac:dyDescent="0.4">
      <c r="A1294" s="10" t="s">
        <v>9192</v>
      </c>
      <c r="B1294">
        <v>8</v>
      </c>
      <c r="C1294">
        <v>8</v>
      </c>
    </row>
    <row r="1295" spans="1:3" x14ac:dyDescent="0.4">
      <c r="A1295" s="11" t="s">
        <v>12935</v>
      </c>
      <c r="B1295">
        <v>1</v>
      </c>
      <c r="C1295">
        <v>1</v>
      </c>
    </row>
    <row r="1296" spans="1:3" x14ac:dyDescent="0.4">
      <c r="A1296" s="11" t="s">
        <v>9191</v>
      </c>
      <c r="B1296">
        <v>1</v>
      </c>
      <c r="C1296">
        <v>1</v>
      </c>
    </row>
    <row r="1297" spans="1:3" x14ac:dyDescent="0.4">
      <c r="A1297" s="11" t="s">
        <v>10751</v>
      </c>
      <c r="B1297">
        <v>1</v>
      </c>
      <c r="C1297">
        <v>1</v>
      </c>
    </row>
    <row r="1298" spans="1:3" x14ac:dyDescent="0.4">
      <c r="A1298" s="11" t="s">
        <v>10891</v>
      </c>
      <c r="B1298">
        <v>1</v>
      </c>
      <c r="C1298">
        <v>1</v>
      </c>
    </row>
    <row r="1299" spans="1:3" x14ac:dyDescent="0.4">
      <c r="A1299" s="11" t="s">
        <v>9755</v>
      </c>
      <c r="B1299">
        <v>1</v>
      </c>
      <c r="C1299">
        <v>1</v>
      </c>
    </row>
    <row r="1300" spans="1:3" x14ac:dyDescent="0.4">
      <c r="A1300" s="11" t="s">
        <v>11135</v>
      </c>
      <c r="B1300">
        <v>1</v>
      </c>
      <c r="C1300">
        <v>1</v>
      </c>
    </row>
    <row r="1301" spans="1:3" x14ac:dyDescent="0.4">
      <c r="A1301" s="11" t="s">
        <v>10398</v>
      </c>
      <c r="B1301">
        <v>1</v>
      </c>
      <c r="C1301">
        <v>1</v>
      </c>
    </row>
    <row r="1302" spans="1:3" x14ac:dyDescent="0.4">
      <c r="A1302" s="11" t="s">
        <v>10052</v>
      </c>
      <c r="B1302">
        <v>1</v>
      </c>
      <c r="C1302">
        <v>1</v>
      </c>
    </row>
    <row r="1303" spans="1:3" x14ac:dyDescent="0.4">
      <c r="A1303" s="10" t="s">
        <v>8710</v>
      </c>
      <c r="B1303">
        <v>27</v>
      </c>
      <c r="C1303">
        <v>27</v>
      </c>
    </row>
    <row r="1304" spans="1:3" x14ac:dyDescent="0.4">
      <c r="A1304" s="11" t="s">
        <v>12644</v>
      </c>
      <c r="B1304">
        <v>1</v>
      </c>
      <c r="C1304">
        <v>1</v>
      </c>
    </row>
    <row r="1305" spans="1:3" x14ac:dyDescent="0.4">
      <c r="A1305" s="11" t="s">
        <v>8803</v>
      </c>
      <c r="B1305">
        <v>1</v>
      </c>
      <c r="C1305">
        <v>1</v>
      </c>
    </row>
    <row r="1306" spans="1:3" x14ac:dyDescent="0.4">
      <c r="A1306" s="11" t="s">
        <v>10205</v>
      </c>
      <c r="B1306">
        <v>1</v>
      </c>
      <c r="C1306">
        <v>1</v>
      </c>
    </row>
    <row r="1307" spans="1:3" x14ac:dyDescent="0.4">
      <c r="A1307" s="11" t="s">
        <v>12503</v>
      </c>
      <c r="B1307">
        <v>1</v>
      </c>
      <c r="C1307">
        <v>1</v>
      </c>
    </row>
    <row r="1308" spans="1:3" x14ac:dyDescent="0.4">
      <c r="A1308" s="11" t="s">
        <v>9263</v>
      </c>
      <c r="B1308">
        <v>1</v>
      </c>
      <c r="C1308">
        <v>1</v>
      </c>
    </row>
    <row r="1309" spans="1:3" x14ac:dyDescent="0.4">
      <c r="A1309" s="11" t="s">
        <v>11887</v>
      </c>
      <c r="B1309">
        <v>1</v>
      </c>
      <c r="C1309">
        <v>1</v>
      </c>
    </row>
    <row r="1310" spans="1:3" x14ac:dyDescent="0.4">
      <c r="A1310" s="11" t="s">
        <v>9019</v>
      </c>
      <c r="B1310">
        <v>1</v>
      </c>
      <c r="C1310">
        <v>1</v>
      </c>
    </row>
    <row r="1311" spans="1:3" x14ac:dyDescent="0.4">
      <c r="A1311" s="11" t="s">
        <v>9684</v>
      </c>
      <c r="B1311">
        <v>1</v>
      </c>
      <c r="C1311">
        <v>1</v>
      </c>
    </row>
    <row r="1312" spans="1:3" x14ac:dyDescent="0.4">
      <c r="A1312" s="11" t="s">
        <v>9785</v>
      </c>
      <c r="B1312">
        <v>1</v>
      </c>
      <c r="C1312">
        <v>1</v>
      </c>
    </row>
    <row r="1313" spans="1:3" x14ac:dyDescent="0.4">
      <c r="A1313" s="11" t="s">
        <v>8709</v>
      </c>
      <c r="B1313">
        <v>1</v>
      </c>
      <c r="C1313">
        <v>1</v>
      </c>
    </row>
    <row r="1314" spans="1:3" x14ac:dyDescent="0.4">
      <c r="A1314" s="11" t="s">
        <v>8783</v>
      </c>
      <c r="B1314">
        <v>1</v>
      </c>
      <c r="C1314">
        <v>1</v>
      </c>
    </row>
    <row r="1315" spans="1:3" x14ac:dyDescent="0.4">
      <c r="A1315" s="11" t="s">
        <v>12192</v>
      </c>
      <c r="B1315">
        <v>1</v>
      </c>
      <c r="C1315">
        <v>1</v>
      </c>
    </row>
    <row r="1316" spans="1:3" x14ac:dyDescent="0.4">
      <c r="A1316" s="11" t="s">
        <v>9509</v>
      </c>
      <c r="B1316">
        <v>1</v>
      </c>
      <c r="C1316">
        <v>1</v>
      </c>
    </row>
    <row r="1317" spans="1:3" x14ac:dyDescent="0.4">
      <c r="A1317" s="11" t="s">
        <v>10972</v>
      </c>
      <c r="B1317">
        <v>1</v>
      </c>
      <c r="C1317">
        <v>1</v>
      </c>
    </row>
    <row r="1318" spans="1:3" x14ac:dyDescent="0.4">
      <c r="A1318" s="11" t="s">
        <v>10306</v>
      </c>
      <c r="B1318">
        <v>1</v>
      </c>
      <c r="C1318">
        <v>1</v>
      </c>
    </row>
    <row r="1319" spans="1:3" x14ac:dyDescent="0.4">
      <c r="A1319" s="11" t="s">
        <v>9489</v>
      </c>
      <c r="B1319">
        <v>1</v>
      </c>
      <c r="C1319">
        <v>1</v>
      </c>
    </row>
    <row r="1320" spans="1:3" x14ac:dyDescent="0.4">
      <c r="A1320" s="11" t="s">
        <v>11827</v>
      </c>
      <c r="B1320">
        <v>1</v>
      </c>
      <c r="C1320">
        <v>1</v>
      </c>
    </row>
    <row r="1321" spans="1:3" x14ac:dyDescent="0.4">
      <c r="A1321" s="11" t="s">
        <v>9664</v>
      </c>
      <c r="B1321">
        <v>1</v>
      </c>
      <c r="C1321">
        <v>1</v>
      </c>
    </row>
    <row r="1322" spans="1:3" x14ac:dyDescent="0.4">
      <c r="A1322" s="11" t="s">
        <v>9654</v>
      </c>
      <c r="B1322">
        <v>1</v>
      </c>
      <c r="C1322">
        <v>1</v>
      </c>
    </row>
    <row r="1323" spans="1:3" x14ac:dyDescent="0.4">
      <c r="A1323" s="11" t="s">
        <v>9212</v>
      </c>
      <c r="B1323">
        <v>1</v>
      </c>
      <c r="C1323">
        <v>1</v>
      </c>
    </row>
    <row r="1324" spans="1:3" x14ac:dyDescent="0.4">
      <c r="A1324" s="11" t="s">
        <v>11677</v>
      </c>
      <c r="B1324">
        <v>1</v>
      </c>
      <c r="C1324">
        <v>1</v>
      </c>
    </row>
    <row r="1325" spans="1:3" x14ac:dyDescent="0.4">
      <c r="A1325" s="11" t="s">
        <v>12182</v>
      </c>
      <c r="B1325">
        <v>1</v>
      </c>
      <c r="C1325">
        <v>1</v>
      </c>
    </row>
    <row r="1326" spans="1:3" x14ac:dyDescent="0.4">
      <c r="A1326" s="11" t="s">
        <v>12654</v>
      </c>
      <c r="B1326">
        <v>1</v>
      </c>
      <c r="C1326">
        <v>1</v>
      </c>
    </row>
    <row r="1327" spans="1:3" x14ac:dyDescent="0.4">
      <c r="A1327" s="11" t="s">
        <v>12473</v>
      </c>
      <c r="B1327">
        <v>1</v>
      </c>
      <c r="C1327">
        <v>1</v>
      </c>
    </row>
    <row r="1328" spans="1:3" x14ac:dyDescent="0.4">
      <c r="A1328" s="11" t="s">
        <v>12202</v>
      </c>
      <c r="B1328">
        <v>1</v>
      </c>
      <c r="C1328">
        <v>1</v>
      </c>
    </row>
    <row r="1329" spans="1:3" x14ac:dyDescent="0.4">
      <c r="A1329" s="11" t="s">
        <v>11468</v>
      </c>
      <c r="B1329">
        <v>1</v>
      </c>
      <c r="C1329">
        <v>1</v>
      </c>
    </row>
    <row r="1330" spans="1:3" x14ac:dyDescent="0.4">
      <c r="A1330" s="11" t="s">
        <v>10761</v>
      </c>
      <c r="B1330">
        <v>1</v>
      </c>
      <c r="C1330">
        <v>1</v>
      </c>
    </row>
    <row r="1331" spans="1:3" x14ac:dyDescent="0.4">
      <c r="A1331" s="10" t="s">
        <v>10420</v>
      </c>
      <c r="B1331">
        <v>2</v>
      </c>
      <c r="C1331">
        <v>2</v>
      </c>
    </row>
    <row r="1332" spans="1:3" x14ac:dyDescent="0.4">
      <c r="A1332" s="11" t="s">
        <v>10419</v>
      </c>
      <c r="B1332">
        <v>1</v>
      </c>
      <c r="C1332">
        <v>1</v>
      </c>
    </row>
    <row r="1333" spans="1:3" x14ac:dyDescent="0.4">
      <c r="A1333" s="11" t="s">
        <v>12232</v>
      </c>
      <c r="B1333">
        <v>1</v>
      </c>
      <c r="C1333">
        <v>1</v>
      </c>
    </row>
    <row r="1334" spans="1:3" x14ac:dyDescent="0.4">
      <c r="A1334" s="10" t="s">
        <v>9458</v>
      </c>
      <c r="B1334">
        <v>3</v>
      </c>
      <c r="C1334">
        <v>3</v>
      </c>
    </row>
    <row r="1335" spans="1:3" x14ac:dyDescent="0.4">
      <c r="A1335" s="11" t="s">
        <v>10165</v>
      </c>
      <c r="B1335">
        <v>1</v>
      </c>
      <c r="C1335">
        <v>1</v>
      </c>
    </row>
    <row r="1336" spans="1:3" x14ac:dyDescent="0.4">
      <c r="A1336" s="11" t="s">
        <v>9457</v>
      </c>
      <c r="B1336">
        <v>1</v>
      </c>
      <c r="C1336">
        <v>1</v>
      </c>
    </row>
    <row r="1337" spans="1:3" x14ac:dyDescent="0.4">
      <c r="A1337" s="11" t="s">
        <v>9570</v>
      </c>
      <c r="B1337">
        <v>1</v>
      </c>
      <c r="C1337">
        <v>1</v>
      </c>
    </row>
    <row r="1338" spans="1:3" x14ac:dyDescent="0.4">
      <c r="A1338" s="10" t="s">
        <v>9695</v>
      </c>
      <c r="B1338">
        <v>5</v>
      </c>
      <c r="C1338">
        <v>5</v>
      </c>
    </row>
    <row r="1339" spans="1:3" x14ac:dyDescent="0.4">
      <c r="A1339" s="11" t="s">
        <v>12212</v>
      </c>
      <c r="B1339">
        <v>1</v>
      </c>
      <c r="C1339">
        <v>1</v>
      </c>
    </row>
    <row r="1340" spans="1:3" x14ac:dyDescent="0.4">
      <c r="A1340" s="11" t="s">
        <v>9694</v>
      </c>
      <c r="B1340">
        <v>1</v>
      </c>
      <c r="C1340">
        <v>1</v>
      </c>
    </row>
    <row r="1341" spans="1:3" x14ac:dyDescent="0.4">
      <c r="A1341" s="11" t="s">
        <v>11647</v>
      </c>
      <c r="B1341">
        <v>1</v>
      </c>
      <c r="C1341">
        <v>1</v>
      </c>
    </row>
    <row r="1342" spans="1:3" x14ac:dyDescent="0.4">
      <c r="A1342" s="11" t="s">
        <v>12985</v>
      </c>
      <c r="B1342">
        <v>1</v>
      </c>
      <c r="C1342">
        <v>1</v>
      </c>
    </row>
    <row r="1343" spans="1:3" x14ac:dyDescent="0.4">
      <c r="A1343" s="11" t="s">
        <v>9795</v>
      </c>
      <c r="B1343">
        <v>1</v>
      </c>
      <c r="C1343">
        <v>1</v>
      </c>
    </row>
    <row r="1344" spans="1:3" x14ac:dyDescent="0.4">
      <c r="A1344" s="10" t="s">
        <v>12554</v>
      </c>
      <c r="B1344">
        <v>1</v>
      </c>
      <c r="C1344">
        <v>1</v>
      </c>
    </row>
    <row r="1345" spans="1:3" x14ac:dyDescent="0.4">
      <c r="A1345" s="11" t="s">
        <v>12553</v>
      </c>
      <c r="B1345">
        <v>1</v>
      </c>
      <c r="C1345">
        <v>1</v>
      </c>
    </row>
    <row r="1346" spans="1:3" x14ac:dyDescent="0.4">
      <c r="A1346" s="10" t="s">
        <v>9061</v>
      </c>
      <c r="B1346">
        <v>11</v>
      </c>
      <c r="C1346">
        <v>11</v>
      </c>
    </row>
    <row r="1347" spans="1:3" x14ac:dyDescent="0.4">
      <c r="A1347" s="11" t="s">
        <v>13015</v>
      </c>
      <c r="B1347">
        <v>1</v>
      </c>
      <c r="C1347">
        <v>1</v>
      </c>
    </row>
    <row r="1348" spans="1:3" x14ac:dyDescent="0.4">
      <c r="A1348" s="11" t="s">
        <v>12373</v>
      </c>
      <c r="B1348">
        <v>1</v>
      </c>
      <c r="C1348">
        <v>1</v>
      </c>
    </row>
    <row r="1349" spans="1:3" x14ac:dyDescent="0.4">
      <c r="A1349" s="11" t="s">
        <v>11527</v>
      </c>
      <c r="B1349">
        <v>1</v>
      </c>
      <c r="C1349">
        <v>1</v>
      </c>
    </row>
    <row r="1350" spans="1:3" x14ac:dyDescent="0.4">
      <c r="A1350" s="11" t="s">
        <v>11206</v>
      </c>
      <c r="B1350">
        <v>1</v>
      </c>
      <c r="C1350">
        <v>1</v>
      </c>
    </row>
    <row r="1351" spans="1:3" x14ac:dyDescent="0.4">
      <c r="A1351" s="11" t="s">
        <v>11607</v>
      </c>
      <c r="B1351">
        <v>1</v>
      </c>
      <c r="C1351">
        <v>1</v>
      </c>
    </row>
    <row r="1352" spans="1:3" x14ac:dyDescent="0.4">
      <c r="A1352" s="11" t="s">
        <v>11166</v>
      </c>
      <c r="B1352">
        <v>1</v>
      </c>
      <c r="C1352">
        <v>1</v>
      </c>
    </row>
    <row r="1353" spans="1:3" x14ac:dyDescent="0.4">
      <c r="A1353" s="11" t="s">
        <v>12282</v>
      </c>
      <c r="B1353">
        <v>1</v>
      </c>
      <c r="C1353">
        <v>1</v>
      </c>
    </row>
    <row r="1354" spans="1:3" x14ac:dyDescent="0.4">
      <c r="A1354" s="11" t="s">
        <v>12393</v>
      </c>
      <c r="B1354">
        <v>1</v>
      </c>
      <c r="C1354">
        <v>1</v>
      </c>
    </row>
    <row r="1355" spans="1:3" x14ac:dyDescent="0.4">
      <c r="A1355" s="11" t="s">
        <v>9060</v>
      </c>
      <c r="B1355">
        <v>1</v>
      </c>
      <c r="C1355">
        <v>1</v>
      </c>
    </row>
    <row r="1356" spans="1:3" x14ac:dyDescent="0.4">
      <c r="A1356" s="11" t="s">
        <v>10245</v>
      </c>
      <c r="B1356">
        <v>1</v>
      </c>
      <c r="C1356">
        <v>1</v>
      </c>
    </row>
    <row r="1357" spans="1:3" x14ac:dyDescent="0.4">
      <c r="A1357" s="11" t="s">
        <v>10911</v>
      </c>
      <c r="B1357">
        <v>1</v>
      </c>
      <c r="C1357">
        <v>1</v>
      </c>
    </row>
    <row r="1358" spans="1:3" x14ac:dyDescent="0.4">
      <c r="A1358" s="10" t="s">
        <v>11949</v>
      </c>
      <c r="B1358">
        <v>1</v>
      </c>
      <c r="C1358">
        <v>1</v>
      </c>
    </row>
    <row r="1359" spans="1:3" x14ac:dyDescent="0.4">
      <c r="A1359" s="11" t="s">
        <v>11948</v>
      </c>
      <c r="B1359">
        <v>1</v>
      </c>
      <c r="C1359">
        <v>1</v>
      </c>
    </row>
    <row r="1360" spans="1:3" x14ac:dyDescent="0.4">
      <c r="A1360" s="10" t="s">
        <v>11407</v>
      </c>
      <c r="B1360">
        <v>1</v>
      </c>
      <c r="C1360">
        <v>1</v>
      </c>
    </row>
    <row r="1361" spans="1:3" x14ac:dyDescent="0.4">
      <c r="A1361" s="11" t="s">
        <v>11406</v>
      </c>
      <c r="B1361">
        <v>1</v>
      </c>
      <c r="C1361">
        <v>1</v>
      </c>
    </row>
    <row r="1362" spans="1:3" x14ac:dyDescent="0.4">
      <c r="A1362" s="10" t="s">
        <v>12695</v>
      </c>
      <c r="B1362">
        <v>1</v>
      </c>
      <c r="C1362">
        <v>1</v>
      </c>
    </row>
    <row r="1363" spans="1:3" x14ac:dyDescent="0.4">
      <c r="A1363" s="11" t="s">
        <v>12694</v>
      </c>
      <c r="B1363">
        <v>1</v>
      </c>
      <c r="C1363">
        <v>1</v>
      </c>
    </row>
    <row r="1364" spans="1:3" x14ac:dyDescent="0.4">
      <c r="A1364" s="10" t="s">
        <v>9284</v>
      </c>
      <c r="B1364">
        <v>7</v>
      </c>
      <c r="C1364">
        <v>7</v>
      </c>
    </row>
    <row r="1365" spans="1:3" x14ac:dyDescent="0.4">
      <c r="A1365" s="11" t="s">
        <v>10490</v>
      </c>
      <c r="B1365">
        <v>1</v>
      </c>
      <c r="C1365">
        <v>1</v>
      </c>
    </row>
    <row r="1366" spans="1:3" x14ac:dyDescent="0.4">
      <c r="A1366" s="11" t="s">
        <v>11928</v>
      </c>
      <c r="B1366">
        <v>1</v>
      </c>
      <c r="C1366">
        <v>1</v>
      </c>
    </row>
    <row r="1367" spans="1:3" x14ac:dyDescent="0.4">
      <c r="A1367" s="11" t="s">
        <v>9622</v>
      </c>
      <c r="B1367">
        <v>1</v>
      </c>
      <c r="C1367">
        <v>1</v>
      </c>
    </row>
    <row r="1368" spans="1:3" x14ac:dyDescent="0.4">
      <c r="A1368" s="11" t="s">
        <v>10003</v>
      </c>
      <c r="B1368">
        <v>1</v>
      </c>
      <c r="C1368">
        <v>1</v>
      </c>
    </row>
    <row r="1369" spans="1:3" x14ac:dyDescent="0.4">
      <c r="A1369" s="11" t="s">
        <v>11517</v>
      </c>
      <c r="B1369">
        <v>1</v>
      </c>
      <c r="C1369">
        <v>1</v>
      </c>
    </row>
    <row r="1370" spans="1:3" x14ac:dyDescent="0.4">
      <c r="A1370" s="11" t="s">
        <v>9283</v>
      </c>
      <c r="B1370">
        <v>1</v>
      </c>
      <c r="C1370">
        <v>1</v>
      </c>
    </row>
    <row r="1371" spans="1:3" x14ac:dyDescent="0.4">
      <c r="A1371" s="11" t="s">
        <v>9735</v>
      </c>
      <c r="B1371">
        <v>1</v>
      </c>
      <c r="C1371">
        <v>1</v>
      </c>
    </row>
    <row r="1372" spans="1:3" x14ac:dyDescent="0.4">
      <c r="A1372" s="10" t="s">
        <v>11990</v>
      </c>
      <c r="B1372">
        <v>3</v>
      </c>
      <c r="C1372">
        <v>3</v>
      </c>
    </row>
    <row r="1373" spans="1:3" x14ac:dyDescent="0.4">
      <c r="A1373" s="11" t="s">
        <v>11989</v>
      </c>
      <c r="B1373">
        <v>1</v>
      </c>
      <c r="C1373">
        <v>1</v>
      </c>
    </row>
    <row r="1374" spans="1:3" x14ac:dyDescent="0.4">
      <c r="A1374" s="11" t="s">
        <v>12875</v>
      </c>
      <c r="B1374">
        <v>1</v>
      </c>
      <c r="C1374">
        <v>1</v>
      </c>
    </row>
    <row r="1375" spans="1:3" x14ac:dyDescent="0.4">
      <c r="A1375" s="11" t="s">
        <v>12715</v>
      </c>
      <c r="B1375">
        <v>1</v>
      </c>
      <c r="C1375">
        <v>1</v>
      </c>
    </row>
    <row r="1376" spans="1:3" x14ac:dyDescent="0.4">
      <c r="A1376" s="10" t="s">
        <v>11718</v>
      </c>
      <c r="B1376">
        <v>1</v>
      </c>
      <c r="C1376">
        <v>1</v>
      </c>
    </row>
    <row r="1377" spans="1:3" x14ac:dyDescent="0.4">
      <c r="A1377" s="11" t="s">
        <v>11717</v>
      </c>
      <c r="B1377">
        <v>1</v>
      </c>
      <c r="C1377">
        <v>1</v>
      </c>
    </row>
    <row r="1378" spans="1:3" x14ac:dyDescent="0.4">
      <c r="A1378" s="10" t="s">
        <v>8699</v>
      </c>
      <c r="B1378">
        <v>24</v>
      </c>
      <c r="C1378">
        <v>24</v>
      </c>
    </row>
    <row r="1379" spans="1:3" x14ac:dyDescent="0.4">
      <c r="A1379" s="11" t="s">
        <v>10450</v>
      </c>
      <c r="B1379">
        <v>1</v>
      </c>
      <c r="C1379">
        <v>1</v>
      </c>
    </row>
    <row r="1380" spans="1:3" x14ac:dyDescent="0.4">
      <c r="A1380" s="11" t="s">
        <v>9366</v>
      </c>
      <c r="B1380">
        <v>1</v>
      </c>
      <c r="C1380">
        <v>1</v>
      </c>
    </row>
    <row r="1381" spans="1:3" x14ac:dyDescent="0.4">
      <c r="A1381" s="11" t="s">
        <v>9974</v>
      </c>
      <c r="B1381">
        <v>1</v>
      </c>
      <c r="C1381">
        <v>1</v>
      </c>
    </row>
    <row r="1382" spans="1:3" x14ac:dyDescent="0.4">
      <c r="A1382" s="11" t="s">
        <v>8698</v>
      </c>
      <c r="B1382">
        <v>1</v>
      </c>
      <c r="C1382">
        <v>1</v>
      </c>
    </row>
    <row r="1383" spans="1:3" x14ac:dyDescent="0.4">
      <c r="A1383" s="11" t="s">
        <v>9111</v>
      </c>
      <c r="B1383">
        <v>1</v>
      </c>
      <c r="C1383">
        <v>1</v>
      </c>
    </row>
    <row r="1384" spans="1:3" x14ac:dyDescent="0.4">
      <c r="A1384" s="11" t="s">
        <v>8793</v>
      </c>
      <c r="B1384">
        <v>1</v>
      </c>
      <c r="C1384">
        <v>1</v>
      </c>
    </row>
    <row r="1385" spans="1:3" x14ac:dyDescent="0.4">
      <c r="A1385" s="11" t="s">
        <v>9864</v>
      </c>
      <c r="B1385">
        <v>1</v>
      </c>
      <c r="C1385">
        <v>1</v>
      </c>
    </row>
    <row r="1386" spans="1:3" x14ac:dyDescent="0.4">
      <c r="A1386" s="11" t="s">
        <v>11877</v>
      </c>
      <c r="B1386">
        <v>1</v>
      </c>
      <c r="C1386">
        <v>1</v>
      </c>
    </row>
    <row r="1387" spans="1:3" x14ac:dyDescent="0.4">
      <c r="A1387" s="11" t="s">
        <v>11003</v>
      </c>
      <c r="B1387">
        <v>1</v>
      </c>
      <c r="C1387">
        <v>1</v>
      </c>
    </row>
    <row r="1388" spans="1:3" x14ac:dyDescent="0.4">
      <c r="A1388" s="11" t="s">
        <v>12142</v>
      </c>
      <c r="B1388">
        <v>1</v>
      </c>
      <c r="C1388">
        <v>1</v>
      </c>
    </row>
    <row r="1389" spans="1:3" x14ac:dyDescent="0.4">
      <c r="A1389" s="11" t="s">
        <v>12081</v>
      </c>
      <c r="B1389">
        <v>1</v>
      </c>
      <c r="C1389">
        <v>1</v>
      </c>
    </row>
    <row r="1390" spans="1:3" x14ac:dyDescent="0.4">
      <c r="A1390" s="11" t="s">
        <v>11547</v>
      </c>
      <c r="B1390">
        <v>1</v>
      </c>
      <c r="C1390">
        <v>1</v>
      </c>
    </row>
    <row r="1391" spans="1:3" x14ac:dyDescent="0.4">
      <c r="A1391" s="11" t="s">
        <v>9071</v>
      </c>
      <c r="B1391">
        <v>1</v>
      </c>
      <c r="C1391">
        <v>1</v>
      </c>
    </row>
    <row r="1392" spans="1:3" x14ac:dyDescent="0.4">
      <c r="A1392" s="11" t="s">
        <v>9091</v>
      </c>
      <c r="B1392">
        <v>1</v>
      </c>
      <c r="C1392">
        <v>1</v>
      </c>
    </row>
    <row r="1393" spans="1:3" x14ac:dyDescent="0.4">
      <c r="A1393" s="11" t="s">
        <v>11386</v>
      </c>
      <c r="B1393">
        <v>1</v>
      </c>
      <c r="C1393">
        <v>1</v>
      </c>
    </row>
    <row r="1394" spans="1:3" x14ac:dyDescent="0.4">
      <c r="A1394" s="11" t="s">
        <v>12845</v>
      </c>
      <c r="B1394">
        <v>1</v>
      </c>
      <c r="C1394">
        <v>1</v>
      </c>
    </row>
    <row r="1395" spans="1:3" x14ac:dyDescent="0.4">
      <c r="A1395" s="11" t="s">
        <v>9161</v>
      </c>
      <c r="B1395">
        <v>1</v>
      </c>
      <c r="C1395">
        <v>1</v>
      </c>
    </row>
    <row r="1396" spans="1:3" x14ac:dyDescent="0.4">
      <c r="A1396" s="11" t="s">
        <v>11417</v>
      </c>
      <c r="B1396">
        <v>1</v>
      </c>
      <c r="C1396">
        <v>1</v>
      </c>
    </row>
    <row r="1397" spans="1:3" x14ac:dyDescent="0.4">
      <c r="A1397" s="11" t="s">
        <v>9715</v>
      </c>
      <c r="B1397">
        <v>1</v>
      </c>
      <c r="C1397">
        <v>1</v>
      </c>
    </row>
    <row r="1398" spans="1:3" x14ac:dyDescent="0.4">
      <c r="A1398" s="11" t="s">
        <v>12242</v>
      </c>
      <c r="B1398">
        <v>1</v>
      </c>
      <c r="C1398">
        <v>1</v>
      </c>
    </row>
    <row r="1399" spans="1:3" x14ac:dyDescent="0.4">
      <c r="A1399" s="11" t="s">
        <v>10550</v>
      </c>
      <c r="B1399">
        <v>1</v>
      </c>
      <c r="C1399">
        <v>1</v>
      </c>
    </row>
    <row r="1400" spans="1:3" x14ac:dyDescent="0.4">
      <c r="A1400" s="11" t="s">
        <v>11739</v>
      </c>
      <c r="B1400">
        <v>1</v>
      </c>
      <c r="C1400">
        <v>1</v>
      </c>
    </row>
    <row r="1401" spans="1:3" x14ac:dyDescent="0.4">
      <c r="A1401" s="11" t="s">
        <v>11557</v>
      </c>
      <c r="B1401">
        <v>1</v>
      </c>
      <c r="C1401">
        <v>1</v>
      </c>
    </row>
    <row r="1402" spans="1:3" x14ac:dyDescent="0.4">
      <c r="A1402" s="11" t="s">
        <v>10500</v>
      </c>
      <c r="B1402">
        <v>1</v>
      </c>
      <c r="C1402">
        <v>1</v>
      </c>
    </row>
    <row r="1403" spans="1:3" x14ac:dyDescent="0.4">
      <c r="A1403" s="10" t="s">
        <v>8897</v>
      </c>
      <c r="B1403">
        <v>12</v>
      </c>
      <c r="C1403">
        <v>12</v>
      </c>
    </row>
    <row r="1404" spans="1:3" x14ac:dyDescent="0.4">
      <c r="A1404" s="11" t="s">
        <v>11787</v>
      </c>
      <c r="B1404">
        <v>1</v>
      </c>
      <c r="C1404">
        <v>1</v>
      </c>
    </row>
    <row r="1405" spans="1:3" x14ac:dyDescent="0.4">
      <c r="A1405" s="11" t="s">
        <v>10780</v>
      </c>
      <c r="B1405">
        <v>1</v>
      </c>
      <c r="C1405">
        <v>1</v>
      </c>
    </row>
    <row r="1406" spans="1:3" x14ac:dyDescent="0.4">
      <c r="A1406" s="11" t="s">
        <v>11667</v>
      </c>
      <c r="B1406">
        <v>1</v>
      </c>
      <c r="C1406">
        <v>1</v>
      </c>
    </row>
    <row r="1407" spans="1:3" x14ac:dyDescent="0.4">
      <c r="A1407" s="11" t="s">
        <v>10881</v>
      </c>
      <c r="B1407">
        <v>1</v>
      </c>
      <c r="C1407">
        <v>1</v>
      </c>
    </row>
    <row r="1408" spans="1:3" x14ac:dyDescent="0.4">
      <c r="A1408" s="11" t="s">
        <v>11074</v>
      </c>
      <c r="B1408">
        <v>1</v>
      </c>
      <c r="C1408">
        <v>1</v>
      </c>
    </row>
    <row r="1409" spans="1:3" x14ac:dyDescent="0.4">
      <c r="A1409" s="11" t="s">
        <v>10741</v>
      </c>
      <c r="B1409">
        <v>1</v>
      </c>
      <c r="C1409">
        <v>1</v>
      </c>
    </row>
    <row r="1410" spans="1:3" x14ac:dyDescent="0.4">
      <c r="A1410" s="11" t="s">
        <v>8896</v>
      </c>
      <c r="B1410">
        <v>1</v>
      </c>
      <c r="C1410">
        <v>1</v>
      </c>
    </row>
    <row r="1411" spans="1:3" x14ac:dyDescent="0.4">
      <c r="A1411" s="11" t="s">
        <v>10430</v>
      </c>
      <c r="B1411">
        <v>1</v>
      </c>
      <c r="C1411">
        <v>1</v>
      </c>
    </row>
    <row r="1412" spans="1:3" x14ac:dyDescent="0.4">
      <c r="A1412" s="11" t="s">
        <v>10316</v>
      </c>
      <c r="B1412">
        <v>1</v>
      </c>
      <c r="C1412">
        <v>1</v>
      </c>
    </row>
    <row r="1413" spans="1:3" x14ac:dyDescent="0.4">
      <c r="A1413" s="11" t="s">
        <v>9131</v>
      </c>
      <c r="B1413">
        <v>1</v>
      </c>
      <c r="C1413">
        <v>1</v>
      </c>
    </row>
    <row r="1414" spans="1:3" x14ac:dyDescent="0.4">
      <c r="A1414" s="11" t="s">
        <v>10276</v>
      </c>
      <c r="B1414">
        <v>1</v>
      </c>
      <c r="C1414">
        <v>1</v>
      </c>
    </row>
    <row r="1415" spans="1:3" x14ac:dyDescent="0.4">
      <c r="A1415" s="11" t="s">
        <v>12664</v>
      </c>
      <c r="B1415">
        <v>1</v>
      </c>
      <c r="C1415">
        <v>1</v>
      </c>
    </row>
    <row r="1416" spans="1:3" x14ac:dyDescent="0.4">
      <c r="A1416" s="10" t="s">
        <v>8574</v>
      </c>
      <c r="B1416">
        <v>22</v>
      </c>
      <c r="C1416">
        <v>22</v>
      </c>
    </row>
    <row r="1417" spans="1:3" x14ac:dyDescent="0.4">
      <c r="A1417" s="11" t="s">
        <v>8917</v>
      </c>
      <c r="B1417">
        <v>1</v>
      </c>
      <c r="C1417">
        <v>1</v>
      </c>
    </row>
    <row r="1418" spans="1:3" x14ac:dyDescent="0.4">
      <c r="A1418" s="11" t="s">
        <v>12302</v>
      </c>
      <c r="B1418">
        <v>1</v>
      </c>
      <c r="C1418">
        <v>1</v>
      </c>
    </row>
    <row r="1419" spans="1:3" x14ac:dyDescent="0.4">
      <c r="A1419" s="11" t="s">
        <v>9101</v>
      </c>
      <c r="B1419">
        <v>1</v>
      </c>
      <c r="C1419">
        <v>1</v>
      </c>
    </row>
    <row r="1420" spans="1:3" x14ac:dyDescent="0.4">
      <c r="A1420" s="11" t="s">
        <v>9560</v>
      </c>
      <c r="B1420">
        <v>1</v>
      </c>
      <c r="C1420">
        <v>1</v>
      </c>
    </row>
    <row r="1421" spans="1:3" x14ac:dyDescent="0.4">
      <c r="A1421" s="11" t="s">
        <v>11346</v>
      </c>
      <c r="B1421">
        <v>1</v>
      </c>
      <c r="C1421">
        <v>1</v>
      </c>
    </row>
    <row r="1422" spans="1:3" x14ac:dyDescent="0.4">
      <c r="A1422" s="11" t="s">
        <v>10125</v>
      </c>
      <c r="B1422">
        <v>1</v>
      </c>
      <c r="C1422">
        <v>1</v>
      </c>
    </row>
    <row r="1423" spans="1:3" x14ac:dyDescent="0.4">
      <c r="A1423" s="11" t="s">
        <v>11707</v>
      </c>
      <c r="B1423">
        <v>1</v>
      </c>
      <c r="C1423">
        <v>1</v>
      </c>
    </row>
    <row r="1424" spans="1:3" x14ac:dyDescent="0.4">
      <c r="A1424" s="11" t="s">
        <v>11094</v>
      </c>
      <c r="B1424">
        <v>1</v>
      </c>
      <c r="C1424">
        <v>1</v>
      </c>
    </row>
    <row r="1425" spans="1:3" x14ac:dyDescent="0.4">
      <c r="A1425" s="11" t="s">
        <v>12624</v>
      </c>
      <c r="B1425">
        <v>1</v>
      </c>
      <c r="C1425">
        <v>1</v>
      </c>
    </row>
    <row r="1426" spans="1:3" x14ac:dyDescent="0.4">
      <c r="A1426" s="11" t="s">
        <v>12584</v>
      </c>
      <c r="B1426">
        <v>1</v>
      </c>
      <c r="C1426">
        <v>1</v>
      </c>
    </row>
    <row r="1427" spans="1:3" x14ac:dyDescent="0.4">
      <c r="A1427" s="11" t="s">
        <v>9540</v>
      </c>
      <c r="B1427">
        <v>1</v>
      </c>
      <c r="C1427">
        <v>1</v>
      </c>
    </row>
    <row r="1428" spans="1:3" x14ac:dyDescent="0.4">
      <c r="A1428" s="11" t="s">
        <v>9874</v>
      </c>
      <c r="B1428">
        <v>1</v>
      </c>
      <c r="C1428">
        <v>1</v>
      </c>
    </row>
    <row r="1429" spans="1:3" x14ac:dyDescent="0.4">
      <c r="A1429" s="11" t="s">
        <v>12965</v>
      </c>
      <c r="B1429">
        <v>1</v>
      </c>
      <c r="C1429">
        <v>1</v>
      </c>
    </row>
    <row r="1430" spans="1:3" x14ac:dyDescent="0.4">
      <c r="A1430" s="11" t="s">
        <v>8948</v>
      </c>
      <c r="B1430">
        <v>1</v>
      </c>
      <c r="C1430">
        <v>1</v>
      </c>
    </row>
    <row r="1431" spans="1:3" x14ac:dyDescent="0.4">
      <c r="A1431" s="11" t="s">
        <v>10388</v>
      </c>
      <c r="B1431">
        <v>1</v>
      </c>
      <c r="C1431">
        <v>1</v>
      </c>
    </row>
    <row r="1432" spans="1:3" x14ac:dyDescent="0.4">
      <c r="A1432" s="11" t="s">
        <v>9884</v>
      </c>
      <c r="B1432">
        <v>1</v>
      </c>
      <c r="C1432">
        <v>1</v>
      </c>
    </row>
    <row r="1433" spans="1:3" x14ac:dyDescent="0.4">
      <c r="A1433" s="11" t="s">
        <v>8833</v>
      </c>
      <c r="B1433">
        <v>1</v>
      </c>
      <c r="C1433">
        <v>1</v>
      </c>
    </row>
    <row r="1434" spans="1:3" x14ac:dyDescent="0.4">
      <c r="A1434" s="11" t="s">
        <v>9775</v>
      </c>
      <c r="B1434">
        <v>1</v>
      </c>
      <c r="C1434">
        <v>1</v>
      </c>
    </row>
    <row r="1435" spans="1:3" x14ac:dyDescent="0.4">
      <c r="A1435" s="11" t="s">
        <v>8667</v>
      </c>
      <c r="B1435">
        <v>1</v>
      </c>
      <c r="C1435">
        <v>1</v>
      </c>
    </row>
    <row r="1436" spans="1:3" x14ac:dyDescent="0.4">
      <c r="A1436" s="11" t="s">
        <v>8573</v>
      </c>
      <c r="B1436">
        <v>1</v>
      </c>
      <c r="C1436">
        <v>1</v>
      </c>
    </row>
    <row r="1437" spans="1:3" x14ac:dyDescent="0.4">
      <c r="A1437" s="11" t="s">
        <v>10520</v>
      </c>
      <c r="B1437">
        <v>1</v>
      </c>
      <c r="C1437">
        <v>1</v>
      </c>
    </row>
    <row r="1438" spans="1:3" x14ac:dyDescent="0.4">
      <c r="A1438" s="11" t="s">
        <v>12453</v>
      </c>
      <c r="B1438">
        <v>1</v>
      </c>
      <c r="C1438">
        <v>1</v>
      </c>
    </row>
    <row r="1439" spans="1:3" x14ac:dyDescent="0.4">
      <c r="A1439" s="10" t="s">
        <v>9386</v>
      </c>
      <c r="B1439">
        <v>3</v>
      </c>
      <c r="C1439">
        <v>3</v>
      </c>
    </row>
    <row r="1440" spans="1:3" x14ac:dyDescent="0.4">
      <c r="A1440" s="11" t="s">
        <v>9385</v>
      </c>
      <c r="B1440">
        <v>1</v>
      </c>
      <c r="C1440">
        <v>1</v>
      </c>
    </row>
    <row r="1441" spans="1:3" x14ac:dyDescent="0.4">
      <c r="A1441" s="11" t="s">
        <v>12423</v>
      </c>
      <c r="B1441">
        <v>1</v>
      </c>
      <c r="C1441">
        <v>1</v>
      </c>
    </row>
    <row r="1442" spans="1:3" x14ac:dyDescent="0.4">
      <c r="A1442" s="11" t="s">
        <v>11326</v>
      </c>
      <c r="B1442">
        <v>1</v>
      </c>
      <c r="C1442">
        <v>1</v>
      </c>
    </row>
    <row r="1443" spans="1:3" x14ac:dyDescent="0.4">
      <c r="A1443" s="10" t="s">
        <v>12815</v>
      </c>
      <c r="B1443">
        <v>1</v>
      </c>
      <c r="C1443">
        <v>1</v>
      </c>
    </row>
    <row r="1444" spans="1:3" x14ac:dyDescent="0.4">
      <c r="A1444" s="11" t="s">
        <v>12814</v>
      </c>
      <c r="B1444">
        <v>1</v>
      </c>
      <c r="C1444">
        <v>1</v>
      </c>
    </row>
    <row r="1445" spans="1:3" x14ac:dyDescent="0.4">
      <c r="A1445" s="10" t="s">
        <v>9326</v>
      </c>
      <c r="B1445">
        <v>4</v>
      </c>
      <c r="C1445">
        <v>4</v>
      </c>
    </row>
    <row r="1446" spans="1:3" x14ac:dyDescent="0.4">
      <c r="A1446" s="11" t="s">
        <v>11747</v>
      </c>
      <c r="B1446">
        <v>1</v>
      </c>
      <c r="C1446">
        <v>1</v>
      </c>
    </row>
    <row r="1447" spans="1:3" x14ac:dyDescent="0.4">
      <c r="A1447" s="11" t="s">
        <v>10072</v>
      </c>
      <c r="B1447">
        <v>1</v>
      </c>
      <c r="C1447">
        <v>1</v>
      </c>
    </row>
    <row r="1448" spans="1:3" x14ac:dyDescent="0.4">
      <c r="A1448" s="11" t="s">
        <v>9325</v>
      </c>
      <c r="B1448">
        <v>1</v>
      </c>
      <c r="C1448">
        <v>1</v>
      </c>
    </row>
    <row r="1449" spans="1:3" x14ac:dyDescent="0.4">
      <c r="A1449" s="11" t="s">
        <v>9765</v>
      </c>
      <c r="B1449">
        <v>1</v>
      </c>
      <c r="C1449">
        <v>1</v>
      </c>
    </row>
    <row r="1450" spans="1:3" x14ac:dyDescent="0.4">
      <c r="A1450" s="10" t="s">
        <v>8969</v>
      </c>
      <c r="B1450">
        <v>8</v>
      </c>
      <c r="C1450">
        <v>8</v>
      </c>
    </row>
    <row r="1451" spans="1:3" x14ac:dyDescent="0.4">
      <c r="A1451" s="11" t="s">
        <v>8968</v>
      </c>
      <c r="B1451">
        <v>1</v>
      </c>
      <c r="C1451">
        <v>1</v>
      </c>
    </row>
    <row r="1452" spans="1:3" x14ac:dyDescent="0.4">
      <c r="A1452" s="11" t="s">
        <v>10931</v>
      </c>
      <c r="B1452">
        <v>1</v>
      </c>
      <c r="C1452">
        <v>1</v>
      </c>
    </row>
    <row r="1453" spans="1:3" x14ac:dyDescent="0.4">
      <c r="A1453" s="11" t="s">
        <v>11155</v>
      </c>
      <c r="B1453">
        <v>1</v>
      </c>
      <c r="C1453">
        <v>1</v>
      </c>
    </row>
    <row r="1454" spans="1:3" x14ac:dyDescent="0.4">
      <c r="A1454" s="11" t="s">
        <v>12272</v>
      </c>
      <c r="B1454">
        <v>1</v>
      </c>
      <c r="C1454">
        <v>1</v>
      </c>
    </row>
    <row r="1455" spans="1:3" x14ac:dyDescent="0.4">
      <c r="A1455" s="11" t="s">
        <v>11497</v>
      </c>
      <c r="B1455">
        <v>1</v>
      </c>
      <c r="C1455">
        <v>1</v>
      </c>
    </row>
    <row r="1456" spans="1:3" x14ac:dyDescent="0.4">
      <c r="A1456" s="11" t="s">
        <v>11597</v>
      </c>
      <c r="B1456">
        <v>1</v>
      </c>
      <c r="C1456">
        <v>1</v>
      </c>
    </row>
    <row r="1457" spans="1:3" x14ac:dyDescent="0.4">
      <c r="A1457" s="11" t="s">
        <v>10480</v>
      </c>
      <c r="B1457">
        <v>1</v>
      </c>
      <c r="C1457">
        <v>1</v>
      </c>
    </row>
    <row r="1458" spans="1:3" x14ac:dyDescent="0.4">
      <c r="A1458" s="11" t="s">
        <v>10612</v>
      </c>
      <c r="B1458">
        <v>1</v>
      </c>
      <c r="C1458">
        <v>1</v>
      </c>
    </row>
    <row r="1459" spans="1:3" x14ac:dyDescent="0.4">
      <c r="A1459" s="10" t="s">
        <v>11428</v>
      </c>
      <c r="B1459">
        <v>2</v>
      </c>
      <c r="C1459">
        <v>2</v>
      </c>
    </row>
    <row r="1460" spans="1:3" x14ac:dyDescent="0.4">
      <c r="A1460" s="11" t="s">
        <v>11427</v>
      </c>
      <c r="B1460">
        <v>1</v>
      </c>
      <c r="C1460">
        <v>1</v>
      </c>
    </row>
    <row r="1461" spans="1:3" x14ac:dyDescent="0.4">
      <c r="A1461" s="11" t="s">
        <v>12674</v>
      </c>
      <c r="B1461">
        <v>1</v>
      </c>
      <c r="C1461">
        <v>1</v>
      </c>
    </row>
    <row r="1462" spans="1:3" x14ac:dyDescent="0.4">
      <c r="A1462" s="10" t="s">
        <v>9944</v>
      </c>
      <c r="B1462">
        <v>6</v>
      </c>
      <c r="C1462">
        <v>6</v>
      </c>
    </row>
    <row r="1463" spans="1:3" x14ac:dyDescent="0.4">
      <c r="A1463" s="11" t="s">
        <v>10032</v>
      </c>
      <c r="B1463">
        <v>1</v>
      </c>
      <c r="C1463">
        <v>1</v>
      </c>
    </row>
    <row r="1464" spans="1:3" x14ac:dyDescent="0.4">
      <c r="A1464" s="11" t="s">
        <v>10851</v>
      </c>
      <c r="B1464">
        <v>1</v>
      </c>
      <c r="C1464">
        <v>1</v>
      </c>
    </row>
    <row r="1465" spans="1:3" x14ac:dyDescent="0.4">
      <c r="A1465" s="11" t="s">
        <v>11336</v>
      </c>
      <c r="B1465">
        <v>1</v>
      </c>
      <c r="C1465">
        <v>1</v>
      </c>
    </row>
    <row r="1466" spans="1:3" x14ac:dyDescent="0.4">
      <c r="A1466" s="11" t="s">
        <v>9943</v>
      </c>
      <c r="B1466">
        <v>1</v>
      </c>
      <c r="C1466">
        <v>1</v>
      </c>
    </row>
    <row r="1467" spans="1:3" x14ac:dyDescent="0.4">
      <c r="A1467" s="11" t="s">
        <v>11216</v>
      </c>
      <c r="B1467">
        <v>1</v>
      </c>
      <c r="C1467">
        <v>1</v>
      </c>
    </row>
    <row r="1468" spans="1:3" x14ac:dyDescent="0.4">
      <c r="A1468" s="11" t="s">
        <v>12743</v>
      </c>
      <c r="B1468">
        <v>1</v>
      </c>
      <c r="C1468">
        <v>1</v>
      </c>
    </row>
    <row r="1469" spans="1:3" x14ac:dyDescent="0.4">
      <c r="A1469" s="10" t="s">
        <v>9644</v>
      </c>
      <c r="B1469">
        <v>3</v>
      </c>
      <c r="C1469">
        <v>3</v>
      </c>
    </row>
    <row r="1470" spans="1:3" x14ac:dyDescent="0.4">
      <c r="A1470" s="11" t="s">
        <v>9643</v>
      </c>
      <c r="B1470">
        <v>1</v>
      </c>
      <c r="C1470">
        <v>1</v>
      </c>
    </row>
    <row r="1471" spans="1:3" x14ac:dyDescent="0.4">
      <c r="A1471" s="11" t="s">
        <v>11438</v>
      </c>
      <c r="B1471">
        <v>1</v>
      </c>
      <c r="C1471">
        <v>1</v>
      </c>
    </row>
    <row r="1472" spans="1:3" x14ac:dyDescent="0.4">
      <c r="A1472" s="11" t="s">
        <v>11013</v>
      </c>
      <c r="B1472">
        <v>1</v>
      </c>
      <c r="C1472">
        <v>1</v>
      </c>
    </row>
    <row r="1473" spans="1:3" x14ac:dyDescent="0.4">
      <c r="A1473" s="10" t="s">
        <v>10094</v>
      </c>
      <c r="B1473">
        <v>12</v>
      </c>
      <c r="C1473">
        <v>12</v>
      </c>
    </row>
    <row r="1474" spans="1:3" x14ac:dyDescent="0.4">
      <c r="A1474" s="11" t="s">
        <v>12533</v>
      </c>
      <c r="B1474">
        <v>1</v>
      </c>
      <c r="C1474">
        <v>1</v>
      </c>
    </row>
    <row r="1475" spans="1:3" x14ac:dyDescent="0.4">
      <c r="A1475" s="11" t="s">
        <v>11256</v>
      </c>
      <c r="B1475">
        <v>1</v>
      </c>
      <c r="C1475">
        <v>1</v>
      </c>
    </row>
    <row r="1476" spans="1:3" x14ac:dyDescent="0.4">
      <c r="A1476" s="11" t="s">
        <v>11617</v>
      </c>
      <c r="B1476">
        <v>1</v>
      </c>
      <c r="C1476">
        <v>1</v>
      </c>
    </row>
    <row r="1477" spans="1:3" x14ac:dyDescent="0.4">
      <c r="A1477" s="11" t="s">
        <v>10460</v>
      </c>
      <c r="B1477">
        <v>1</v>
      </c>
      <c r="C1477">
        <v>1</v>
      </c>
    </row>
    <row r="1478" spans="1:3" x14ac:dyDescent="0.4">
      <c r="A1478" s="11" t="s">
        <v>11366</v>
      </c>
      <c r="B1478">
        <v>1</v>
      </c>
      <c r="C1478">
        <v>1</v>
      </c>
    </row>
    <row r="1479" spans="1:3" x14ac:dyDescent="0.4">
      <c r="A1479" s="11" t="s">
        <v>12172</v>
      </c>
      <c r="B1479">
        <v>1</v>
      </c>
      <c r="C1479">
        <v>1</v>
      </c>
    </row>
    <row r="1480" spans="1:3" x14ac:dyDescent="0.4">
      <c r="A1480" s="11" t="s">
        <v>10185</v>
      </c>
      <c r="B1480">
        <v>1</v>
      </c>
      <c r="C1480">
        <v>1</v>
      </c>
    </row>
    <row r="1481" spans="1:3" x14ac:dyDescent="0.4">
      <c r="A1481" s="11" t="s">
        <v>11376</v>
      </c>
      <c r="B1481">
        <v>1</v>
      </c>
      <c r="C1481">
        <v>1</v>
      </c>
    </row>
    <row r="1482" spans="1:3" x14ac:dyDescent="0.4">
      <c r="A1482" s="11" t="s">
        <v>11537</v>
      </c>
      <c r="B1482">
        <v>1</v>
      </c>
      <c r="C1482">
        <v>1</v>
      </c>
    </row>
    <row r="1483" spans="1:3" x14ac:dyDescent="0.4">
      <c r="A1483" s="11" t="s">
        <v>10810</v>
      </c>
      <c r="B1483">
        <v>1</v>
      </c>
      <c r="C1483">
        <v>1</v>
      </c>
    </row>
    <row r="1484" spans="1:3" x14ac:dyDescent="0.4">
      <c r="A1484" s="11" t="s">
        <v>10093</v>
      </c>
      <c r="B1484">
        <v>1</v>
      </c>
      <c r="C1484">
        <v>1</v>
      </c>
    </row>
    <row r="1485" spans="1:3" x14ac:dyDescent="0.4">
      <c r="A1485" s="11" t="s">
        <v>12493</v>
      </c>
      <c r="B1485">
        <v>1</v>
      </c>
      <c r="C1485">
        <v>1</v>
      </c>
    </row>
    <row r="1486" spans="1:3" x14ac:dyDescent="0.4">
      <c r="A1486" s="10" t="s">
        <v>9633</v>
      </c>
      <c r="B1486">
        <v>11</v>
      </c>
      <c r="C1486">
        <v>11</v>
      </c>
    </row>
    <row r="1487" spans="1:3" x14ac:dyDescent="0.4">
      <c r="A1487" s="11" t="s">
        <v>11448</v>
      </c>
      <c r="B1487">
        <v>1</v>
      </c>
      <c r="C1487">
        <v>1</v>
      </c>
    </row>
    <row r="1488" spans="1:3" x14ac:dyDescent="0.4">
      <c r="A1488" s="11" t="s">
        <v>12774</v>
      </c>
      <c r="B1488">
        <v>1</v>
      </c>
      <c r="C1488">
        <v>1</v>
      </c>
    </row>
    <row r="1489" spans="1:3" x14ac:dyDescent="0.4">
      <c r="A1489" s="11" t="s">
        <v>11918</v>
      </c>
      <c r="B1489">
        <v>1</v>
      </c>
      <c r="C1489">
        <v>1</v>
      </c>
    </row>
    <row r="1490" spans="1:3" x14ac:dyDescent="0.4">
      <c r="A1490" s="11" t="s">
        <v>11043</v>
      </c>
      <c r="B1490">
        <v>1</v>
      </c>
      <c r="C1490">
        <v>1</v>
      </c>
    </row>
    <row r="1491" spans="1:3" x14ac:dyDescent="0.4">
      <c r="A1491" s="11" t="s">
        <v>9632</v>
      </c>
      <c r="B1491">
        <v>1</v>
      </c>
      <c r="C1491">
        <v>1</v>
      </c>
    </row>
    <row r="1492" spans="1:3" x14ac:dyDescent="0.4">
      <c r="A1492" s="11" t="s">
        <v>12101</v>
      </c>
      <c r="B1492">
        <v>1</v>
      </c>
      <c r="C1492">
        <v>1</v>
      </c>
    </row>
    <row r="1493" spans="1:3" x14ac:dyDescent="0.4">
      <c r="A1493" s="11" t="s">
        <v>12865</v>
      </c>
      <c r="B1493">
        <v>1</v>
      </c>
      <c r="C1493">
        <v>1</v>
      </c>
    </row>
    <row r="1494" spans="1:3" x14ac:dyDescent="0.4">
      <c r="A1494" s="11" t="s">
        <v>12615</v>
      </c>
      <c r="B1494">
        <v>1</v>
      </c>
      <c r="C1494">
        <v>1</v>
      </c>
    </row>
    <row r="1495" spans="1:3" x14ac:dyDescent="0.4">
      <c r="A1495" s="11" t="s">
        <v>12071</v>
      </c>
      <c r="B1495">
        <v>1</v>
      </c>
      <c r="C1495">
        <v>1</v>
      </c>
    </row>
    <row r="1496" spans="1:3" x14ac:dyDescent="0.4">
      <c r="A1496" s="11" t="s">
        <v>12132</v>
      </c>
      <c r="B1496">
        <v>1</v>
      </c>
      <c r="C1496">
        <v>1</v>
      </c>
    </row>
    <row r="1497" spans="1:3" x14ac:dyDescent="0.4">
      <c r="A1497" s="11" t="s">
        <v>12975</v>
      </c>
      <c r="B1497">
        <v>1</v>
      </c>
      <c r="C1497">
        <v>1</v>
      </c>
    </row>
    <row r="1498" spans="1:3" x14ac:dyDescent="0.4">
      <c r="A1498" s="10" t="s">
        <v>6681</v>
      </c>
      <c r="B1498">
        <v>1</v>
      </c>
      <c r="C1498">
        <v>1</v>
      </c>
    </row>
    <row r="1499" spans="1:3" x14ac:dyDescent="0.4">
      <c r="A1499" s="11" t="s">
        <v>6680</v>
      </c>
      <c r="B1499">
        <v>1</v>
      </c>
      <c r="C1499">
        <v>1</v>
      </c>
    </row>
    <row r="1500" spans="1:3" x14ac:dyDescent="0.4">
      <c r="A1500" s="10" t="s">
        <v>8219</v>
      </c>
      <c r="B1500">
        <v>1</v>
      </c>
      <c r="C1500">
        <v>1</v>
      </c>
    </row>
    <row r="1501" spans="1:3" x14ac:dyDescent="0.4">
      <c r="A1501" s="11" t="s">
        <v>8218</v>
      </c>
      <c r="B1501">
        <v>1</v>
      </c>
      <c r="C1501">
        <v>1</v>
      </c>
    </row>
    <row r="1502" spans="1:3" x14ac:dyDescent="0.4">
      <c r="A1502" s="10" t="s">
        <v>5034</v>
      </c>
      <c r="B1502">
        <v>2</v>
      </c>
      <c r="C1502">
        <v>2</v>
      </c>
    </row>
    <row r="1503" spans="1:3" x14ac:dyDescent="0.4">
      <c r="A1503" s="11" t="s">
        <v>5033</v>
      </c>
      <c r="B1503">
        <v>1</v>
      </c>
      <c r="C1503">
        <v>1</v>
      </c>
    </row>
    <row r="1504" spans="1:3" x14ac:dyDescent="0.4">
      <c r="A1504" s="11" t="s">
        <v>6636</v>
      </c>
      <c r="B1504">
        <v>1</v>
      </c>
      <c r="C1504">
        <v>1</v>
      </c>
    </row>
    <row r="1505" spans="1:3" x14ac:dyDescent="0.4">
      <c r="A1505" s="10" t="s">
        <v>6060</v>
      </c>
      <c r="B1505">
        <v>1</v>
      </c>
      <c r="C1505">
        <v>1</v>
      </c>
    </row>
    <row r="1506" spans="1:3" x14ac:dyDescent="0.4">
      <c r="A1506" s="11" t="s">
        <v>6059</v>
      </c>
      <c r="B1506">
        <v>1</v>
      </c>
      <c r="C1506">
        <v>1</v>
      </c>
    </row>
    <row r="1507" spans="1:3" x14ac:dyDescent="0.4">
      <c r="A1507" s="10" t="s">
        <v>7974</v>
      </c>
      <c r="B1507">
        <v>1</v>
      </c>
      <c r="C1507">
        <v>1</v>
      </c>
    </row>
    <row r="1508" spans="1:3" x14ac:dyDescent="0.4">
      <c r="A1508" s="11" t="s">
        <v>7973</v>
      </c>
      <c r="B1508">
        <v>1</v>
      </c>
      <c r="C1508">
        <v>1</v>
      </c>
    </row>
    <row r="1509" spans="1:3" x14ac:dyDescent="0.4">
      <c r="A1509" s="10" t="s">
        <v>5213</v>
      </c>
      <c r="B1509">
        <v>2</v>
      </c>
      <c r="C1509">
        <v>2</v>
      </c>
    </row>
    <row r="1510" spans="1:3" x14ac:dyDescent="0.4">
      <c r="A1510" s="11" t="s">
        <v>5401</v>
      </c>
      <c r="B1510">
        <v>1</v>
      </c>
      <c r="C1510">
        <v>1</v>
      </c>
    </row>
    <row r="1511" spans="1:3" x14ac:dyDescent="0.4">
      <c r="A1511" s="11" t="s">
        <v>5212</v>
      </c>
      <c r="B1511">
        <v>1</v>
      </c>
      <c r="C1511">
        <v>1</v>
      </c>
    </row>
    <row r="1512" spans="1:3" x14ac:dyDescent="0.4">
      <c r="A1512" s="10" t="s">
        <v>6712</v>
      </c>
      <c r="B1512">
        <v>1</v>
      </c>
      <c r="C1512">
        <v>1</v>
      </c>
    </row>
    <row r="1513" spans="1:3" x14ac:dyDescent="0.4">
      <c r="A1513" s="11" t="s">
        <v>6711</v>
      </c>
      <c r="B1513">
        <v>1</v>
      </c>
      <c r="C1513">
        <v>1</v>
      </c>
    </row>
    <row r="1514" spans="1:3" x14ac:dyDescent="0.4">
      <c r="A1514" s="10" t="s">
        <v>7932</v>
      </c>
      <c r="B1514">
        <v>1</v>
      </c>
      <c r="C1514">
        <v>1</v>
      </c>
    </row>
    <row r="1515" spans="1:3" x14ac:dyDescent="0.4">
      <c r="A1515" s="11" t="s">
        <v>7931</v>
      </c>
      <c r="B1515">
        <v>1</v>
      </c>
      <c r="C1515">
        <v>1</v>
      </c>
    </row>
    <row r="1516" spans="1:3" x14ac:dyDescent="0.4">
      <c r="A1516" s="10" t="s">
        <v>6273</v>
      </c>
      <c r="B1516">
        <v>7</v>
      </c>
      <c r="C1516">
        <v>7</v>
      </c>
    </row>
    <row r="1517" spans="1:3" x14ac:dyDescent="0.4">
      <c r="A1517" s="11" t="s">
        <v>8378</v>
      </c>
      <c r="B1517">
        <v>1</v>
      </c>
      <c r="C1517">
        <v>1</v>
      </c>
    </row>
    <row r="1518" spans="1:3" x14ac:dyDescent="0.4">
      <c r="A1518" s="11" t="s">
        <v>8123</v>
      </c>
      <c r="B1518">
        <v>1</v>
      </c>
      <c r="C1518">
        <v>1</v>
      </c>
    </row>
    <row r="1519" spans="1:3" x14ac:dyDescent="0.4">
      <c r="A1519" s="11" t="s">
        <v>6536</v>
      </c>
      <c r="B1519">
        <v>1</v>
      </c>
      <c r="C1519">
        <v>1</v>
      </c>
    </row>
    <row r="1520" spans="1:3" x14ac:dyDescent="0.4">
      <c r="A1520" s="11" t="s">
        <v>7953</v>
      </c>
      <c r="B1520">
        <v>1</v>
      </c>
      <c r="C1520">
        <v>1</v>
      </c>
    </row>
    <row r="1521" spans="1:3" x14ac:dyDescent="0.4">
      <c r="A1521" s="11" t="s">
        <v>6743</v>
      </c>
      <c r="B1521">
        <v>1</v>
      </c>
      <c r="C1521">
        <v>1</v>
      </c>
    </row>
    <row r="1522" spans="1:3" x14ac:dyDescent="0.4">
      <c r="A1522" s="11" t="s">
        <v>6272</v>
      </c>
      <c r="B1522">
        <v>1</v>
      </c>
      <c r="C1522">
        <v>1</v>
      </c>
    </row>
    <row r="1523" spans="1:3" x14ac:dyDescent="0.4">
      <c r="A1523" s="11" t="s">
        <v>6421</v>
      </c>
      <c r="B1523">
        <v>1</v>
      </c>
      <c r="C1523">
        <v>1</v>
      </c>
    </row>
    <row r="1524" spans="1:3" x14ac:dyDescent="0.4">
      <c r="A1524" s="10" t="s">
        <v>5755</v>
      </c>
      <c r="B1524">
        <v>2</v>
      </c>
      <c r="C1524">
        <v>2</v>
      </c>
    </row>
    <row r="1525" spans="1:3" x14ac:dyDescent="0.4">
      <c r="A1525" s="11" t="s">
        <v>6866</v>
      </c>
      <c r="B1525">
        <v>1</v>
      </c>
      <c r="C1525">
        <v>1</v>
      </c>
    </row>
    <row r="1526" spans="1:3" x14ac:dyDescent="0.4">
      <c r="A1526" s="11" t="s">
        <v>5754</v>
      </c>
      <c r="B1526">
        <v>1</v>
      </c>
      <c r="C1526">
        <v>1</v>
      </c>
    </row>
    <row r="1527" spans="1:3" x14ac:dyDescent="0.4">
      <c r="A1527" s="10" t="s">
        <v>5623</v>
      </c>
      <c r="B1527">
        <v>4</v>
      </c>
      <c r="C1527">
        <v>4</v>
      </c>
    </row>
    <row r="1528" spans="1:3" x14ac:dyDescent="0.4">
      <c r="A1528" s="11" t="s">
        <v>5953</v>
      </c>
      <c r="B1528">
        <v>1</v>
      </c>
      <c r="C1528">
        <v>1</v>
      </c>
    </row>
    <row r="1529" spans="1:3" x14ac:dyDescent="0.4">
      <c r="A1529" s="11" t="s">
        <v>7078</v>
      </c>
      <c r="B1529">
        <v>1</v>
      </c>
      <c r="C1529">
        <v>1</v>
      </c>
    </row>
    <row r="1530" spans="1:3" x14ac:dyDescent="0.4">
      <c r="A1530" s="11" t="s">
        <v>5622</v>
      </c>
      <c r="B1530">
        <v>1</v>
      </c>
      <c r="C1530">
        <v>1</v>
      </c>
    </row>
    <row r="1531" spans="1:3" x14ac:dyDescent="0.4">
      <c r="A1531" s="11" t="s">
        <v>7243</v>
      </c>
      <c r="B1531">
        <v>1</v>
      </c>
      <c r="C1531">
        <v>1</v>
      </c>
    </row>
    <row r="1532" spans="1:3" x14ac:dyDescent="0.4">
      <c r="A1532" s="10" t="s">
        <v>6232</v>
      </c>
      <c r="B1532">
        <v>2</v>
      </c>
      <c r="C1532">
        <v>2</v>
      </c>
    </row>
    <row r="1533" spans="1:3" x14ac:dyDescent="0.4">
      <c r="A1533" s="11" t="s">
        <v>7336</v>
      </c>
      <c r="B1533">
        <v>1</v>
      </c>
      <c r="C1533">
        <v>1</v>
      </c>
    </row>
    <row r="1534" spans="1:3" x14ac:dyDescent="0.4">
      <c r="A1534" s="11" t="s">
        <v>6231</v>
      </c>
      <c r="B1534">
        <v>1</v>
      </c>
      <c r="C1534">
        <v>1</v>
      </c>
    </row>
    <row r="1535" spans="1:3" x14ac:dyDescent="0.4">
      <c r="A1535" s="10" t="s">
        <v>8409</v>
      </c>
      <c r="B1535">
        <v>1</v>
      </c>
      <c r="C1535">
        <v>1</v>
      </c>
    </row>
    <row r="1536" spans="1:3" x14ac:dyDescent="0.4">
      <c r="A1536" s="11" t="s">
        <v>8408</v>
      </c>
      <c r="B1536">
        <v>1</v>
      </c>
      <c r="C1536">
        <v>1</v>
      </c>
    </row>
    <row r="1537" spans="1:3" x14ac:dyDescent="0.4">
      <c r="A1537" s="10" t="s">
        <v>5058</v>
      </c>
      <c r="B1537">
        <v>2</v>
      </c>
      <c r="C1537">
        <v>2</v>
      </c>
    </row>
    <row r="1538" spans="1:3" x14ac:dyDescent="0.4">
      <c r="A1538" s="11" t="s">
        <v>7460</v>
      </c>
      <c r="B1538">
        <v>1</v>
      </c>
      <c r="C1538">
        <v>1</v>
      </c>
    </row>
    <row r="1539" spans="1:3" x14ac:dyDescent="0.4">
      <c r="A1539" s="11" t="s">
        <v>5057</v>
      </c>
      <c r="B1539">
        <v>1</v>
      </c>
      <c r="C1539">
        <v>1</v>
      </c>
    </row>
    <row r="1540" spans="1:3" x14ac:dyDescent="0.4">
      <c r="A1540" s="10" t="s">
        <v>8298</v>
      </c>
      <c r="B1540">
        <v>2</v>
      </c>
      <c r="C1540">
        <v>2</v>
      </c>
    </row>
    <row r="1541" spans="1:3" x14ac:dyDescent="0.4">
      <c r="A1541" s="11" t="s">
        <v>8398</v>
      </c>
      <c r="B1541">
        <v>1</v>
      </c>
      <c r="C1541">
        <v>1</v>
      </c>
    </row>
    <row r="1542" spans="1:3" x14ac:dyDescent="0.4">
      <c r="A1542" s="11" t="s">
        <v>8297</v>
      </c>
      <c r="B1542">
        <v>1</v>
      </c>
      <c r="C1542">
        <v>1</v>
      </c>
    </row>
    <row r="1543" spans="1:3" x14ac:dyDescent="0.4">
      <c r="A1543" s="10" t="s">
        <v>6314</v>
      </c>
      <c r="B1543">
        <v>2</v>
      </c>
      <c r="C1543">
        <v>2</v>
      </c>
    </row>
    <row r="1544" spans="1:3" x14ac:dyDescent="0.4">
      <c r="A1544" s="11" t="s">
        <v>6313</v>
      </c>
      <c r="B1544">
        <v>1</v>
      </c>
      <c r="C1544">
        <v>1</v>
      </c>
    </row>
    <row r="1545" spans="1:3" x14ac:dyDescent="0.4">
      <c r="A1545" s="11" t="s">
        <v>7143</v>
      </c>
      <c r="B1545">
        <v>1</v>
      </c>
      <c r="C1545">
        <v>1</v>
      </c>
    </row>
    <row r="1546" spans="1:3" x14ac:dyDescent="0.4">
      <c r="A1546" s="10" t="s">
        <v>7089</v>
      </c>
      <c r="B1546">
        <v>3</v>
      </c>
      <c r="C1546">
        <v>3</v>
      </c>
    </row>
    <row r="1547" spans="1:3" x14ac:dyDescent="0.4">
      <c r="A1547" s="11" t="s">
        <v>7996</v>
      </c>
      <c r="B1547">
        <v>1</v>
      </c>
      <c r="C1547">
        <v>1</v>
      </c>
    </row>
    <row r="1548" spans="1:3" x14ac:dyDescent="0.4">
      <c r="A1548" s="11" t="s">
        <v>7681</v>
      </c>
      <c r="B1548">
        <v>1</v>
      </c>
      <c r="C1548">
        <v>1</v>
      </c>
    </row>
    <row r="1549" spans="1:3" x14ac:dyDescent="0.4">
      <c r="A1549" s="11" t="s">
        <v>7088</v>
      </c>
      <c r="B1549">
        <v>1</v>
      </c>
      <c r="C1549">
        <v>1</v>
      </c>
    </row>
    <row r="1550" spans="1:3" x14ac:dyDescent="0.4">
      <c r="A1550" s="10" t="s">
        <v>7734</v>
      </c>
      <c r="B1550">
        <v>1</v>
      </c>
      <c r="C1550">
        <v>1</v>
      </c>
    </row>
    <row r="1551" spans="1:3" x14ac:dyDescent="0.4">
      <c r="A1551" s="11" t="s">
        <v>7733</v>
      </c>
      <c r="B1551">
        <v>1</v>
      </c>
      <c r="C1551">
        <v>1</v>
      </c>
    </row>
    <row r="1552" spans="1:3" x14ac:dyDescent="0.4">
      <c r="A1552" s="10" t="s">
        <v>13084</v>
      </c>
    </row>
    <row r="1553" spans="1:3" x14ac:dyDescent="0.4">
      <c r="A1553" s="11" t="s">
        <v>13084</v>
      </c>
    </row>
    <row r="1554" spans="1:3" x14ac:dyDescent="0.4">
      <c r="A1554" s="10" t="s">
        <v>13081</v>
      </c>
      <c r="B1554">
        <v>1465</v>
      </c>
      <c r="C1554">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78D1-D219-5A4C-8BD3-58ADF38797E8}">
  <dimension ref="A3:C215"/>
  <sheetViews>
    <sheetView topLeftCell="A11" workbookViewId="0">
      <selection activeCell="C14" sqref="C14"/>
    </sheetView>
  </sheetViews>
  <sheetFormatPr defaultColWidth="10.6640625" defaultRowHeight="16" x14ac:dyDescent="0.4"/>
  <cols>
    <col min="1" max="1" width="119.33203125" bestFit="1" customWidth="1"/>
    <col min="2" max="2" width="15.6640625" bestFit="1" customWidth="1"/>
    <col min="3" max="3" width="17.6640625" bestFit="1" customWidth="1"/>
  </cols>
  <sheetData>
    <row r="3" spans="1:3" x14ac:dyDescent="0.4">
      <c r="A3" s="9" t="s">
        <v>13080</v>
      </c>
      <c r="B3" t="s">
        <v>13079</v>
      </c>
      <c r="C3" t="s">
        <v>13086</v>
      </c>
    </row>
    <row r="4" spans="1:3" x14ac:dyDescent="0.4">
      <c r="A4" s="10" t="s">
        <v>9923</v>
      </c>
      <c r="B4">
        <v>1</v>
      </c>
      <c r="C4">
        <v>1118</v>
      </c>
    </row>
    <row r="5" spans="1:3" x14ac:dyDescent="0.4">
      <c r="A5" s="10" t="s">
        <v>5698</v>
      </c>
      <c r="B5">
        <v>2</v>
      </c>
      <c r="C5">
        <v>5966</v>
      </c>
    </row>
    <row r="6" spans="1:3" x14ac:dyDescent="0.4">
      <c r="A6" s="10" t="s">
        <v>7571</v>
      </c>
      <c r="B6">
        <v>1</v>
      </c>
      <c r="C6">
        <v>7222</v>
      </c>
    </row>
    <row r="7" spans="1:3" x14ac:dyDescent="0.4">
      <c r="A7" s="10" t="s">
        <v>6139</v>
      </c>
      <c r="B7">
        <v>2</v>
      </c>
      <c r="C7">
        <v>17773</v>
      </c>
    </row>
    <row r="8" spans="1:3" x14ac:dyDescent="0.4">
      <c r="A8" s="10" t="s">
        <v>7026</v>
      </c>
      <c r="B8">
        <v>2</v>
      </c>
      <c r="C8">
        <v>12547</v>
      </c>
    </row>
    <row r="9" spans="1:3" x14ac:dyDescent="0.4">
      <c r="A9" s="10" t="s">
        <v>6577</v>
      </c>
      <c r="B9">
        <v>2</v>
      </c>
      <c r="C9">
        <v>31374</v>
      </c>
    </row>
    <row r="10" spans="1:3" x14ac:dyDescent="0.4">
      <c r="A10" s="10" t="s">
        <v>3519</v>
      </c>
      <c r="B10">
        <v>3</v>
      </c>
      <c r="C10">
        <v>11543</v>
      </c>
    </row>
    <row r="11" spans="1:3" x14ac:dyDescent="0.4">
      <c r="A11" s="10" t="s">
        <v>2046</v>
      </c>
      <c r="B11">
        <v>1</v>
      </c>
      <c r="C11">
        <v>25177</v>
      </c>
    </row>
    <row r="12" spans="1:3" x14ac:dyDescent="0.4">
      <c r="A12" s="10" t="s">
        <v>6340</v>
      </c>
      <c r="B12">
        <v>2</v>
      </c>
      <c r="C12">
        <v>16448</v>
      </c>
    </row>
    <row r="13" spans="1:3" x14ac:dyDescent="0.4">
      <c r="A13" s="10" t="s">
        <v>7515</v>
      </c>
      <c r="B13">
        <v>1</v>
      </c>
      <c r="C13">
        <v>817</v>
      </c>
    </row>
    <row r="14" spans="1:3" x14ac:dyDescent="0.4">
      <c r="A14" s="10" t="s">
        <v>18</v>
      </c>
      <c r="B14">
        <v>233</v>
      </c>
      <c r="C14">
        <v>3547816</v>
      </c>
    </row>
    <row r="15" spans="1:3" x14ac:dyDescent="0.4">
      <c r="A15" s="10" t="s">
        <v>5369</v>
      </c>
      <c r="B15">
        <v>3</v>
      </c>
      <c r="C15">
        <v>37603</v>
      </c>
    </row>
    <row r="16" spans="1:3" x14ac:dyDescent="0.4">
      <c r="A16" s="10" t="s">
        <v>8420</v>
      </c>
      <c r="B16">
        <v>1</v>
      </c>
      <c r="C16">
        <v>7333</v>
      </c>
    </row>
    <row r="17" spans="1:3" x14ac:dyDescent="0.4">
      <c r="A17" s="10" t="s">
        <v>4856</v>
      </c>
      <c r="B17">
        <v>11</v>
      </c>
      <c r="C17">
        <v>37958</v>
      </c>
    </row>
    <row r="18" spans="1:3" x14ac:dyDescent="0.4">
      <c r="A18" s="10" t="s">
        <v>5275</v>
      </c>
      <c r="B18">
        <v>2</v>
      </c>
      <c r="C18">
        <v>20925</v>
      </c>
    </row>
    <row r="19" spans="1:3" x14ac:dyDescent="0.4">
      <c r="A19" s="10" t="s">
        <v>5358</v>
      </c>
      <c r="B19">
        <v>8</v>
      </c>
      <c r="C19">
        <v>32212</v>
      </c>
    </row>
    <row r="20" spans="1:3" x14ac:dyDescent="0.4">
      <c r="A20" s="10" t="s">
        <v>5102</v>
      </c>
      <c r="B20">
        <v>10</v>
      </c>
      <c r="C20">
        <v>161991</v>
      </c>
    </row>
    <row r="21" spans="1:3" x14ac:dyDescent="0.4">
      <c r="A21" s="10" t="s">
        <v>5006</v>
      </c>
      <c r="B21">
        <v>5</v>
      </c>
      <c r="C21">
        <v>104394</v>
      </c>
    </row>
    <row r="22" spans="1:3" x14ac:dyDescent="0.4">
      <c r="A22" s="10" t="s">
        <v>4845</v>
      </c>
      <c r="B22">
        <v>24</v>
      </c>
      <c r="C22">
        <v>407289</v>
      </c>
    </row>
    <row r="23" spans="1:3" x14ac:dyDescent="0.4">
      <c r="A23" s="10" t="s">
        <v>6647</v>
      </c>
      <c r="B23">
        <v>1</v>
      </c>
      <c r="C23">
        <v>11074</v>
      </c>
    </row>
    <row r="24" spans="1:3" x14ac:dyDescent="0.4">
      <c r="A24" s="10" t="s">
        <v>6200</v>
      </c>
      <c r="B24">
        <v>6</v>
      </c>
      <c r="C24">
        <v>57791</v>
      </c>
    </row>
    <row r="25" spans="1:3" x14ac:dyDescent="0.4">
      <c r="A25" s="10" t="s">
        <v>4450</v>
      </c>
      <c r="B25">
        <v>3</v>
      </c>
      <c r="C25">
        <v>21921</v>
      </c>
    </row>
    <row r="26" spans="1:3" x14ac:dyDescent="0.4">
      <c r="A26" s="10" t="s">
        <v>6606</v>
      </c>
      <c r="B26">
        <v>2</v>
      </c>
      <c r="C26">
        <v>35042</v>
      </c>
    </row>
    <row r="27" spans="1:3" x14ac:dyDescent="0.4">
      <c r="A27" s="10" t="s">
        <v>4876</v>
      </c>
      <c r="B27">
        <v>14</v>
      </c>
      <c r="C27">
        <v>107177</v>
      </c>
    </row>
    <row r="28" spans="1:3" x14ac:dyDescent="0.4">
      <c r="A28" s="10" t="s">
        <v>6908</v>
      </c>
      <c r="B28">
        <v>5</v>
      </c>
      <c r="C28">
        <v>27569</v>
      </c>
    </row>
    <row r="29" spans="1:3" x14ac:dyDescent="0.4">
      <c r="A29" s="10" t="s">
        <v>4901</v>
      </c>
      <c r="B29">
        <v>3</v>
      </c>
      <c r="C29">
        <v>30430</v>
      </c>
    </row>
    <row r="30" spans="1:3" x14ac:dyDescent="0.4">
      <c r="A30" s="10" t="s">
        <v>6007</v>
      </c>
      <c r="B30">
        <v>3</v>
      </c>
      <c r="C30">
        <v>64658</v>
      </c>
    </row>
    <row r="31" spans="1:3" x14ac:dyDescent="0.4">
      <c r="A31" s="10" t="s">
        <v>7582</v>
      </c>
      <c r="B31">
        <v>3</v>
      </c>
      <c r="C31">
        <v>6402</v>
      </c>
    </row>
    <row r="32" spans="1:3" x14ac:dyDescent="0.4">
      <c r="A32" s="10" t="s">
        <v>5336</v>
      </c>
      <c r="B32">
        <v>6</v>
      </c>
      <c r="C32">
        <v>66068</v>
      </c>
    </row>
    <row r="33" spans="1:3" x14ac:dyDescent="0.4">
      <c r="A33" s="10" t="s">
        <v>7796</v>
      </c>
      <c r="B33">
        <v>3</v>
      </c>
      <c r="C33">
        <v>29479</v>
      </c>
    </row>
    <row r="34" spans="1:3" x14ac:dyDescent="0.4">
      <c r="A34" s="10" t="s">
        <v>7068</v>
      </c>
      <c r="B34">
        <v>2</v>
      </c>
      <c r="C34">
        <v>16562</v>
      </c>
    </row>
    <row r="35" spans="1:3" x14ac:dyDescent="0.4">
      <c r="A35" s="10" t="s">
        <v>5996</v>
      </c>
      <c r="B35">
        <v>5</v>
      </c>
      <c r="C35">
        <v>27920</v>
      </c>
    </row>
    <row r="36" spans="1:3" x14ac:dyDescent="0.4">
      <c r="A36" s="10" t="s">
        <v>6660</v>
      </c>
      <c r="B36">
        <v>1</v>
      </c>
      <c r="C36">
        <v>25607</v>
      </c>
    </row>
    <row r="37" spans="1:3" x14ac:dyDescent="0.4">
      <c r="A37" s="10" t="s">
        <v>6411</v>
      </c>
      <c r="B37">
        <v>1</v>
      </c>
      <c r="C37">
        <v>15783</v>
      </c>
    </row>
    <row r="38" spans="1:3" x14ac:dyDescent="0.4">
      <c r="A38" s="10" t="s">
        <v>5829</v>
      </c>
      <c r="B38">
        <v>5</v>
      </c>
      <c r="C38">
        <v>24667</v>
      </c>
    </row>
    <row r="39" spans="1:3" x14ac:dyDescent="0.4">
      <c r="A39" s="10" t="s">
        <v>6103</v>
      </c>
      <c r="B39">
        <v>5</v>
      </c>
      <c r="C39">
        <v>24939</v>
      </c>
    </row>
    <row r="40" spans="1:3" x14ac:dyDescent="0.4">
      <c r="A40" s="10" t="s">
        <v>7194</v>
      </c>
      <c r="B40">
        <v>1</v>
      </c>
      <c r="C40">
        <v>362</v>
      </c>
    </row>
    <row r="41" spans="1:3" x14ac:dyDescent="0.4">
      <c r="A41" s="10" t="s">
        <v>6733</v>
      </c>
      <c r="B41">
        <v>3</v>
      </c>
      <c r="C41">
        <v>98469</v>
      </c>
    </row>
    <row r="42" spans="1:3" x14ac:dyDescent="0.4">
      <c r="A42" s="10" t="s">
        <v>6400</v>
      </c>
      <c r="B42">
        <v>1</v>
      </c>
      <c r="C42">
        <v>26194</v>
      </c>
    </row>
    <row r="43" spans="1:3" x14ac:dyDescent="0.4">
      <c r="A43" s="10" t="s">
        <v>5122</v>
      </c>
      <c r="B43">
        <v>6</v>
      </c>
      <c r="C43">
        <v>213112</v>
      </c>
    </row>
    <row r="44" spans="1:3" x14ac:dyDescent="0.4">
      <c r="A44" s="10" t="s">
        <v>6211</v>
      </c>
      <c r="B44">
        <v>1</v>
      </c>
      <c r="C44">
        <v>7758</v>
      </c>
    </row>
    <row r="45" spans="1:3" x14ac:dyDescent="0.4">
      <c r="A45" s="10" t="s">
        <v>7827</v>
      </c>
      <c r="B45">
        <v>1</v>
      </c>
      <c r="C45">
        <v>41398</v>
      </c>
    </row>
    <row r="46" spans="1:3" x14ac:dyDescent="0.4">
      <c r="A46" s="10" t="s">
        <v>4834</v>
      </c>
      <c r="B46">
        <v>10</v>
      </c>
      <c r="C46">
        <v>774744</v>
      </c>
    </row>
    <row r="47" spans="1:3" x14ac:dyDescent="0.4">
      <c r="A47" s="10" t="s">
        <v>8485</v>
      </c>
      <c r="B47">
        <v>1</v>
      </c>
      <c r="C47">
        <v>323</v>
      </c>
    </row>
    <row r="48" spans="1:3" x14ac:dyDescent="0.4">
      <c r="A48" s="10" t="s">
        <v>5818</v>
      </c>
      <c r="B48">
        <v>2</v>
      </c>
      <c r="C48">
        <v>4637</v>
      </c>
    </row>
    <row r="49" spans="1:3" x14ac:dyDescent="0.4">
      <c r="A49" s="10" t="s">
        <v>5432</v>
      </c>
      <c r="B49">
        <v>1</v>
      </c>
      <c r="C49">
        <v>11716</v>
      </c>
    </row>
    <row r="50" spans="1:3" x14ac:dyDescent="0.4">
      <c r="A50" s="10" t="s">
        <v>6897</v>
      </c>
      <c r="B50">
        <v>1</v>
      </c>
      <c r="C50">
        <v>11213</v>
      </c>
    </row>
    <row r="51" spans="1:3" x14ac:dyDescent="0.4">
      <c r="A51" s="10" t="s">
        <v>5669</v>
      </c>
      <c r="B51">
        <v>1</v>
      </c>
      <c r="C51">
        <v>95116</v>
      </c>
    </row>
    <row r="52" spans="1:3" x14ac:dyDescent="0.4">
      <c r="A52" s="10" t="s">
        <v>7848</v>
      </c>
      <c r="B52">
        <v>1</v>
      </c>
      <c r="C52">
        <v>22420</v>
      </c>
    </row>
    <row r="53" spans="1:3" x14ac:dyDescent="0.4">
      <c r="A53" s="10" t="s">
        <v>98</v>
      </c>
      <c r="B53">
        <v>18</v>
      </c>
      <c r="C53">
        <v>727113</v>
      </c>
    </row>
    <row r="54" spans="1:3" x14ac:dyDescent="0.4">
      <c r="A54" s="10" t="s">
        <v>5223</v>
      </c>
      <c r="B54">
        <v>3</v>
      </c>
      <c r="C54">
        <v>222371</v>
      </c>
    </row>
    <row r="55" spans="1:3" x14ac:dyDescent="0.4">
      <c r="A55" s="10" t="s">
        <v>5443</v>
      </c>
      <c r="B55">
        <v>9</v>
      </c>
      <c r="C55">
        <v>311801</v>
      </c>
    </row>
    <row r="56" spans="1:3" x14ac:dyDescent="0.4">
      <c r="A56" s="10" t="s">
        <v>5262</v>
      </c>
      <c r="B56">
        <v>4</v>
      </c>
      <c r="C56">
        <v>23599</v>
      </c>
    </row>
    <row r="57" spans="1:3" x14ac:dyDescent="0.4">
      <c r="A57" s="10" t="s">
        <v>7875</v>
      </c>
      <c r="B57">
        <v>1</v>
      </c>
      <c r="C57">
        <v>1367</v>
      </c>
    </row>
    <row r="58" spans="1:3" x14ac:dyDescent="0.4">
      <c r="A58" s="10" t="s">
        <v>8253</v>
      </c>
      <c r="B58">
        <v>1</v>
      </c>
      <c r="C58">
        <v>2535</v>
      </c>
    </row>
    <row r="59" spans="1:3" x14ac:dyDescent="0.4">
      <c r="A59" s="10" t="s">
        <v>7286</v>
      </c>
      <c r="B59">
        <v>3</v>
      </c>
      <c r="C59">
        <v>34241</v>
      </c>
    </row>
    <row r="60" spans="1:3" x14ac:dyDescent="0.4">
      <c r="A60" s="10" t="s">
        <v>7703</v>
      </c>
      <c r="B60">
        <v>2</v>
      </c>
      <c r="C60">
        <v>15837</v>
      </c>
    </row>
    <row r="61" spans="1:3" x14ac:dyDescent="0.4">
      <c r="A61" s="10" t="s">
        <v>8165</v>
      </c>
      <c r="B61">
        <v>1</v>
      </c>
      <c r="C61">
        <v>2886</v>
      </c>
    </row>
    <row r="62" spans="1:3" x14ac:dyDescent="0.4">
      <c r="A62" s="10" t="s">
        <v>3024</v>
      </c>
      <c r="B62">
        <v>13</v>
      </c>
      <c r="C62">
        <v>1113592</v>
      </c>
    </row>
    <row r="63" spans="1:3" x14ac:dyDescent="0.4">
      <c r="A63" s="10" t="s">
        <v>6515</v>
      </c>
      <c r="B63">
        <v>1</v>
      </c>
      <c r="C63">
        <v>69585</v>
      </c>
    </row>
    <row r="64" spans="1:3" x14ac:dyDescent="0.4">
      <c r="A64" s="10" t="s">
        <v>7057</v>
      </c>
      <c r="B64">
        <v>1</v>
      </c>
      <c r="C64">
        <v>40895</v>
      </c>
    </row>
    <row r="65" spans="1:3" x14ac:dyDescent="0.4">
      <c r="A65" s="10" t="s">
        <v>5883</v>
      </c>
      <c r="B65">
        <v>1</v>
      </c>
      <c r="C65">
        <v>24432</v>
      </c>
    </row>
    <row r="66" spans="1:3" x14ac:dyDescent="0.4">
      <c r="A66" s="10" t="s">
        <v>5766</v>
      </c>
      <c r="B66">
        <v>1</v>
      </c>
      <c r="C66">
        <v>4875</v>
      </c>
    </row>
    <row r="67" spans="1:3" x14ac:dyDescent="0.4">
      <c r="A67" s="10" t="s">
        <v>7943</v>
      </c>
      <c r="B67">
        <v>1</v>
      </c>
      <c r="C67">
        <v>6183</v>
      </c>
    </row>
    <row r="68" spans="1:3" x14ac:dyDescent="0.4">
      <c r="A68" s="10" t="s">
        <v>5729</v>
      </c>
      <c r="B68">
        <v>1</v>
      </c>
      <c r="C68">
        <v>15137</v>
      </c>
    </row>
    <row r="69" spans="1:3" x14ac:dyDescent="0.4">
      <c r="A69" s="10" t="s">
        <v>5166</v>
      </c>
      <c r="B69">
        <v>2</v>
      </c>
      <c r="C69">
        <v>37912</v>
      </c>
    </row>
    <row r="70" spans="1:3" x14ac:dyDescent="0.4">
      <c r="A70" s="10" t="s">
        <v>5244</v>
      </c>
      <c r="B70">
        <v>2</v>
      </c>
      <c r="C70">
        <v>28048</v>
      </c>
    </row>
    <row r="71" spans="1:3" x14ac:dyDescent="0.4">
      <c r="A71" s="10" t="s">
        <v>5412</v>
      </c>
      <c r="B71">
        <v>1</v>
      </c>
      <c r="C71">
        <v>12958</v>
      </c>
    </row>
    <row r="72" spans="1:3" x14ac:dyDescent="0.4">
      <c r="A72" s="10" t="s">
        <v>5904</v>
      </c>
      <c r="B72">
        <v>5</v>
      </c>
      <c r="C72">
        <v>148848</v>
      </c>
    </row>
    <row r="73" spans="1:3" x14ac:dyDescent="0.4">
      <c r="A73" s="10" t="s">
        <v>5133</v>
      </c>
      <c r="B73">
        <v>1</v>
      </c>
      <c r="C73">
        <v>3369</v>
      </c>
    </row>
    <row r="74" spans="1:3" x14ac:dyDescent="0.4">
      <c r="A74" s="10" t="s">
        <v>5531</v>
      </c>
      <c r="B74">
        <v>4</v>
      </c>
      <c r="C74">
        <v>53394</v>
      </c>
    </row>
    <row r="75" spans="1:3" x14ac:dyDescent="0.4">
      <c r="A75" s="10" t="s">
        <v>5047</v>
      </c>
      <c r="B75">
        <v>7</v>
      </c>
      <c r="C75">
        <v>84049</v>
      </c>
    </row>
    <row r="76" spans="1:3" x14ac:dyDescent="0.4">
      <c r="A76" s="10" t="s">
        <v>5647</v>
      </c>
      <c r="B76">
        <v>3</v>
      </c>
      <c r="C76">
        <v>52859</v>
      </c>
    </row>
    <row r="77" spans="1:3" x14ac:dyDescent="0.4">
      <c r="A77" s="10" t="s">
        <v>4573</v>
      </c>
      <c r="B77">
        <v>2</v>
      </c>
      <c r="C77">
        <v>12982</v>
      </c>
    </row>
    <row r="78" spans="1:3" x14ac:dyDescent="0.4">
      <c r="A78" s="10" t="s">
        <v>6504</v>
      </c>
      <c r="B78">
        <v>1</v>
      </c>
      <c r="C78">
        <v>15032</v>
      </c>
    </row>
    <row r="79" spans="1:3" x14ac:dyDescent="0.4">
      <c r="A79" s="10" t="s">
        <v>7692</v>
      </c>
      <c r="B79">
        <v>1</v>
      </c>
      <c r="C79">
        <v>594</v>
      </c>
    </row>
    <row r="80" spans="1:3" x14ac:dyDescent="0.4">
      <c r="A80" s="10" t="s">
        <v>3066</v>
      </c>
      <c r="B80">
        <v>52</v>
      </c>
      <c r="C80">
        <v>4204939</v>
      </c>
    </row>
    <row r="81" spans="1:3" x14ac:dyDescent="0.4">
      <c r="A81" s="10" t="s">
        <v>4425</v>
      </c>
      <c r="B81">
        <v>8</v>
      </c>
      <c r="C81">
        <v>542870</v>
      </c>
    </row>
    <row r="82" spans="1:3" x14ac:dyDescent="0.4">
      <c r="A82" s="10" t="s">
        <v>5454</v>
      </c>
      <c r="B82">
        <v>2</v>
      </c>
      <c r="C82">
        <v>68241</v>
      </c>
    </row>
    <row r="83" spans="1:3" x14ac:dyDescent="0.4">
      <c r="A83" s="10" t="s">
        <v>1930</v>
      </c>
      <c r="B83">
        <v>1</v>
      </c>
      <c r="C83">
        <v>18872</v>
      </c>
    </row>
    <row r="84" spans="1:3" x14ac:dyDescent="0.4">
      <c r="A84" s="10" t="s">
        <v>1193</v>
      </c>
      <c r="B84">
        <v>1</v>
      </c>
      <c r="C84">
        <v>3295</v>
      </c>
    </row>
    <row r="85" spans="1:3" x14ac:dyDescent="0.4">
      <c r="A85" s="10" t="s">
        <v>2321</v>
      </c>
      <c r="B85">
        <v>1</v>
      </c>
      <c r="C85">
        <v>224</v>
      </c>
    </row>
    <row r="86" spans="1:3" x14ac:dyDescent="0.4">
      <c r="A86" s="10" t="s">
        <v>5515</v>
      </c>
      <c r="B86">
        <v>6</v>
      </c>
      <c r="C86">
        <v>185268</v>
      </c>
    </row>
    <row r="87" spans="1:3" x14ac:dyDescent="0.4">
      <c r="A87" s="10" t="s">
        <v>6794</v>
      </c>
      <c r="B87">
        <v>1</v>
      </c>
      <c r="C87">
        <v>6742</v>
      </c>
    </row>
    <row r="88" spans="1:3" x14ac:dyDescent="0.4">
      <c r="A88" s="10" t="s">
        <v>6189</v>
      </c>
      <c r="B88">
        <v>4</v>
      </c>
      <c r="C88">
        <v>74480</v>
      </c>
    </row>
    <row r="89" spans="1:3" x14ac:dyDescent="0.4">
      <c r="A89" s="10" t="s">
        <v>7610</v>
      </c>
      <c r="B89">
        <v>1</v>
      </c>
      <c r="C89">
        <v>4541</v>
      </c>
    </row>
    <row r="90" spans="1:3" x14ac:dyDescent="0.4">
      <c r="A90" s="10" t="s">
        <v>2368</v>
      </c>
      <c r="B90">
        <v>1</v>
      </c>
      <c r="C90">
        <v>282</v>
      </c>
    </row>
    <row r="91" spans="1:3" x14ac:dyDescent="0.4">
      <c r="A91" s="10" t="s">
        <v>2743</v>
      </c>
      <c r="B91">
        <v>1</v>
      </c>
      <c r="C91">
        <v>621</v>
      </c>
    </row>
    <row r="92" spans="1:3" x14ac:dyDescent="0.4">
      <c r="A92" s="10" t="s">
        <v>129</v>
      </c>
      <c r="B92">
        <v>24</v>
      </c>
      <c r="C92">
        <v>1906054</v>
      </c>
    </row>
    <row r="93" spans="1:3" x14ac:dyDescent="0.4">
      <c r="A93" s="10" t="s">
        <v>1333</v>
      </c>
      <c r="B93">
        <v>3</v>
      </c>
      <c r="C93">
        <v>63611</v>
      </c>
    </row>
    <row r="94" spans="1:3" x14ac:dyDescent="0.4">
      <c r="A94" s="10" t="s">
        <v>1173</v>
      </c>
      <c r="B94">
        <v>2</v>
      </c>
      <c r="C94">
        <v>73834</v>
      </c>
    </row>
    <row r="95" spans="1:3" x14ac:dyDescent="0.4">
      <c r="A95" s="10" t="s">
        <v>2130</v>
      </c>
      <c r="B95">
        <v>1</v>
      </c>
      <c r="C95">
        <v>12091</v>
      </c>
    </row>
    <row r="96" spans="1:3" x14ac:dyDescent="0.4">
      <c r="A96" s="10" t="s">
        <v>462</v>
      </c>
      <c r="B96">
        <v>49</v>
      </c>
      <c r="C96">
        <v>34485</v>
      </c>
    </row>
    <row r="97" spans="1:3" x14ac:dyDescent="0.4">
      <c r="A97" s="10" t="s">
        <v>643</v>
      </c>
      <c r="B97">
        <v>6</v>
      </c>
      <c r="C97">
        <v>7210</v>
      </c>
    </row>
    <row r="98" spans="1:3" x14ac:dyDescent="0.4">
      <c r="A98" s="10" t="s">
        <v>2357</v>
      </c>
      <c r="B98">
        <v>1</v>
      </c>
      <c r="C98">
        <v>897</v>
      </c>
    </row>
    <row r="99" spans="1:3" x14ac:dyDescent="0.4">
      <c r="A99" s="10" t="s">
        <v>1404</v>
      </c>
      <c r="B99">
        <v>3</v>
      </c>
      <c r="C99">
        <v>10514</v>
      </c>
    </row>
    <row r="100" spans="1:3" x14ac:dyDescent="0.4">
      <c r="A100" s="10" t="s">
        <v>1985</v>
      </c>
      <c r="B100">
        <v>3</v>
      </c>
      <c r="C100">
        <v>11237</v>
      </c>
    </row>
    <row r="101" spans="1:3" x14ac:dyDescent="0.4">
      <c r="A101" s="10" t="s">
        <v>169</v>
      </c>
      <c r="B101">
        <v>63</v>
      </c>
      <c r="C101">
        <v>760279</v>
      </c>
    </row>
    <row r="102" spans="1:3" x14ac:dyDescent="0.4">
      <c r="A102" s="10" t="s">
        <v>508</v>
      </c>
      <c r="B102">
        <v>6</v>
      </c>
      <c r="C102">
        <v>14176</v>
      </c>
    </row>
    <row r="103" spans="1:3" x14ac:dyDescent="0.4">
      <c r="A103" s="10" t="s">
        <v>3151</v>
      </c>
      <c r="B103">
        <v>3</v>
      </c>
      <c r="C103">
        <v>68679</v>
      </c>
    </row>
    <row r="104" spans="1:3" x14ac:dyDescent="0.4">
      <c r="A104" s="10" t="s">
        <v>3275</v>
      </c>
      <c r="B104">
        <v>2</v>
      </c>
      <c r="C104">
        <v>19156</v>
      </c>
    </row>
    <row r="105" spans="1:3" x14ac:dyDescent="0.4">
      <c r="A105" s="10" t="s">
        <v>3973</v>
      </c>
      <c r="B105">
        <v>4</v>
      </c>
      <c r="C105">
        <v>10641</v>
      </c>
    </row>
    <row r="106" spans="1:3" x14ac:dyDescent="0.4">
      <c r="A106" s="10" t="s">
        <v>3107</v>
      </c>
      <c r="B106">
        <v>5</v>
      </c>
      <c r="C106">
        <v>73435</v>
      </c>
    </row>
    <row r="107" spans="1:3" x14ac:dyDescent="0.4">
      <c r="A107" s="10" t="s">
        <v>2979</v>
      </c>
      <c r="B107">
        <v>12</v>
      </c>
      <c r="C107">
        <v>688810</v>
      </c>
    </row>
    <row r="108" spans="1:3" x14ac:dyDescent="0.4">
      <c r="A108" s="10" t="s">
        <v>3162</v>
      </c>
      <c r="B108">
        <v>16</v>
      </c>
      <c r="C108">
        <v>115626</v>
      </c>
    </row>
    <row r="109" spans="1:3" x14ac:dyDescent="0.4">
      <c r="A109" s="10" t="s">
        <v>3638</v>
      </c>
      <c r="B109">
        <v>5</v>
      </c>
      <c r="C109">
        <v>17845</v>
      </c>
    </row>
    <row r="110" spans="1:3" x14ac:dyDescent="0.4">
      <c r="A110" s="10" t="s">
        <v>4611</v>
      </c>
      <c r="B110">
        <v>1</v>
      </c>
      <c r="C110">
        <v>305</v>
      </c>
    </row>
    <row r="111" spans="1:3" x14ac:dyDescent="0.4">
      <c r="A111" s="10" t="s">
        <v>3777</v>
      </c>
      <c r="B111">
        <v>7</v>
      </c>
      <c r="C111">
        <v>55386</v>
      </c>
    </row>
    <row r="112" spans="1:3" x14ac:dyDescent="0.4">
      <c r="A112" s="10" t="s">
        <v>3940</v>
      </c>
      <c r="B112">
        <v>2</v>
      </c>
      <c r="C112">
        <v>4709</v>
      </c>
    </row>
    <row r="113" spans="1:3" x14ac:dyDescent="0.4">
      <c r="A113" s="10" t="s">
        <v>4329</v>
      </c>
      <c r="B113">
        <v>1</v>
      </c>
      <c r="C113">
        <v>1193</v>
      </c>
    </row>
    <row r="114" spans="1:3" x14ac:dyDescent="0.4">
      <c r="A114" s="10" t="s">
        <v>4767</v>
      </c>
      <c r="B114">
        <v>1</v>
      </c>
      <c r="C114">
        <v>9340</v>
      </c>
    </row>
    <row r="115" spans="1:3" x14ac:dyDescent="0.4">
      <c r="A115" s="10" t="s">
        <v>6526</v>
      </c>
      <c r="B115">
        <v>1</v>
      </c>
      <c r="C115">
        <v>14371</v>
      </c>
    </row>
    <row r="116" spans="1:3" x14ac:dyDescent="0.4">
      <c r="A116" s="10" t="s">
        <v>3433</v>
      </c>
      <c r="B116">
        <v>5</v>
      </c>
      <c r="C116">
        <v>21814</v>
      </c>
    </row>
    <row r="117" spans="1:3" x14ac:dyDescent="0.4">
      <c r="A117" s="10" t="s">
        <v>3345</v>
      </c>
      <c r="B117">
        <v>1</v>
      </c>
      <c r="C117">
        <v>14648</v>
      </c>
    </row>
    <row r="118" spans="1:3" x14ac:dyDescent="0.4">
      <c r="A118" s="10" t="s">
        <v>3495</v>
      </c>
      <c r="B118">
        <v>10</v>
      </c>
      <c r="C118">
        <v>131497</v>
      </c>
    </row>
    <row r="119" spans="1:3" x14ac:dyDescent="0.4">
      <c r="A119" s="10" t="s">
        <v>3867</v>
      </c>
      <c r="B119">
        <v>8</v>
      </c>
      <c r="C119">
        <v>93214</v>
      </c>
    </row>
    <row r="120" spans="1:3" x14ac:dyDescent="0.4">
      <c r="A120" s="10" t="s">
        <v>3045</v>
      </c>
      <c r="B120">
        <v>9</v>
      </c>
      <c r="C120">
        <v>550259</v>
      </c>
    </row>
    <row r="121" spans="1:3" x14ac:dyDescent="0.4">
      <c r="A121" s="10" t="s">
        <v>2990</v>
      </c>
      <c r="B121">
        <v>68</v>
      </c>
      <c r="C121">
        <v>2493269</v>
      </c>
    </row>
    <row r="122" spans="1:3" x14ac:dyDescent="0.4">
      <c r="A122" s="10" t="s">
        <v>8113</v>
      </c>
      <c r="B122">
        <v>1</v>
      </c>
      <c r="C122">
        <v>20668</v>
      </c>
    </row>
    <row r="123" spans="1:3" x14ac:dyDescent="0.4">
      <c r="A123" s="10" t="s">
        <v>2948</v>
      </c>
      <c r="B123">
        <v>76</v>
      </c>
      <c r="C123">
        <v>1644476</v>
      </c>
    </row>
    <row r="124" spans="1:3" x14ac:dyDescent="0.4">
      <c r="A124" s="10" t="s">
        <v>10831</v>
      </c>
      <c r="B124">
        <v>1</v>
      </c>
      <c r="C124">
        <v>3663</v>
      </c>
    </row>
    <row r="125" spans="1:3" x14ac:dyDescent="0.4">
      <c r="A125" s="10" t="s">
        <v>7113</v>
      </c>
      <c r="B125">
        <v>1</v>
      </c>
      <c r="C125">
        <v>5036</v>
      </c>
    </row>
    <row r="126" spans="1:3" x14ac:dyDescent="0.4">
      <c r="A126" s="10" t="s">
        <v>7472</v>
      </c>
      <c r="B126">
        <v>1</v>
      </c>
      <c r="C126">
        <v>10718</v>
      </c>
    </row>
    <row r="127" spans="1:3" x14ac:dyDescent="0.4">
      <c r="A127" s="10" t="s">
        <v>8231</v>
      </c>
      <c r="B127">
        <v>1</v>
      </c>
      <c r="C127">
        <v>9427</v>
      </c>
    </row>
    <row r="128" spans="1:3" x14ac:dyDescent="0.4">
      <c r="A128" s="10" t="s">
        <v>5347</v>
      </c>
      <c r="B128">
        <v>3</v>
      </c>
      <c r="C128">
        <v>23255</v>
      </c>
    </row>
    <row r="129" spans="1:3" x14ac:dyDescent="0.4">
      <c r="A129" s="10" t="s">
        <v>5069</v>
      </c>
      <c r="B129">
        <v>1</v>
      </c>
      <c r="C129">
        <v>14778</v>
      </c>
    </row>
    <row r="130" spans="1:3" x14ac:dyDescent="0.4">
      <c r="A130" s="10" t="s">
        <v>11908</v>
      </c>
      <c r="B130">
        <v>1</v>
      </c>
      <c r="C130">
        <v>3231</v>
      </c>
    </row>
    <row r="131" spans="1:3" x14ac:dyDescent="0.4">
      <c r="A131" s="10" t="s">
        <v>10083</v>
      </c>
      <c r="B131">
        <v>4</v>
      </c>
      <c r="C131">
        <v>14069</v>
      </c>
    </row>
    <row r="132" spans="1:3" x14ac:dyDescent="0.4">
      <c r="A132" s="10" t="s">
        <v>9295</v>
      </c>
      <c r="B132">
        <v>11</v>
      </c>
      <c r="C132">
        <v>110015</v>
      </c>
    </row>
    <row r="133" spans="1:3" x14ac:dyDescent="0.4">
      <c r="A133" s="10" t="s">
        <v>9591</v>
      </c>
      <c r="B133">
        <v>3</v>
      </c>
      <c r="C133">
        <v>28831</v>
      </c>
    </row>
    <row r="134" spans="1:3" x14ac:dyDescent="0.4">
      <c r="A134" s="10" t="s">
        <v>12764</v>
      </c>
      <c r="B134">
        <v>1</v>
      </c>
      <c r="C134">
        <v>5873</v>
      </c>
    </row>
    <row r="135" spans="1:3" x14ac:dyDescent="0.4">
      <c r="A135" s="10" t="s">
        <v>10993</v>
      </c>
      <c r="B135">
        <v>2</v>
      </c>
      <c r="C135">
        <v>4767</v>
      </c>
    </row>
    <row r="136" spans="1:3" x14ac:dyDescent="0.4">
      <c r="A136" s="10" t="s">
        <v>11105</v>
      </c>
      <c r="B136">
        <v>3</v>
      </c>
      <c r="C136">
        <v>4353</v>
      </c>
    </row>
    <row r="137" spans="1:3" x14ac:dyDescent="0.4">
      <c r="A137" s="10" t="s">
        <v>12595</v>
      </c>
      <c r="B137">
        <v>1</v>
      </c>
      <c r="C137">
        <v>3524</v>
      </c>
    </row>
    <row r="138" spans="1:3" x14ac:dyDescent="0.4">
      <c r="A138" s="10" t="s">
        <v>8732</v>
      </c>
      <c r="B138">
        <v>2</v>
      </c>
      <c r="C138">
        <v>4850</v>
      </c>
    </row>
    <row r="139" spans="1:3" x14ac:dyDescent="0.4">
      <c r="A139" s="10" t="s">
        <v>8552</v>
      </c>
      <c r="B139">
        <v>20</v>
      </c>
      <c r="C139">
        <v>26811</v>
      </c>
    </row>
    <row r="140" spans="1:3" x14ac:dyDescent="0.4">
      <c r="A140" s="10" t="s">
        <v>8563</v>
      </c>
      <c r="B140">
        <v>20</v>
      </c>
      <c r="C140">
        <v>35746</v>
      </c>
    </row>
    <row r="141" spans="1:3" x14ac:dyDescent="0.4">
      <c r="A141" s="10" t="s">
        <v>9397</v>
      </c>
      <c r="B141">
        <v>2</v>
      </c>
      <c r="C141">
        <v>1127</v>
      </c>
    </row>
    <row r="142" spans="1:3" x14ac:dyDescent="0.4">
      <c r="A142" s="10" t="s">
        <v>9479</v>
      </c>
      <c r="B142">
        <v>2</v>
      </c>
      <c r="C142">
        <v>2026</v>
      </c>
    </row>
    <row r="143" spans="1:3" x14ac:dyDescent="0.4">
      <c r="A143" s="10" t="s">
        <v>8844</v>
      </c>
      <c r="B143">
        <v>9</v>
      </c>
      <c r="C143">
        <v>94827</v>
      </c>
    </row>
    <row r="144" spans="1:3" x14ac:dyDescent="0.4">
      <c r="A144" s="10" t="s">
        <v>8721</v>
      </c>
      <c r="B144">
        <v>23</v>
      </c>
      <c r="C144">
        <v>143743</v>
      </c>
    </row>
    <row r="145" spans="1:3" x14ac:dyDescent="0.4">
      <c r="A145" s="10" t="s">
        <v>8773</v>
      </c>
      <c r="B145">
        <v>12</v>
      </c>
      <c r="C145">
        <v>67578</v>
      </c>
    </row>
    <row r="146" spans="1:3" x14ac:dyDescent="0.4">
      <c r="A146" s="10" t="s">
        <v>10327</v>
      </c>
      <c r="B146">
        <v>2</v>
      </c>
      <c r="C146">
        <v>2949</v>
      </c>
    </row>
    <row r="147" spans="1:3" x14ac:dyDescent="0.4">
      <c r="A147" s="10" t="s">
        <v>10115</v>
      </c>
      <c r="B147">
        <v>1</v>
      </c>
      <c r="C147">
        <v>3846</v>
      </c>
    </row>
    <row r="148" spans="1:3" x14ac:dyDescent="0.4">
      <c r="A148" s="10" t="s">
        <v>8886</v>
      </c>
      <c r="B148">
        <v>13</v>
      </c>
      <c r="C148">
        <v>46970</v>
      </c>
    </row>
    <row r="149" spans="1:3" x14ac:dyDescent="0.4">
      <c r="A149" s="10" t="s">
        <v>8606</v>
      </c>
      <c r="B149">
        <v>1</v>
      </c>
      <c r="C149">
        <v>270563</v>
      </c>
    </row>
    <row r="150" spans="1:3" x14ac:dyDescent="0.4">
      <c r="A150" s="10" t="s">
        <v>9520</v>
      </c>
      <c r="B150">
        <v>1</v>
      </c>
      <c r="C150">
        <v>478</v>
      </c>
    </row>
    <row r="151" spans="1:3" x14ac:dyDescent="0.4">
      <c r="A151" s="10" t="s">
        <v>12122</v>
      </c>
      <c r="B151">
        <v>3</v>
      </c>
      <c r="C151">
        <v>11371</v>
      </c>
    </row>
    <row r="152" spans="1:3" x14ac:dyDescent="0.4">
      <c r="A152" s="10" t="s">
        <v>12363</v>
      </c>
      <c r="B152">
        <v>1</v>
      </c>
      <c r="C152">
        <v>1065</v>
      </c>
    </row>
    <row r="153" spans="1:3" x14ac:dyDescent="0.4">
      <c r="A153" s="10" t="s">
        <v>9612</v>
      </c>
      <c r="B153">
        <v>5</v>
      </c>
      <c r="C153">
        <v>7183</v>
      </c>
    </row>
    <row r="154" spans="1:3" x14ac:dyDescent="0.4">
      <c r="A154" s="10" t="s">
        <v>10962</v>
      </c>
      <c r="B154">
        <v>1</v>
      </c>
      <c r="C154">
        <v>3815</v>
      </c>
    </row>
    <row r="155" spans="1:3" x14ac:dyDescent="0.4">
      <c r="A155" s="10" t="s">
        <v>11064</v>
      </c>
      <c r="B155">
        <v>3</v>
      </c>
      <c r="C155">
        <v>5037</v>
      </c>
    </row>
    <row r="156" spans="1:3" x14ac:dyDescent="0.4">
      <c r="A156" s="10" t="s">
        <v>12061</v>
      </c>
      <c r="B156">
        <v>1</v>
      </c>
      <c r="C156">
        <v>590</v>
      </c>
    </row>
    <row r="157" spans="1:3" x14ac:dyDescent="0.4">
      <c r="A157" s="10" t="s">
        <v>10266</v>
      </c>
      <c r="B157">
        <v>4</v>
      </c>
      <c r="C157">
        <v>19050</v>
      </c>
    </row>
    <row r="158" spans="1:3" x14ac:dyDescent="0.4">
      <c r="A158" s="10" t="s">
        <v>10602</v>
      </c>
      <c r="B158">
        <v>1</v>
      </c>
      <c r="C158">
        <v>2116</v>
      </c>
    </row>
    <row r="159" spans="1:3" x14ac:dyDescent="0.4">
      <c r="A159" s="10" t="s">
        <v>8875</v>
      </c>
      <c r="B159">
        <v>5</v>
      </c>
      <c r="C159">
        <v>12237</v>
      </c>
    </row>
    <row r="160" spans="1:3" x14ac:dyDescent="0.4">
      <c r="A160" s="10" t="s">
        <v>8585</v>
      </c>
      <c r="B160">
        <v>10</v>
      </c>
      <c r="C160">
        <v>75603</v>
      </c>
    </row>
    <row r="161" spans="1:3" x14ac:dyDescent="0.4">
      <c r="A161" s="10" t="s">
        <v>9243</v>
      </c>
      <c r="B161">
        <v>2</v>
      </c>
      <c r="C161">
        <v>9702</v>
      </c>
    </row>
    <row r="162" spans="1:3" x14ac:dyDescent="0.4">
      <c r="A162" s="10" t="s">
        <v>9030</v>
      </c>
      <c r="B162">
        <v>11</v>
      </c>
      <c r="C162">
        <v>29443</v>
      </c>
    </row>
    <row r="163" spans="1:3" x14ac:dyDescent="0.4">
      <c r="A163" s="10" t="s">
        <v>8688</v>
      </c>
      <c r="B163">
        <v>19</v>
      </c>
      <c r="C163">
        <v>86038</v>
      </c>
    </row>
    <row r="164" spans="1:3" x14ac:dyDescent="0.4">
      <c r="A164" s="10" t="s">
        <v>10358</v>
      </c>
      <c r="B164">
        <v>3</v>
      </c>
      <c r="C164">
        <v>22333</v>
      </c>
    </row>
    <row r="165" spans="1:3" x14ac:dyDescent="0.4">
      <c r="A165" s="10" t="s">
        <v>8647</v>
      </c>
      <c r="B165">
        <v>10</v>
      </c>
      <c r="C165">
        <v>169167</v>
      </c>
    </row>
    <row r="166" spans="1:3" x14ac:dyDescent="0.4">
      <c r="A166" s="10" t="s">
        <v>8938</v>
      </c>
      <c r="B166">
        <v>12</v>
      </c>
      <c r="C166">
        <v>64060</v>
      </c>
    </row>
    <row r="167" spans="1:3" x14ac:dyDescent="0.4">
      <c r="A167" s="10" t="s">
        <v>10571</v>
      </c>
      <c r="B167">
        <v>2</v>
      </c>
      <c r="C167">
        <v>6337</v>
      </c>
    </row>
    <row r="168" spans="1:3" x14ac:dyDescent="0.4">
      <c r="A168" s="10" t="s">
        <v>11729</v>
      </c>
      <c r="B168">
        <v>1</v>
      </c>
      <c r="C168">
        <v>2288</v>
      </c>
    </row>
    <row r="169" spans="1:3" x14ac:dyDescent="0.4">
      <c r="A169" s="10" t="s">
        <v>8541</v>
      </c>
      <c r="B169">
        <v>19</v>
      </c>
      <c r="C169">
        <v>322958</v>
      </c>
    </row>
    <row r="170" spans="1:3" x14ac:dyDescent="0.4">
      <c r="A170" s="10" t="s">
        <v>8762</v>
      </c>
      <c r="B170">
        <v>13</v>
      </c>
      <c r="C170">
        <v>68465</v>
      </c>
    </row>
    <row r="171" spans="1:3" x14ac:dyDescent="0.4">
      <c r="A171" s="10" t="s">
        <v>10409</v>
      </c>
      <c r="B171">
        <v>2</v>
      </c>
      <c r="C171">
        <v>14499</v>
      </c>
    </row>
    <row r="172" spans="1:3" x14ac:dyDescent="0.4">
      <c r="A172" s="10" t="s">
        <v>9192</v>
      </c>
      <c r="B172">
        <v>8</v>
      </c>
      <c r="C172">
        <v>20908</v>
      </c>
    </row>
    <row r="173" spans="1:3" x14ac:dyDescent="0.4">
      <c r="A173" s="10" t="s">
        <v>8710</v>
      </c>
      <c r="B173">
        <v>27</v>
      </c>
      <c r="C173">
        <v>318321</v>
      </c>
    </row>
    <row r="174" spans="1:3" x14ac:dyDescent="0.4">
      <c r="A174" s="10" t="s">
        <v>10420</v>
      </c>
      <c r="B174">
        <v>2</v>
      </c>
      <c r="C174">
        <v>18607</v>
      </c>
    </row>
    <row r="175" spans="1:3" x14ac:dyDescent="0.4">
      <c r="A175" s="10" t="s">
        <v>9458</v>
      </c>
      <c r="B175">
        <v>3</v>
      </c>
      <c r="C175">
        <v>21524</v>
      </c>
    </row>
    <row r="176" spans="1:3" x14ac:dyDescent="0.4">
      <c r="A176" s="10" t="s">
        <v>9695</v>
      </c>
      <c r="B176">
        <v>5</v>
      </c>
      <c r="C176">
        <v>21995</v>
      </c>
    </row>
    <row r="177" spans="1:3" x14ac:dyDescent="0.4">
      <c r="A177" s="10" t="s">
        <v>12554</v>
      </c>
      <c r="B177">
        <v>1</v>
      </c>
      <c r="C177">
        <v>388</v>
      </c>
    </row>
    <row r="178" spans="1:3" x14ac:dyDescent="0.4">
      <c r="A178" s="10" t="s">
        <v>9061</v>
      </c>
      <c r="B178">
        <v>11</v>
      </c>
      <c r="C178">
        <v>77155</v>
      </c>
    </row>
    <row r="179" spans="1:3" x14ac:dyDescent="0.4">
      <c r="A179" s="10" t="s">
        <v>11949</v>
      </c>
      <c r="B179">
        <v>1</v>
      </c>
      <c r="C179">
        <v>2280</v>
      </c>
    </row>
    <row r="180" spans="1:3" x14ac:dyDescent="0.4">
      <c r="A180" s="10" t="s">
        <v>11407</v>
      </c>
      <c r="B180">
        <v>1</v>
      </c>
      <c r="C180">
        <v>4570</v>
      </c>
    </row>
    <row r="181" spans="1:3" x14ac:dyDescent="0.4">
      <c r="A181" s="10" t="s">
        <v>12695</v>
      </c>
      <c r="B181">
        <v>1</v>
      </c>
      <c r="C181">
        <v>534</v>
      </c>
    </row>
    <row r="182" spans="1:3" x14ac:dyDescent="0.4">
      <c r="A182" s="10" t="s">
        <v>9284</v>
      </c>
      <c r="B182">
        <v>7</v>
      </c>
      <c r="C182">
        <v>26029</v>
      </c>
    </row>
    <row r="183" spans="1:3" x14ac:dyDescent="0.4">
      <c r="A183" s="10" t="s">
        <v>11990</v>
      </c>
      <c r="B183">
        <v>3</v>
      </c>
      <c r="C183">
        <v>2073</v>
      </c>
    </row>
    <row r="184" spans="1:3" x14ac:dyDescent="0.4">
      <c r="A184" s="10" t="s">
        <v>11718</v>
      </c>
      <c r="B184">
        <v>1</v>
      </c>
      <c r="C184">
        <v>557</v>
      </c>
    </row>
    <row r="185" spans="1:3" x14ac:dyDescent="0.4">
      <c r="A185" s="10" t="s">
        <v>8699</v>
      </c>
      <c r="B185">
        <v>24</v>
      </c>
      <c r="C185">
        <v>258512</v>
      </c>
    </row>
    <row r="186" spans="1:3" x14ac:dyDescent="0.4">
      <c r="A186" s="10" t="s">
        <v>8897</v>
      </c>
      <c r="B186">
        <v>12</v>
      </c>
      <c r="C186">
        <v>66017</v>
      </c>
    </row>
    <row r="187" spans="1:3" x14ac:dyDescent="0.4">
      <c r="A187" s="10" t="s">
        <v>8574</v>
      </c>
      <c r="B187">
        <v>22</v>
      </c>
      <c r="C187">
        <v>22983</v>
      </c>
    </row>
    <row r="188" spans="1:3" x14ac:dyDescent="0.4">
      <c r="A188" s="10" t="s">
        <v>9386</v>
      </c>
      <c r="B188">
        <v>3</v>
      </c>
      <c r="C188">
        <v>1484</v>
      </c>
    </row>
    <row r="189" spans="1:3" x14ac:dyDescent="0.4">
      <c r="A189" s="10" t="s">
        <v>12815</v>
      </c>
      <c r="B189">
        <v>1</v>
      </c>
      <c r="C189">
        <v>2664</v>
      </c>
    </row>
    <row r="190" spans="1:3" x14ac:dyDescent="0.4">
      <c r="A190" s="10" t="s">
        <v>9326</v>
      </c>
      <c r="B190">
        <v>4</v>
      </c>
      <c r="C190">
        <v>64051</v>
      </c>
    </row>
    <row r="191" spans="1:3" x14ac:dyDescent="0.4">
      <c r="A191" s="10" t="s">
        <v>8969</v>
      </c>
      <c r="B191">
        <v>8</v>
      </c>
      <c r="C191">
        <v>19567</v>
      </c>
    </row>
    <row r="192" spans="1:3" x14ac:dyDescent="0.4">
      <c r="A192" s="10" t="s">
        <v>11428</v>
      </c>
      <c r="B192">
        <v>2</v>
      </c>
      <c r="C192">
        <v>7834</v>
      </c>
    </row>
    <row r="193" spans="1:3" x14ac:dyDescent="0.4">
      <c r="A193" s="10" t="s">
        <v>9944</v>
      </c>
      <c r="B193">
        <v>6</v>
      </c>
      <c r="C193">
        <v>32736</v>
      </c>
    </row>
    <row r="194" spans="1:3" x14ac:dyDescent="0.4">
      <c r="A194" s="10" t="s">
        <v>9644</v>
      </c>
      <c r="B194">
        <v>3</v>
      </c>
      <c r="C194">
        <v>23629</v>
      </c>
    </row>
    <row r="195" spans="1:3" x14ac:dyDescent="0.4">
      <c r="A195" s="10" t="s">
        <v>10094</v>
      </c>
      <c r="B195">
        <v>12</v>
      </c>
      <c r="C195">
        <v>78109</v>
      </c>
    </row>
    <row r="196" spans="1:3" x14ac:dyDescent="0.4">
      <c r="A196" s="10" t="s">
        <v>9633</v>
      </c>
      <c r="B196">
        <v>11</v>
      </c>
      <c r="C196">
        <v>25794</v>
      </c>
    </row>
    <row r="197" spans="1:3" x14ac:dyDescent="0.4">
      <c r="A197" s="10" t="s">
        <v>6681</v>
      </c>
      <c r="B197">
        <v>1</v>
      </c>
      <c r="C197">
        <v>2581</v>
      </c>
    </row>
    <row r="198" spans="1:3" x14ac:dyDescent="0.4">
      <c r="A198" s="10" t="s">
        <v>8219</v>
      </c>
      <c r="B198">
        <v>1</v>
      </c>
      <c r="C198">
        <v>5985</v>
      </c>
    </row>
    <row r="199" spans="1:3" x14ac:dyDescent="0.4">
      <c r="A199" s="10" t="s">
        <v>5034</v>
      </c>
      <c r="B199">
        <v>2</v>
      </c>
      <c r="C199">
        <v>88882</v>
      </c>
    </row>
    <row r="200" spans="1:3" x14ac:dyDescent="0.4">
      <c r="A200" s="10" t="s">
        <v>6060</v>
      </c>
      <c r="B200">
        <v>1</v>
      </c>
      <c r="C200">
        <v>8610</v>
      </c>
    </row>
    <row r="201" spans="1:3" x14ac:dyDescent="0.4">
      <c r="A201" s="10" t="s">
        <v>7974</v>
      </c>
      <c r="B201">
        <v>1</v>
      </c>
      <c r="C201">
        <v>4426</v>
      </c>
    </row>
    <row r="202" spans="1:3" x14ac:dyDescent="0.4">
      <c r="A202" s="10" t="s">
        <v>5213</v>
      </c>
      <c r="B202">
        <v>2</v>
      </c>
      <c r="C202">
        <v>17939</v>
      </c>
    </row>
    <row r="203" spans="1:3" x14ac:dyDescent="0.4">
      <c r="A203" s="10" t="s">
        <v>6712</v>
      </c>
      <c r="B203">
        <v>1</v>
      </c>
      <c r="C203">
        <v>388</v>
      </c>
    </row>
    <row r="204" spans="1:3" x14ac:dyDescent="0.4">
      <c r="A204" s="10" t="s">
        <v>7932</v>
      </c>
      <c r="B204">
        <v>1</v>
      </c>
      <c r="C204">
        <v>3530</v>
      </c>
    </row>
    <row r="205" spans="1:3" x14ac:dyDescent="0.4">
      <c r="A205" s="10" t="s">
        <v>6273</v>
      </c>
      <c r="B205">
        <v>7</v>
      </c>
      <c r="C205">
        <v>23333</v>
      </c>
    </row>
    <row r="206" spans="1:3" x14ac:dyDescent="0.4">
      <c r="A206" s="10" t="s">
        <v>5755</v>
      </c>
      <c r="B206">
        <v>2</v>
      </c>
      <c r="C206">
        <v>16773</v>
      </c>
    </row>
    <row r="207" spans="1:3" x14ac:dyDescent="0.4">
      <c r="A207" s="10" t="s">
        <v>5623</v>
      </c>
      <c r="B207">
        <v>4</v>
      </c>
      <c r="C207">
        <v>28521</v>
      </c>
    </row>
    <row r="208" spans="1:3" x14ac:dyDescent="0.4">
      <c r="A208" s="10" t="s">
        <v>6232</v>
      </c>
      <c r="B208">
        <v>2</v>
      </c>
      <c r="C208">
        <v>6156</v>
      </c>
    </row>
    <row r="209" spans="1:3" x14ac:dyDescent="0.4">
      <c r="A209" s="10" t="s">
        <v>8409</v>
      </c>
      <c r="B209">
        <v>1</v>
      </c>
      <c r="C209">
        <v>4798</v>
      </c>
    </row>
    <row r="210" spans="1:3" x14ac:dyDescent="0.4">
      <c r="A210" s="10" t="s">
        <v>5058</v>
      </c>
      <c r="B210">
        <v>2</v>
      </c>
      <c r="C210">
        <v>8420</v>
      </c>
    </row>
    <row r="211" spans="1:3" x14ac:dyDescent="0.4">
      <c r="A211" s="10" t="s">
        <v>8298</v>
      </c>
      <c r="B211">
        <v>2</v>
      </c>
      <c r="C211">
        <v>8125</v>
      </c>
    </row>
    <row r="212" spans="1:3" x14ac:dyDescent="0.4">
      <c r="A212" s="10" t="s">
        <v>6314</v>
      </c>
      <c r="B212">
        <v>2</v>
      </c>
      <c r="C212">
        <v>8169</v>
      </c>
    </row>
    <row r="213" spans="1:3" x14ac:dyDescent="0.4">
      <c r="A213" s="10" t="s">
        <v>7089</v>
      </c>
      <c r="B213">
        <v>3</v>
      </c>
      <c r="C213">
        <v>10487</v>
      </c>
    </row>
    <row r="214" spans="1:3" x14ac:dyDescent="0.4">
      <c r="A214" s="10" t="s">
        <v>7734</v>
      </c>
      <c r="B214">
        <v>1</v>
      </c>
      <c r="C214">
        <v>15867</v>
      </c>
    </row>
    <row r="215" spans="1:3" x14ac:dyDescent="0.4">
      <c r="A215" s="10" t="s">
        <v>13081</v>
      </c>
      <c r="B215">
        <v>1465</v>
      </c>
      <c r="C215">
        <v>26766377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F1658-BBDB-6E4E-BC17-F7C6E02F277B}">
  <dimension ref="A3:B1341"/>
  <sheetViews>
    <sheetView topLeftCell="B1" workbookViewId="0">
      <selection activeCell="B33" sqref="B33"/>
    </sheetView>
  </sheetViews>
  <sheetFormatPr defaultColWidth="10.6640625" defaultRowHeight="16" x14ac:dyDescent="0.4"/>
  <cols>
    <col min="1" max="1" width="255.83203125" bestFit="1" customWidth="1"/>
    <col min="2" max="2" width="12.1640625" bestFit="1" customWidth="1"/>
  </cols>
  <sheetData>
    <row r="3" spans="1:2" x14ac:dyDescent="0.4">
      <c r="A3" s="9" t="s">
        <v>13080</v>
      </c>
      <c r="B3" t="s">
        <v>13091</v>
      </c>
    </row>
    <row r="4" spans="1:2" x14ac:dyDescent="0.4">
      <c r="A4" s="10" t="s">
        <v>1551</v>
      </c>
      <c r="B4">
        <v>5</v>
      </c>
    </row>
    <row r="5" spans="1:2" x14ac:dyDescent="0.4">
      <c r="A5" s="10" t="s">
        <v>2862</v>
      </c>
      <c r="B5">
        <v>5</v>
      </c>
    </row>
    <row r="6" spans="1:2" x14ac:dyDescent="0.4">
      <c r="A6" s="10" t="s">
        <v>6389</v>
      </c>
      <c r="B6">
        <v>5</v>
      </c>
    </row>
    <row r="7" spans="1:2" x14ac:dyDescent="0.4">
      <c r="A7" s="10" t="s">
        <v>9805</v>
      </c>
      <c r="B7">
        <v>4.8</v>
      </c>
    </row>
    <row r="8" spans="1:2" x14ac:dyDescent="0.4">
      <c r="A8" s="10" t="s">
        <v>10368</v>
      </c>
      <c r="B8">
        <v>4.8</v>
      </c>
    </row>
    <row r="9" spans="1:2" x14ac:dyDescent="0.4">
      <c r="A9" s="10" t="s">
        <v>11356</v>
      </c>
      <c r="B9">
        <v>4.8</v>
      </c>
    </row>
    <row r="10" spans="1:2" x14ac:dyDescent="0.4">
      <c r="A10" s="10" t="s">
        <v>3856</v>
      </c>
      <c r="B10">
        <v>4.7</v>
      </c>
    </row>
    <row r="11" spans="1:2" x14ac:dyDescent="0.4">
      <c r="A11" s="10" t="s">
        <v>2202</v>
      </c>
      <c r="B11">
        <v>4.7</v>
      </c>
    </row>
    <row r="12" spans="1:2" x14ac:dyDescent="0.4">
      <c r="A12" s="10" t="s">
        <v>10622</v>
      </c>
      <c r="B12">
        <v>4.7</v>
      </c>
    </row>
    <row r="13" spans="1:2" x14ac:dyDescent="0.4">
      <c r="A13" s="10" t="s">
        <v>11115</v>
      </c>
      <c r="B13">
        <v>4.7</v>
      </c>
    </row>
    <row r="14" spans="1:2" x14ac:dyDescent="0.4">
      <c r="A14" s="10" t="s">
        <v>10591</v>
      </c>
      <c r="B14">
        <v>4.7</v>
      </c>
    </row>
    <row r="15" spans="1:2" x14ac:dyDescent="0.4">
      <c r="A15" s="10" t="s">
        <v>12252</v>
      </c>
      <c r="B15">
        <v>4.7</v>
      </c>
    </row>
    <row r="16" spans="1:2" x14ac:dyDescent="0.4">
      <c r="A16" s="10" t="s">
        <v>8164</v>
      </c>
      <c r="B16">
        <v>4.5999999999999996</v>
      </c>
    </row>
    <row r="17" spans="1:2" x14ac:dyDescent="0.4">
      <c r="A17" s="10" t="s">
        <v>10520</v>
      </c>
      <c r="B17">
        <v>4.5999999999999996</v>
      </c>
    </row>
    <row r="18" spans="1:2" x14ac:dyDescent="0.4">
      <c r="A18" s="10" t="s">
        <v>12654</v>
      </c>
      <c r="B18">
        <v>4.5999999999999996</v>
      </c>
    </row>
    <row r="19" spans="1:2" x14ac:dyDescent="0.4">
      <c r="A19" s="10" t="s">
        <v>3925</v>
      </c>
      <c r="B19">
        <v>4.5999999999999996</v>
      </c>
    </row>
    <row r="20" spans="1:2" x14ac:dyDescent="0.4">
      <c r="A20" s="10" t="s">
        <v>4702</v>
      </c>
      <c r="B20">
        <v>4.5999999999999996</v>
      </c>
    </row>
    <row r="21" spans="1:2" x14ac:dyDescent="0.4">
      <c r="A21" s="10" t="s">
        <v>3776</v>
      </c>
      <c r="B21">
        <v>4.5999999999999996</v>
      </c>
    </row>
    <row r="22" spans="1:2" x14ac:dyDescent="0.4">
      <c r="A22" s="10" t="s">
        <v>12182</v>
      </c>
      <c r="B22">
        <v>4.5999999999999996</v>
      </c>
    </row>
    <row r="23" spans="1:2" x14ac:dyDescent="0.4">
      <c r="A23" s="10" t="s">
        <v>11296</v>
      </c>
      <c r="B23">
        <v>4.5999999999999996</v>
      </c>
    </row>
    <row r="24" spans="1:2" x14ac:dyDescent="0.4">
      <c r="A24" s="10" t="s">
        <v>6824</v>
      </c>
      <c r="B24">
        <v>4.5999999999999996</v>
      </c>
    </row>
    <row r="25" spans="1:2" x14ac:dyDescent="0.4">
      <c r="A25" s="10" t="s">
        <v>9540</v>
      </c>
      <c r="B25">
        <v>4.5999999999999996</v>
      </c>
    </row>
    <row r="26" spans="1:2" x14ac:dyDescent="0.4">
      <c r="A26" s="10" t="s">
        <v>8062</v>
      </c>
      <c r="B26">
        <v>4.5999999999999996</v>
      </c>
    </row>
    <row r="27" spans="1:2" x14ac:dyDescent="0.4">
      <c r="A27" s="10" t="s">
        <v>7398</v>
      </c>
      <c r="B27">
        <v>4.5999999999999996</v>
      </c>
    </row>
    <row r="28" spans="1:2" x14ac:dyDescent="0.4">
      <c r="A28" s="10" t="s">
        <v>7102</v>
      </c>
      <c r="B28">
        <v>4.5999999999999996</v>
      </c>
    </row>
    <row r="29" spans="1:2" x14ac:dyDescent="0.4">
      <c r="A29" s="10" t="s">
        <v>9622</v>
      </c>
      <c r="B29">
        <v>4.5999999999999996</v>
      </c>
    </row>
    <row r="30" spans="1:2" x14ac:dyDescent="0.4">
      <c r="A30" s="10" t="s">
        <v>1238</v>
      </c>
      <c r="B30">
        <v>4.5999999999999996</v>
      </c>
    </row>
    <row r="31" spans="1:2" x14ac:dyDescent="0.4">
      <c r="A31" s="10" t="s">
        <v>11256</v>
      </c>
      <c r="B31">
        <v>4.5999999999999996</v>
      </c>
    </row>
    <row r="32" spans="1:2" x14ac:dyDescent="0.4">
      <c r="A32" s="10" t="s">
        <v>7430</v>
      </c>
      <c r="B32">
        <v>4.5</v>
      </c>
    </row>
    <row r="33" spans="1:2" x14ac:dyDescent="0.4">
      <c r="A33" s="10" t="s">
        <v>5121</v>
      </c>
      <c r="B33">
        <v>4.5</v>
      </c>
    </row>
    <row r="34" spans="1:2" x14ac:dyDescent="0.4">
      <c r="A34" s="10" t="s">
        <v>7847</v>
      </c>
      <c r="B34">
        <v>4.5</v>
      </c>
    </row>
    <row r="35" spans="1:2" x14ac:dyDescent="0.4">
      <c r="A35" s="10" t="s">
        <v>6169</v>
      </c>
      <c r="B35">
        <v>4.5</v>
      </c>
    </row>
    <row r="36" spans="1:2" x14ac:dyDescent="0.4">
      <c r="A36" s="10" t="s">
        <v>6783</v>
      </c>
      <c r="B36">
        <v>4.5</v>
      </c>
    </row>
    <row r="37" spans="1:2" x14ac:dyDescent="0.4">
      <c r="A37" s="10" t="s">
        <v>11948</v>
      </c>
      <c r="B37">
        <v>4.5</v>
      </c>
    </row>
    <row r="38" spans="1:2" x14ac:dyDescent="0.4">
      <c r="A38" s="10" t="s">
        <v>898</v>
      </c>
      <c r="B38">
        <v>4.5</v>
      </c>
    </row>
    <row r="39" spans="1:2" x14ac:dyDescent="0.4">
      <c r="A39" s="10" t="s">
        <v>7204</v>
      </c>
      <c r="B39">
        <v>4.5</v>
      </c>
    </row>
    <row r="40" spans="1:2" x14ac:dyDescent="0.4">
      <c r="A40" s="10" t="s">
        <v>7368</v>
      </c>
      <c r="B40">
        <v>4.5</v>
      </c>
    </row>
    <row r="41" spans="1:2" x14ac:dyDescent="0.4">
      <c r="A41" s="10" t="s">
        <v>7963</v>
      </c>
      <c r="B41">
        <v>4.5</v>
      </c>
    </row>
    <row r="42" spans="1:2" x14ac:dyDescent="0.4">
      <c r="A42" s="10" t="s">
        <v>2623</v>
      </c>
      <c r="B42">
        <v>4.5</v>
      </c>
    </row>
    <row r="43" spans="1:2" x14ac:dyDescent="0.4">
      <c r="A43" s="10" t="s">
        <v>10800</v>
      </c>
      <c r="B43">
        <v>4.5</v>
      </c>
    </row>
    <row r="44" spans="1:2" x14ac:dyDescent="0.4">
      <c r="A44" s="10" t="s">
        <v>7306</v>
      </c>
      <c r="B44">
        <v>4.5</v>
      </c>
    </row>
    <row r="45" spans="1:2" x14ac:dyDescent="0.4">
      <c r="A45" s="10" t="s">
        <v>11246</v>
      </c>
      <c r="B45">
        <v>4.5</v>
      </c>
    </row>
    <row r="46" spans="1:2" x14ac:dyDescent="0.4">
      <c r="A46" s="10" t="s">
        <v>12473</v>
      </c>
      <c r="B46">
        <v>4.5</v>
      </c>
    </row>
    <row r="47" spans="1:2" x14ac:dyDescent="0.4">
      <c r="A47" s="10" t="s">
        <v>2320</v>
      </c>
      <c r="B47">
        <v>4.5</v>
      </c>
    </row>
    <row r="48" spans="1:2" x14ac:dyDescent="0.4">
      <c r="A48" s="10" t="s">
        <v>8082</v>
      </c>
      <c r="B48">
        <v>4.5</v>
      </c>
    </row>
    <row r="49" spans="1:2" x14ac:dyDescent="0.4">
      <c r="A49" s="10" t="s">
        <v>663</v>
      </c>
      <c r="B49">
        <v>4.5</v>
      </c>
    </row>
    <row r="50" spans="1:2" x14ac:dyDescent="0.4">
      <c r="A50" s="10" t="s">
        <v>6017</v>
      </c>
      <c r="B50">
        <v>4.5</v>
      </c>
    </row>
    <row r="51" spans="1:2" x14ac:dyDescent="0.4">
      <c r="A51" s="10" t="s">
        <v>9457</v>
      </c>
      <c r="B51">
        <v>4.5</v>
      </c>
    </row>
    <row r="52" spans="1:2" x14ac:dyDescent="0.4">
      <c r="A52" s="10" t="s">
        <v>7492</v>
      </c>
      <c r="B52">
        <v>4.5</v>
      </c>
    </row>
    <row r="53" spans="1:2" x14ac:dyDescent="0.4">
      <c r="A53" s="10" t="s">
        <v>6272</v>
      </c>
      <c r="B53">
        <v>4.5</v>
      </c>
    </row>
    <row r="54" spans="1:2" x14ac:dyDescent="0.4">
      <c r="A54" s="10" t="s">
        <v>4522</v>
      </c>
      <c r="B54">
        <v>4.5</v>
      </c>
    </row>
    <row r="55" spans="1:2" x14ac:dyDescent="0.4">
      <c r="A55" s="10" t="s">
        <v>7581</v>
      </c>
      <c r="B55">
        <v>4.5</v>
      </c>
    </row>
    <row r="56" spans="1:2" x14ac:dyDescent="0.4">
      <c r="A56" s="10" t="s">
        <v>9815</v>
      </c>
      <c r="B56">
        <v>4.5</v>
      </c>
    </row>
    <row r="57" spans="1:2" x14ac:dyDescent="0.4">
      <c r="A57" s="10" t="s">
        <v>5368</v>
      </c>
      <c r="B57">
        <v>4.5</v>
      </c>
    </row>
    <row r="58" spans="1:2" x14ac:dyDescent="0.4">
      <c r="A58" s="10" t="s">
        <v>11033</v>
      </c>
      <c r="B58">
        <v>4.5</v>
      </c>
    </row>
    <row r="59" spans="1:2" x14ac:dyDescent="0.4">
      <c r="A59" s="10" t="s">
        <v>5023</v>
      </c>
      <c r="B59">
        <v>4.5</v>
      </c>
    </row>
    <row r="60" spans="1:2" x14ac:dyDescent="0.4">
      <c r="A60" s="10" t="s">
        <v>6722</v>
      </c>
      <c r="B60">
        <v>4.5</v>
      </c>
    </row>
    <row r="61" spans="1:2" x14ac:dyDescent="0.4">
      <c r="A61" s="10" t="s">
        <v>8742</v>
      </c>
      <c r="B61">
        <v>4.5</v>
      </c>
    </row>
    <row r="62" spans="1:2" x14ac:dyDescent="0.4">
      <c r="A62" s="10" t="s">
        <v>5046</v>
      </c>
      <c r="B62">
        <v>4.5</v>
      </c>
    </row>
    <row r="63" spans="1:2" x14ac:dyDescent="0.4">
      <c r="A63" s="10" t="s">
        <v>4805</v>
      </c>
      <c r="B63">
        <v>4.5</v>
      </c>
    </row>
    <row r="64" spans="1:2" x14ac:dyDescent="0.4">
      <c r="A64" s="10" t="s">
        <v>5797</v>
      </c>
      <c r="B64">
        <v>4.5</v>
      </c>
    </row>
    <row r="65" spans="1:2" x14ac:dyDescent="0.4">
      <c r="A65" s="10" t="s">
        <v>7224</v>
      </c>
      <c r="B65">
        <v>4.5</v>
      </c>
    </row>
    <row r="66" spans="1:2" x14ac:dyDescent="0.4">
      <c r="A66" s="10" t="s">
        <v>204</v>
      </c>
      <c r="B66">
        <v>4.5</v>
      </c>
    </row>
    <row r="67" spans="1:2" x14ac:dyDescent="0.4">
      <c r="A67" s="10" t="s">
        <v>3674</v>
      </c>
      <c r="B67">
        <v>4.5</v>
      </c>
    </row>
    <row r="68" spans="1:2" x14ac:dyDescent="0.4">
      <c r="A68" s="10" t="s">
        <v>4786</v>
      </c>
      <c r="B68">
        <v>4.5</v>
      </c>
    </row>
    <row r="69" spans="1:2" x14ac:dyDescent="0.4">
      <c r="A69" s="10" t="s">
        <v>9993</v>
      </c>
      <c r="B69">
        <v>4.5</v>
      </c>
    </row>
    <row r="70" spans="1:2" x14ac:dyDescent="0.4">
      <c r="A70" s="10" t="s">
        <v>3983</v>
      </c>
      <c r="B70">
        <v>4.5</v>
      </c>
    </row>
    <row r="71" spans="1:2" x14ac:dyDescent="0.4">
      <c r="A71" s="10" t="s">
        <v>12753</v>
      </c>
      <c r="B71">
        <v>4.5</v>
      </c>
    </row>
    <row r="72" spans="1:2" x14ac:dyDescent="0.4">
      <c r="A72" s="10" t="s">
        <v>7669</v>
      </c>
      <c r="B72">
        <v>4.5</v>
      </c>
    </row>
    <row r="73" spans="1:2" x14ac:dyDescent="0.4">
      <c r="A73" s="10" t="s">
        <v>6732</v>
      </c>
      <c r="B73">
        <v>4.5</v>
      </c>
    </row>
    <row r="74" spans="1:2" x14ac:dyDescent="0.4">
      <c r="A74" s="10" t="s">
        <v>4284</v>
      </c>
      <c r="B74">
        <v>4.5</v>
      </c>
    </row>
    <row r="75" spans="1:2" x14ac:dyDescent="0.4">
      <c r="A75" s="10" t="s">
        <v>6399</v>
      </c>
      <c r="B75">
        <v>4.5</v>
      </c>
    </row>
    <row r="76" spans="1:2" x14ac:dyDescent="0.4">
      <c r="A76" s="10" t="s">
        <v>814</v>
      </c>
      <c r="B76">
        <v>4.5</v>
      </c>
    </row>
    <row r="77" spans="1:2" x14ac:dyDescent="0.4">
      <c r="A77" s="10" t="s">
        <v>5765</v>
      </c>
      <c r="B77">
        <v>4.5</v>
      </c>
    </row>
    <row r="78" spans="1:2" x14ac:dyDescent="0.4">
      <c r="A78" s="10" t="s">
        <v>8218</v>
      </c>
      <c r="B78">
        <v>4.5</v>
      </c>
    </row>
    <row r="79" spans="1:2" x14ac:dyDescent="0.4">
      <c r="A79" s="10" t="s">
        <v>5964</v>
      </c>
      <c r="B79">
        <v>4.5</v>
      </c>
    </row>
    <row r="80" spans="1:2" x14ac:dyDescent="0.4">
      <c r="A80" s="10" t="s">
        <v>2090</v>
      </c>
      <c r="B80">
        <v>4.5</v>
      </c>
    </row>
    <row r="81" spans="1:2" x14ac:dyDescent="0.4">
      <c r="A81" s="10" t="s">
        <v>8112</v>
      </c>
      <c r="B81">
        <v>4.5</v>
      </c>
    </row>
    <row r="82" spans="1:2" x14ac:dyDescent="0.4">
      <c r="A82" s="10" t="s">
        <v>1313</v>
      </c>
      <c r="B82">
        <v>4.5</v>
      </c>
    </row>
    <row r="83" spans="1:2" x14ac:dyDescent="0.4">
      <c r="A83" s="10" t="s">
        <v>7408</v>
      </c>
      <c r="B83">
        <v>4.5</v>
      </c>
    </row>
    <row r="84" spans="1:2" x14ac:dyDescent="0.4">
      <c r="A84" s="10" t="s">
        <v>303</v>
      </c>
      <c r="B84">
        <v>4.5</v>
      </c>
    </row>
    <row r="85" spans="1:2" x14ac:dyDescent="0.4">
      <c r="A85" s="10" t="s">
        <v>6059</v>
      </c>
      <c r="B85">
        <v>4.5</v>
      </c>
    </row>
    <row r="86" spans="1:2" x14ac:dyDescent="0.4">
      <c r="A86" s="10" t="s">
        <v>397</v>
      </c>
      <c r="B86">
        <v>4.5</v>
      </c>
    </row>
    <row r="87" spans="1:2" x14ac:dyDescent="0.4">
      <c r="A87" s="10" t="s">
        <v>1467</v>
      </c>
      <c r="B87">
        <v>4.5</v>
      </c>
    </row>
    <row r="88" spans="1:2" x14ac:dyDescent="0.4">
      <c r="A88" s="10" t="s">
        <v>1874</v>
      </c>
      <c r="B88">
        <v>4.5</v>
      </c>
    </row>
    <row r="89" spans="1:2" x14ac:dyDescent="0.4">
      <c r="A89" s="10" t="s">
        <v>12362</v>
      </c>
      <c r="B89">
        <v>4.5</v>
      </c>
    </row>
    <row r="90" spans="1:2" x14ac:dyDescent="0.4">
      <c r="A90" s="10" t="s">
        <v>12533</v>
      </c>
      <c r="B90">
        <v>4.5</v>
      </c>
    </row>
    <row r="91" spans="1:2" x14ac:dyDescent="0.4">
      <c r="A91" s="10" t="s">
        <v>8230</v>
      </c>
      <c r="B91">
        <v>4.5</v>
      </c>
    </row>
    <row r="92" spans="1:2" x14ac:dyDescent="0.4">
      <c r="A92" s="10" t="s">
        <v>8378</v>
      </c>
      <c r="B92">
        <v>4.5</v>
      </c>
    </row>
    <row r="93" spans="1:2" x14ac:dyDescent="0.4">
      <c r="A93" s="10" t="s">
        <v>5212</v>
      </c>
      <c r="B93">
        <v>4.5</v>
      </c>
    </row>
    <row r="94" spans="1:2" x14ac:dyDescent="0.4">
      <c r="A94" s="10" t="s">
        <v>8123</v>
      </c>
      <c r="B94">
        <v>4.5</v>
      </c>
    </row>
    <row r="95" spans="1:2" x14ac:dyDescent="0.4">
      <c r="A95" s="10" t="s">
        <v>2551</v>
      </c>
      <c r="B95">
        <v>4.5</v>
      </c>
    </row>
    <row r="96" spans="1:2" x14ac:dyDescent="0.4">
      <c r="A96" s="10" t="s">
        <v>7243</v>
      </c>
      <c r="B96">
        <v>4.5</v>
      </c>
    </row>
    <row r="97" spans="1:2" x14ac:dyDescent="0.4">
      <c r="A97" s="10" t="s">
        <v>5622</v>
      </c>
      <c r="B97">
        <v>4.5</v>
      </c>
    </row>
    <row r="98" spans="1:2" x14ac:dyDescent="0.4">
      <c r="A98" s="10" t="s">
        <v>9933</v>
      </c>
      <c r="B98">
        <v>4.5</v>
      </c>
    </row>
    <row r="99" spans="1:2" x14ac:dyDescent="0.4">
      <c r="A99" s="10" t="s">
        <v>1032</v>
      </c>
      <c r="B99">
        <v>4.5</v>
      </c>
    </row>
    <row r="100" spans="1:2" x14ac:dyDescent="0.4">
      <c r="A100" s="10" t="s">
        <v>482</v>
      </c>
      <c r="B100">
        <v>4.4000000000000004</v>
      </c>
    </row>
    <row r="101" spans="1:2" x14ac:dyDescent="0.4">
      <c r="A101" s="10" t="s">
        <v>6566</v>
      </c>
      <c r="B101">
        <v>4.4000000000000004</v>
      </c>
    </row>
    <row r="102" spans="1:2" x14ac:dyDescent="0.4">
      <c r="A102" s="10" t="s">
        <v>10255</v>
      </c>
      <c r="B102">
        <v>4.4000000000000004</v>
      </c>
    </row>
    <row r="103" spans="1:2" x14ac:dyDescent="0.4">
      <c r="A103" s="10" t="s">
        <v>3202</v>
      </c>
      <c r="B103">
        <v>4.4000000000000004</v>
      </c>
    </row>
    <row r="104" spans="1:2" x14ac:dyDescent="0.4">
      <c r="A104" s="10" t="s">
        <v>1273</v>
      </c>
      <c r="B104">
        <v>4.4000000000000004</v>
      </c>
    </row>
    <row r="105" spans="1:2" x14ac:dyDescent="0.4">
      <c r="A105" s="10" t="s">
        <v>4435</v>
      </c>
      <c r="B105">
        <v>4.4000000000000004</v>
      </c>
    </row>
    <row r="106" spans="1:2" x14ac:dyDescent="0.4">
      <c r="A106" s="10" t="s">
        <v>3379</v>
      </c>
      <c r="B106">
        <v>4.4000000000000004</v>
      </c>
    </row>
    <row r="107" spans="1:2" x14ac:dyDescent="0.4">
      <c r="A107" s="10" t="s">
        <v>6514</v>
      </c>
      <c r="B107">
        <v>4.4000000000000004</v>
      </c>
    </row>
    <row r="108" spans="1:2" x14ac:dyDescent="0.4">
      <c r="A108" s="10" t="s">
        <v>7826</v>
      </c>
      <c r="B108">
        <v>4.4000000000000004</v>
      </c>
    </row>
    <row r="109" spans="1:2" x14ac:dyDescent="0.4">
      <c r="A109" s="10" t="s">
        <v>3127</v>
      </c>
      <c r="B109">
        <v>4.4000000000000004</v>
      </c>
    </row>
    <row r="110" spans="1:2" x14ac:dyDescent="0.4">
      <c r="A110" s="10" t="s">
        <v>8308</v>
      </c>
      <c r="B110">
        <v>4.4000000000000004</v>
      </c>
    </row>
    <row r="111" spans="1:2" x14ac:dyDescent="0.4">
      <c r="A111" s="10" t="s">
        <v>4204</v>
      </c>
      <c r="B111">
        <v>4.4000000000000004</v>
      </c>
    </row>
    <row r="112" spans="1:2" x14ac:dyDescent="0.4">
      <c r="A112" s="10" t="s">
        <v>1522</v>
      </c>
      <c r="B112">
        <v>4.4000000000000004</v>
      </c>
    </row>
    <row r="113" spans="1:2" x14ac:dyDescent="0.4">
      <c r="A113" s="10" t="s">
        <v>3023</v>
      </c>
      <c r="B113">
        <v>4.4000000000000004</v>
      </c>
    </row>
    <row r="114" spans="1:2" x14ac:dyDescent="0.4">
      <c r="A114" s="10" t="s">
        <v>5442</v>
      </c>
      <c r="B114">
        <v>4.4000000000000004</v>
      </c>
    </row>
    <row r="115" spans="1:2" x14ac:dyDescent="0.4">
      <c r="A115" s="10" t="s">
        <v>8039</v>
      </c>
      <c r="B115">
        <v>4.4000000000000004</v>
      </c>
    </row>
    <row r="116" spans="1:2" x14ac:dyDescent="0.4">
      <c r="A116" s="10" t="s">
        <v>1775</v>
      </c>
      <c r="B116">
        <v>4.4000000000000004</v>
      </c>
    </row>
    <row r="117" spans="1:2" x14ac:dyDescent="0.4">
      <c r="A117" s="10" t="s">
        <v>3161</v>
      </c>
      <c r="B117">
        <v>4.4000000000000004</v>
      </c>
    </row>
    <row r="118" spans="1:2" x14ac:dyDescent="0.4">
      <c r="A118" s="10" t="s">
        <v>7316</v>
      </c>
      <c r="B118">
        <v>4.4000000000000004</v>
      </c>
    </row>
    <row r="119" spans="1:2" x14ac:dyDescent="0.4">
      <c r="A119" s="10" t="s">
        <v>12342</v>
      </c>
      <c r="B119">
        <v>4.4000000000000004</v>
      </c>
    </row>
    <row r="120" spans="1:2" x14ac:dyDescent="0.4">
      <c r="A120" s="10" t="s">
        <v>6815</v>
      </c>
      <c r="B120">
        <v>4.4000000000000004</v>
      </c>
    </row>
    <row r="121" spans="1:2" x14ac:dyDescent="0.4">
      <c r="A121" s="10" t="s">
        <v>10841</v>
      </c>
      <c r="B121">
        <v>4.4000000000000004</v>
      </c>
    </row>
    <row r="122" spans="1:2" x14ac:dyDescent="0.4">
      <c r="A122" s="10" t="s">
        <v>7450</v>
      </c>
      <c r="B122">
        <v>4.4000000000000004</v>
      </c>
    </row>
    <row r="123" spans="1:2" x14ac:dyDescent="0.4">
      <c r="A123" s="10" t="s">
        <v>5562</v>
      </c>
      <c r="B123">
        <v>4.4000000000000004</v>
      </c>
    </row>
    <row r="124" spans="1:2" x14ac:dyDescent="0.4">
      <c r="A124" s="10" t="s">
        <v>5335</v>
      </c>
      <c r="B124">
        <v>4.4000000000000004</v>
      </c>
    </row>
    <row r="125" spans="1:2" x14ac:dyDescent="0.4">
      <c r="A125" s="10" t="s">
        <v>8006</v>
      </c>
      <c r="B125">
        <v>4.4000000000000004</v>
      </c>
    </row>
    <row r="126" spans="1:2" x14ac:dyDescent="0.4">
      <c r="A126" s="10" t="s">
        <v>11567</v>
      </c>
      <c r="B126">
        <v>4.4000000000000004</v>
      </c>
    </row>
    <row r="127" spans="1:2" x14ac:dyDescent="0.4">
      <c r="A127" s="10" t="s">
        <v>11537</v>
      </c>
      <c r="B127">
        <v>4.4000000000000004</v>
      </c>
    </row>
    <row r="128" spans="1:2" x14ac:dyDescent="0.4">
      <c r="A128" s="10" t="s">
        <v>12945</v>
      </c>
      <c r="B128">
        <v>4.4000000000000004</v>
      </c>
    </row>
    <row r="129" spans="1:2" x14ac:dyDescent="0.4">
      <c r="A129" s="10" t="s">
        <v>8948</v>
      </c>
      <c r="B129">
        <v>4.4000000000000004</v>
      </c>
    </row>
    <row r="130" spans="1:2" x14ac:dyDescent="0.4">
      <c r="A130" s="10" t="s">
        <v>6421</v>
      </c>
      <c r="B130">
        <v>4.4000000000000004</v>
      </c>
    </row>
    <row r="131" spans="1:2" x14ac:dyDescent="0.4">
      <c r="A131" s="10" t="s">
        <v>5346</v>
      </c>
      <c r="B131">
        <v>4.4000000000000004</v>
      </c>
    </row>
    <row r="132" spans="1:2" x14ac:dyDescent="0.4">
      <c r="A132" s="10" t="s">
        <v>4844</v>
      </c>
      <c r="B132">
        <v>4.4000000000000004</v>
      </c>
    </row>
    <row r="133" spans="1:2" x14ac:dyDescent="0.4">
      <c r="A133" s="10" t="s">
        <v>5611</v>
      </c>
      <c r="B133">
        <v>4.4000000000000004</v>
      </c>
    </row>
    <row r="134" spans="1:2" x14ac:dyDescent="0.4">
      <c r="A134" s="10" t="s">
        <v>158</v>
      </c>
      <c r="B134">
        <v>4.4000000000000004</v>
      </c>
    </row>
    <row r="135" spans="1:2" x14ac:dyDescent="0.4">
      <c r="A135" s="10" t="s">
        <v>12232</v>
      </c>
      <c r="B135">
        <v>4.4000000000000004</v>
      </c>
    </row>
    <row r="136" spans="1:2" x14ac:dyDescent="0.4">
      <c r="A136" s="10" t="s">
        <v>12553</v>
      </c>
      <c r="B136">
        <v>4.4000000000000004</v>
      </c>
    </row>
    <row r="137" spans="1:2" x14ac:dyDescent="0.4">
      <c r="A137" s="10" t="s">
        <v>9765</v>
      </c>
      <c r="B137">
        <v>4.4000000000000004</v>
      </c>
    </row>
    <row r="138" spans="1:2" x14ac:dyDescent="0.4">
      <c r="A138" s="10" t="s">
        <v>8072</v>
      </c>
      <c r="B138">
        <v>4.4000000000000004</v>
      </c>
    </row>
    <row r="139" spans="1:2" x14ac:dyDescent="0.4">
      <c r="A139" s="10" t="s">
        <v>12735</v>
      </c>
      <c r="B139">
        <v>4.4000000000000004</v>
      </c>
    </row>
    <row r="140" spans="1:2" x14ac:dyDescent="0.4">
      <c r="A140" s="10" t="s">
        <v>10721</v>
      </c>
      <c r="B140">
        <v>4.4000000000000004</v>
      </c>
    </row>
    <row r="141" spans="1:2" x14ac:dyDescent="0.4">
      <c r="A141" s="10" t="s">
        <v>6339</v>
      </c>
      <c r="B141">
        <v>4.4000000000000004</v>
      </c>
    </row>
    <row r="142" spans="1:2" x14ac:dyDescent="0.4">
      <c r="A142" s="10" t="s">
        <v>6844</v>
      </c>
      <c r="B142">
        <v>4.4000000000000004</v>
      </c>
    </row>
    <row r="143" spans="1:2" x14ac:dyDescent="0.4">
      <c r="A143" s="10" t="s">
        <v>9437</v>
      </c>
      <c r="B143">
        <v>4.4000000000000004</v>
      </c>
    </row>
    <row r="144" spans="1:2" x14ac:dyDescent="0.4">
      <c r="A144" s="10" t="s">
        <v>5530</v>
      </c>
      <c r="B144">
        <v>4.4000000000000004</v>
      </c>
    </row>
    <row r="145" spans="1:2" x14ac:dyDescent="0.4">
      <c r="A145" s="10" t="s">
        <v>10012</v>
      </c>
      <c r="B145">
        <v>4.4000000000000004</v>
      </c>
    </row>
    <row r="146" spans="1:2" x14ac:dyDescent="0.4">
      <c r="A146" s="10" t="s">
        <v>6773</v>
      </c>
      <c r="B146">
        <v>4.4000000000000004</v>
      </c>
    </row>
    <row r="147" spans="1:2" x14ac:dyDescent="0.4">
      <c r="A147" s="10" t="s">
        <v>7594</v>
      </c>
      <c r="B147">
        <v>4.4000000000000004</v>
      </c>
    </row>
    <row r="148" spans="1:2" x14ac:dyDescent="0.4">
      <c r="A148" s="10" t="s">
        <v>5305</v>
      </c>
      <c r="B148">
        <v>4.4000000000000004</v>
      </c>
    </row>
    <row r="149" spans="1:2" x14ac:dyDescent="0.4">
      <c r="A149" s="10" t="s">
        <v>2591</v>
      </c>
      <c r="B149">
        <v>4.4000000000000004</v>
      </c>
    </row>
    <row r="150" spans="1:2" x14ac:dyDescent="0.4">
      <c r="A150" s="10" t="s">
        <v>5572</v>
      </c>
      <c r="B150">
        <v>4.4000000000000004</v>
      </c>
    </row>
    <row r="151" spans="1:2" x14ac:dyDescent="0.4">
      <c r="A151" s="10" t="s">
        <v>6834</v>
      </c>
      <c r="B151">
        <v>4.4000000000000004</v>
      </c>
    </row>
    <row r="152" spans="1:2" x14ac:dyDescent="0.4">
      <c r="A152" s="10" t="s">
        <v>5728</v>
      </c>
      <c r="B152">
        <v>4.4000000000000004</v>
      </c>
    </row>
    <row r="153" spans="1:2" x14ac:dyDescent="0.4">
      <c r="A153" s="10" t="s">
        <v>10891</v>
      </c>
      <c r="B153">
        <v>4.4000000000000004</v>
      </c>
    </row>
    <row r="154" spans="1:2" x14ac:dyDescent="0.4">
      <c r="A154" s="10" t="s">
        <v>2917</v>
      </c>
      <c r="B154">
        <v>4.4000000000000004</v>
      </c>
    </row>
    <row r="155" spans="1:2" x14ac:dyDescent="0.4">
      <c r="A155" s="10" t="s">
        <v>283</v>
      </c>
      <c r="B155">
        <v>4.4000000000000004</v>
      </c>
    </row>
    <row r="156" spans="1:2" x14ac:dyDescent="0.4">
      <c r="A156" s="10" t="s">
        <v>5325</v>
      </c>
      <c r="B156">
        <v>4.4000000000000004</v>
      </c>
    </row>
    <row r="157" spans="1:2" x14ac:dyDescent="0.4">
      <c r="A157" s="10" t="s">
        <v>4610</v>
      </c>
      <c r="B157">
        <v>4.4000000000000004</v>
      </c>
    </row>
    <row r="158" spans="1:2" x14ac:dyDescent="0.4">
      <c r="A158" s="10" t="s">
        <v>10125</v>
      </c>
      <c r="B158">
        <v>4.4000000000000004</v>
      </c>
    </row>
    <row r="159" spans="1:2" x14ac:dyDescent="0.4">
      <c r="A159" s="10" t="s">
        <v>8285</v>
      </c>
      <c r="B159">
        <v>4.4000000000000004</v>
      </c>
    </row>
    <row r="160" spans="1:2" x14ac:dyDescent="0.4">
      <c r="A160" s="10" t="s">
        <v>6938</v>
      </c>
      <c r="B160">
        <v>4.4000000000000004</v>
      </c>
    </row>
    <row r="161" spans="1:2" x14ac:dyDescent="0.4">
      <c r="A161" s="10" t="s">
        <v>6961</v>
      </c>
      <c r="B161">
        <v>4.4000000000000004</v>
      </c>
    </row>
    <row r="162" spans="1:2" x14ac:dyDescent="0.4">
      <c r="A162" s="10" t="s">
        <v>3477</v>
      </c>
      <c r="B162">
        <v>4.4000000000000004</v>
      </c>
    </row>
    <row r="163" spans="1:2" x14ac:dyDescent="0.4">
      <c r="A163" s="10" t="s">
        <v>11366</v>
      </c>
      <c r="B163">
        <v>4.4000000000000004</v>
      </c>
    </row>
    <row r="164" spans="1:2" x14ac:dyDescent="0.4">
      <c r="A164" s="10" t="s">
        <v>4777</v>
      </c>
      <c r="B164">
        <v>4.4000000000000004</v>
      </c>
    </row>
    <row r="165" spans="1:2" x14ac:dyDescent="0.4">
      <c r="A165" s="10" t="s">
        <v>10861</v>
      </c>
      <c r="B165">
        <v>4.4000000000000004</v>
      </c>
    </row>
    <row r="166" spans="1:2" x14ac:dyDescent="0.4">
      <c r="A166" s="10" t="s">
        <v>3324</v>
      </c>
      <c r="B166">
        <v>4.4000000000000004</v>
      </c>
    </row>
    <row r="167" spans="1:2" x14ac:dyDescent="0.4">
      <c r="A167" s="10" t="s">
        <v>8464</v>
      </c>
      <c r="B167">
        <v>4.4000000000000004</v>
      </c>
    </row>
    <row r="168" spans="1:2" x14ac:dyDescent="0.4">
      <c r="A168" s="10" t="s">
        <v>6283</v>
      </c>
      <c r="B168">
        <v>4.4000000000000004</v>
      </c>
    </row>
    <row r="169" spans="1:2" x14ac:dyDescent="0.4">
      <c r="A169" s="10" t="s">
        <v>3412</v>
      </c>
      <c r="B169">
        <v>4.4000000000000004</v>
      </c>
    </row>
    <row r="170" spans="1:2" x14ac:dyDescent="0.4">
      <c r="A170" s="10" t="s">
        <v>7560</v>
      </c>
      <c r="B170">
        <v>4.4000000000000004</v>
      </c>
    </row>
    <row r="171" spans="1:2" x14ac:dyDescent="0.4">
      <c r="A171" s="10" t="s">
        <v>6556</v>
      </c>
      <c r="B171">
        <v>4.4000000000000004</v>
      </c>
    </row>
    <row r="172" spans="1:2" x14ac:dyDescent="0.4">
      <c r="A172" s="10" t="s">
        <v>7540</v>
      </c>
      <c r="B172">
        <v>4.4000000000000004</v>
      </c>
    </row>
    <row r="173" spans="1:2" x14ac:dyDescent="0.4">
      <c r="A173" s="10" t="s">
        <v>11427</v>
      </c>
      <c r="B173">
        <v>4.4000000000000004</v>
      </c>
    </row>
    <row r="174" spans="1:2" x14ac:dyDescent="0.4">
      <c r="A174" s="10" t="s">
        <v>10652</v>
      </c>
      <c r="B174">
        <v>4.4000000000000004</v>
      </c>
    </row>
    <row r="175" spans="1:2" x14ac:dyDescent="0.4">
      <c r="A175" s="10" t="s">
        <v>6546</v>
      </c>
      <c r="B175">
        <v>4.4000000000000004</v>
      </c>
    </row>
    <row r="176" spans="1:2" x14ac:dyDescent="0.4">
      <c r="A176" s="10" t="s">
        <v>2129</v>
      </c>
      <c r="B176">
        <v>4.4000000000000004</v>
      </c>
    </row>
    <row r="177" spans="1:2" x14ac:dyDescent="0.4">
      <c r="A177" s="10" t="s">
        <v>7550</v>
      </c>
      <c r="B177">
        <v>4.4000000000000004</v>
      </c>
    </row>
    <row r="178" spans="1:2" x14ac:dyDescent="0.4">
      <c r="A178" s="10" t="s">
        <v>9263</v>
      </c>
      <c r="B178">
        <v>4.4000000000000004</v>
      </c>
    </row>
    <row r="179" spans="1:2" x14ac:dyDescent="0.4">
      <c r="A179" s="10" t="s">
        <v>1929</v>
      </c>
      <c r="B179">
        <v>4.4000000000000004</v>
      </c>
    </row>
    <row r="180" spans="1:2" x14ac:dyDescent="0.4">
      <c r="A180" s="10" t="s">
        <v>357</v>
      </c>
      <c r="B180">
        <v>4.4000000000000004</v>
      </c>
    </row>
    <row r="181" spans="1:2" x14ac:dyDescent="0.4">
      <c r="A181" s="10" t="s">
        <v>456</v>
      </c>
      <c r="B181">
        <v>4.4000000000000004</v>
      </c>
    </row>
    <row r="182" spans="1:2" x14ac:dyDescent="0.4">
      <c r="A182" s="10" t="s">
        <v>1627</v>
      </c>
      <c r="B182">
        <v>4.4000000000000004</v>
      </c>
    </row>
    <row r="183" spans="1:2" x14ac:dyDescent="0.4">
      <c r="A183" s="10" t="s">
        <v>12885</v>
      </c>
      <c r="B183">
        <v>4.4000000000000004</v>
      </c>
    </row>
    <row r="184" spans="1:2" x14ac:dyDescent="0.4">
      <c r="A184" s="10" t="s">
        <v>2045</v>
      </c>
      <c r="B184">
        <v>4.4000000000000004</v>
      </c>
    </row>
    <row r="185" spans="1:2" x14ac:dyDescent="0.4">
      <c r="A185" s="10" t="s">
        <v>617</v>
      </c>
      <c r="B185">
        <v>4.4000000000000004</v>
      </c>
    </row>
    <row r="186" spans="1:2" x14ac:dyDescent="0.4">
      <c r="A186" s="10" t="s">
        <v>6866</v>
      </c>
      <c r="B186">
        <v>4.4000000000000004</v>
      </c>
    </row>
    <row r="187" spans="1:2" x14ac:dyDescent="0.4">
      <c r="A187" s="10" t="s">
        <v>11728</v>
      </c>
      <c r="B187">
        <v>4.4000000000000004</v>
      </c>
    </row>
    <row r="188" spans="1:2" x14ac:dyDescent="0.4">
      <c r="A188" s="10" t="s">
        <v>2678</v>
      </c>
      <c r="B188">
        <v>4.4000000000000004</v>
      </c>
    </row>
    <row r="189" spans="1:2" x14ac:dyDescent="0.4">
      <c r="A189" s="10" t="s">
        <v>1398</v>
      </c>
      <c r="B189">
        <v>4.4000000000000004</v>
      </c>
    </row>
    <row r="190" spans="1:2" x14ac:dyDescent="0.4">
      <c r="A190" s="10" t="s">
        <v>6536</v>
      </c>
      <c r="B190">
        <v>4.4000000000000004</v>
      </c>
    </row>
    <row r="191" spans="1:2" x14ac:dyDescent="0.4">
      <c r="A191" s="10" t="s">
        <v>1087</v>
      </c>
      <c r="B191">
        <v>4.4000000000000004</v>
      </c>
    </row>
    <row r="192" spans="1:2" x14ac:dyDescent="0.4">
      <c r="A192" s="10" t="s">
        <v>10901</v>
      </c>
      <c r="B192">
        <v>4.4000000000000004</v>
      </c>
    </row>
    <row r="193" spans="1:2" x14ac:dyDescent="0.4">
      <c r="A193" s="10" t="s">
        <v>1735</v>
      </c>
      <c r="B193">
        <v>4.4000000000000004</v>
      </c>
    </row>
    <row r="194" spans="1:2" x14ac:dyDescent="0.4">
      <c r="A194" s="10" t="s">
        <v>10751</v>
      </c>
      <c r="B194">
        <v>4.4000000000000004</v>
      </c>
    </row>
    <row r="195" spans="1:2" x14ac:dyDescent="0.4">
      <c r="A195" s="10" t="s">
        <v>2305</v>
      </c>
      <c r="B195">
        <v>4.4000000000000004</v>
      </c>
    </row>
    <row r="196" spans="1:2" x14ac:dyDescent="0.4">
      <c r="A196" s="10" t="s">
        <v>128</v>
      </c>
      <c r="B196">
        <v>4.4000000000000004</v>
      </c>
    </row>
    <row r="197" spans="1:2" x14ac:dyDescent="0.4">
      <c r="A197" s="10" t="s">
        <v>2290</v>
      </c>
      <c r="B197">
        <v>4.4000000000000004</v>
      </c>
    </row>
    <row r="198" spans="1:2" x14ac:dyDescent="0.4">
      <c r="A198" s="10" t="s">
        <v>2346</v>
      </c>
      <c r="B198">
        <v>4.4000000000000004</v>
      </c>
    </row>
    <row r="199" spans="1:2" x14ac:dyDescent="0.4">
      <c r="A199" s="10" t="s">
        <v>6199</v>
      </c>
      <c r="B199">
        <v>4.4000000000000004</v>
      </c>
    </row>
    <row r="200" spans="1:2" x14ac:dyDescent="0.4">
      <c r="A200" s="10" t="s">
        <v>5401</v>
      </c>
      <c r="B200">
        <v>4.4000000000000004</v>
      </c>
    </row>
    <row r="201" spans="1:2" x14ac:dyDescent="0.4">
      <c r="A201" s="10" t="s">
        <v>1172</v>
      </c>
      <c r="B201">
        <v>4.4000000000000004</v>
      </c>
    </row>
    <row r="202" spans="1:2" x14ac:dyDescent="0.4">
      <c r="A202" s="10" t="s">
        <v>7973</v>
      </c>
      <c r="B202">
        <v>4.4000000000000004</v>
      </c>
    </row>
    <row r="203" spans="1:2" x14ac:dyDescent="0.4">
      <c r="A203" s="10" t="s">
        <v>2732</v>
      </c>
      <c r="B203">
        <v>4.4000000000000004</v>
      </c>
    </row>
    <row r="204" spans="1:2" x14ac:dyDescent="0.4">
      <c r="A204" s="10" t="s">
        <v>5953</v>
      </c>
      <c r="B204">
        <v>4.4000000000000004</v>
      </c>
    </row>
    <row r="205" spans="1:2" x14ac:dyDescent="0.4">
      <c r="A205" s="10" t="s">
        <v>1795</v>
      </c>
      <c r="B205">
        <v>4.4000000000000004</v>
      </c>
    </row>
    <row r="206" spans="1:2" x14ac:dyDescent="0.4">
      <c r="A206" s="10" t="s">
        <v>4736</v>
      </c>
      <c r="B206">
        <v>4.4000000000000004</v>
      </c>
    </row>
    <row r="207" spans="1:2" x14ac:dyDescent="0.4">
      <c r="A207" s="10" t="s">
        <v>2178</v>
      </c>
      <c r="B207">
        <v>4.4000000000000004</v>
      </c>
    </row>
    <row r="208" spans="1:2" x14ac:dyDescent="0.4">
      <c r="A208" s="10" t="s">
        <v>7471</v>
      </c>
      <c r="B208">
        <v>4.4000000000000004</v>
      </c>
    </row>
    <row r="209" spans="1:2" x14ac:dyDescent="0.4">
      <c r="A209" s="10" t="s">
        <v>779</v>
      </c>
      <c r="B209">
        <v>4.4000000000000004</v>
      </c>
    </row>
    <row r="210" spans="1:2" x14ac:dyDescent="0.4">
      <c r="A210" s="10" t="s">
        <v>10175</v>
      </c>
      <c r="B210">
        <v>4.4000000000000004</v>
      </c>
    </row>
    <row r="211" spans="1:2" x14ac:dyDescent="0.4">
      <c r="A211" s="10" t="s">
        <v>9191</v>
      </c>
      <c r="B211">
        <v>4.4000000000000004</v>
      </c>
    </row>
    <row r="212" spans="1:2" x14ac:dyDescent="0.4">
      <c r="A212" s="10" t="s">
        <v>10601</v>
      </c>
      <c r="B212">
        <v>4.4000000000000004</v>
      </c>
    </row>
    <row r="213" spans="1:2" x14ac:dyDescent="0.4">
      <c r="A213" s="10" t="s">
        <v>1652</v>
      </c>
      <c r="B213">
        <v>4.4000000000000004</v>
      </c>
    </row>
    <row r="214" spans="1:2" x14ac:dyDescent="0.4">
      <c r="A214" s="10" t="s">
        <v>2428</v>
      </c>
      <c r="B214">
        <v>4.3</v>
      </c>
    </row>
    <row r="215" spans="1:2" x14ac:dyDescent="0.4">
      <c r="A215" s="10" t="s">
        <v>1657</v>
      </c>
      <c r="B215">
        <v>4.3</v>
      </c>
    </row>
    <row r="216" spans="1:2" x14ac:dyDescent="0.4">
      <c r="A216" s="10" t="s">
        <v>986</v>
      </c>
      <c r="B216">
        <v>4.3</v>
      </c>
    </row>
    <row r="217" spans="1:2" x14ac:dyDescent="0.4">
      <c r="A217" s="10" t="s">
        <v>7713</v>
      </c>
      <c r="B217">
        <v>4.3</v>
      </c>
    </row>
    <row r="218" spans="1:2" x14ac:dyDescent="0.4">
      <c r="A218" s="10" t="s">
        <v>2517</v>
      </c>
      <c r="B218">
        <v>4.3</v>
      </c>
    </row>
    <row r="219" spans="1:2" x14ac:dyDescent="0.4">
      <c r="A219" s="10" t="s">
        <v>6303</v>
      </c>
      <c r="B219">
        <v>4.3</v>
      </c>
    </row>
    <row r="220" spans="1:2" x14ac:dyDescent="0.4">
      <c r="A220" s="10" t="s">
        <v>10771</v>
      </c>
      <c r="B220">
        <v>4.3</v>
      </c>
    </row>
    <row r="221" spans="1:2" x14ac:dyDescent="0.4">
      <c r="A221" s="10" t="s">
        <v>224</v>
      </c>
      <c r="B221">
        <v>4.3</v>
      </c>
    </row>
    <row r="222" spans="1:2" x14ac:dyDescent="0.4">
      <c r="A222" s="10" t="s">
        <v>1691</v>
      </c>
      <c r="B222">
        <v>4.3</v>
      </c>
    </row>
    <row r="223" spans="1:2" x14ac:dyDescent="0.4">
      <c r="A223" s="10" t="s">
        <v>1368</v>
      </c>
      <c r="B223">
        <v>4.3</v>
      </c>
    </row>
    <row r="224" spans="1:2" x14ac:dyDescent="0.4">
      <c r="A224" s="10" t="s">
        <v>2144</v>
      </c>
      <c r="B224">
        <v>4.3</v>
      </c>
    </row>
    <row r="225" spans="1:2" x14ac:dyDescent="0.4">
      <c r="A225" s="10" t="s">
        <v>5893</v>
      </c>
      <c r="B225">
        <v>4.3</v>
      </c>
    </row>
    <row r="226" spans="1:2" x14ac:dyDescent="0.4">
      <c r="A226" s="10" t="s">
        <v>4900</v>
      </c>
      <c r="B226">
        <v>4.3</v>
      </c>
    </row>
    <row r="227" spans="1:2" x14ac:dyDescent="0.4">
      <c r="A227" s="10" t="s">
        <v>321</v>
      </c>
      <c r="B227">
        <v>4.3</v>
      </c>
    </row>
    <row r="228" spans="1:2" x14ac:dyDescent="0.4">
      <c r="A228" s="10" t="s">
        <v>9029</v>
      </c>
      <c r="B228">
        <v>4.3</v>
      </c>
    </row>
    <row r="229" spans="1:2" x14ac:dyDescent="0.4">
      <c r="A229" s="10" t="s">
        <v>3442</v>
      </c>
      <c r="B229">
        <v>4.3</v>
      </c>
    </row>
    <row r="230" spans="1:2" x14ac:dyDescent="0.4">
      <c r="A230" s="10" t="s">
        <v>12493</v>
      </c>
      <c r="B230">
        <v>4.3</v>
      </c>
    </row>
    <row r="231" spans="1:2" x14ac:dyDescent="0.4">
      <c r="A231" s="10" t="s">
        <v>8520</v>
      </c>
      <c r="B231">
        <v>4.3</v>
      </c>
    </row>
    <row r="232" spans="1:2" x14ac:dyDescent="0.4">
      <c r="A232" s="10" t="s">
        <v>1107</v>
      </c>
      <c r="B232">
        <v>4.3</v>
      </c>
    </row>
    <row r="233" spans="1:2" x14ac:dyDescent="0.4">
      <c r="A233" s="10" t="s">
        <v>2892</v>
      </c>
      <c r="B233">
        <v>4.3</v>
      </c>
    </row>
    <row r="234" spans="1:2" x14ac:dyDescent="0.4">
      <c r="A234" s="10" t="s">
        <v>7896</v>
      </c>
      <c r="B234">
        <v>4.3</v>
      </c>
    </row>
    <row r="235" spans="1:2" x14ac:dyDescent="0.4">
      <c r="A235" s="10" t="s">
        <v>2763</v>
      </c>
      <c r="B235">
        <v>4.3</v>
      </c>
    </row>
    <row r="236" spans="1:2" x14ac:dyDescent="0.4">
      <c r="A236" s="10" t="s">
        <v>1541</v>
      </c>
      <c r="B236">
        <v>4.3</v>
      </c>
    </row>
    <row r="237" spans="1:2" x14ac:dyDescent="0.4">
      <c r="A237" s="10" t="s">
        <v>2717</v>
      </c>
      <c r="B237">
        <v>4.3</v>
      </c>
    </row>
    <row r="238" spans="1:2" x14ac:dyDescent="0.4">
      <c r="A238" s="10" t="s">
        <v>4833</v>
      </c>
      <c r="B238">
        <v>4.3</v>
      </c>
    </row>
    <row r="239" spans="1:2" x14ac:dyDescent="0.4">
      <c r="A239" s="10" t="s">
        <v>12845</v>
      </c>
      <c r="B239">
        <v>4.3</v>
      </c>
    </row>
    <row r="240" spans="1:2" x14ac:dyDescent="0.4">
      <c r="A240" s="10" t="s">
        <v>10560</v>
      </c>
      <c r="B240">
        <v>4.3</v>
      </c>
    </row>
    <row r="241" spans="1:2" x14ac:dyDescent="0.4">
      <c r="A241" s="10" t="s">
        <v>5165</v>
      </c>
      <c r="B241">
        <v>4.3</v>
      </c>
    </row>
    <row r="242" spans="1:2" x14ac:dyDescent="0.4">
      <c r="A242" s="10" t="s">
        <v>3494</v>
      </c>
      <c r="B242">
        <v>4.3</v>
      </c>
    </row>
    <row r="243" spans="1:2" x14ac:dyDescent="0.4">
      <c r="A243" s="10" t="s">
        <v>6646</v>
      </c>
      <c r="B243">
        <v>4.3</v>
      </c>
    </row>
    <row r="244" spans="1:2" x14ac:dyDescent="0.4">
      <c r="A244" s="10" t="s">
        <v>5285</v>
      </c>
      <c r="B244">
        <v>4.3</v>
      </c>
    </row>
    <row r="245" spans="1:2" x14ac:dyDescent="0.4">
      <c r="A245" s="10" t="s">
        <v>6327</v>
      </c>
      <c r="B245">
        <v>4.3</v>
      </c>
    </row>
    <row r="246" spans="1:2" x14ac:dyDescent="0.4">
      <c r="A246" s="10" t="s">
        <v>12242</v>
      </c>
      <c r="B246">
        <v>4.3</v>
      </c>
    </row>
    <row r="247" spans="1:2" x14ac:dyDescent="0.4">
      <c r="A247" s="10" t="s">
        <v>1363</v>
      </c>
      <c r="B247">
        <v>4.3</v>
      </c>
    </row>
    <row r="248" spans="1:2" x14ac:dyDescent="0.4">
      <c r="A248" s="10" t="s">
        <v>6856</v>
      </c>
      <c r="B248">
        <v>4.3</v>
      </c>
    </row>
    <row r="249" spans="1:2" x14ac:dyDescent="0.4">
      <c r="A249" s="10" t="s">
        <v>7387</v>
      </c>
      <c r="B249">
        <v>4.3</v>
      </c>
    </row>
    <row r="250" spans="1:2" x14ac:dyDescent="0.4">
      <c r="A250" s="10" t="s">
        <v>331</v>
      </c>
      <c r="B250">
        <v>4.3</v>
      </c>
    </row>
    <row r="251" spans="1:2" x14ac:dyDescent="0.4">
      <c r="A251" s="10" t="s">
        <v>5551</v>
      </c>
      <c r="B251">
        <v>4.3</v>
      </c>
    </row>
    <row r="252" spans="1:2" x14ac:dyDescent="0.4">
      <c r="A252" s="10" t="s">
        <v>2257</v>
      </c>
      <c r="B252">
        <v>4.3</v>
      </c>
    </row>
    <row r="253" spans="1:2" x14ac:dyDescent="0.4">
      <c r="A253" s="10" t="s">
        <v>12262</v>
      </c>
      <c r="B253">
        <v>4.3</v>
      </c>
    </row>
    <row r="254" spans="1:2" x14ac:dyDescent="0.4">
      <c r="A254" s="10" t="s">
        <v>809</v>
      </c>
      <c r="B254">
        <v>4.3</v>
      </c>
    </row>
    <row r="255" spans="1:2" x14ac:dyDescent="0.4">
      <c r="A255" s="10" t="s">
        <v>5680</v>
      </c>
      <c r="B255">
        <v>4.3</v>
      </c>
    </row>
    <row r="256" spans="1:2" x14ac:dyDescent="0.4">
      <c r="A256" s="10" t="s">
        <v>1444</v>
      </c>
      <c r="B256">
        <v>4.3</v>
      </c>
    </row>
    <row r="257" spans="1:2" x14ac:dyDescent="0.4">
      <c r="A257" s="10" t="s">
        <v>2458</v>
      </c>
      <c r="B257">
        <v>4.3</v>
      </c>
    </row>
    <row r="258" spans="1:2" x14ac:dyDescent="0.4">
      <c r="A258" s="10" t="s">
        <v>962</v>
      </c>
      <c r="B258">
        <v>4.3</v>
      </c>
    </row>
    <row r="259" spans="1:2" x14ac:dyDescent="0.4">
      <c r="A259" s="10" t="s">
        <v>5188</v>
      </c>
      <c r="B259">
        <v>4.3</v>
      </c>
    </row>
    <row r="260" spans="1:2" x14ac:dyDescent="0.4">
      <c r="A260" s="10" t="s">
        <v>1187</v>
      </c>
      <c r="B260">
        <v>4.3</v>
      </c>
    </row>
    <row r="261" spans="1:2" x14ac:dyDescent="0.4">
      <c r="A261" s="10" t="s">
        <v>2066</v>
      </c>
      <c r="B261">
        <v>4.3</v>
      </c>
    </row>
    <row r="262" spans="1:2" x14ac:dyDescent="0.4">
      <c r="A262" s="10" t="s">
        <v>2271</v>
      </c>
      <c r="B262">
        <v>4.3</v>
      </c>
    </row>
    <row r="263" spans="1:2" x14ac:dyDescent="0.4">
      <c r="A263" s="10" t="s">
        <v>5697</v>
      </c>
      <c r="B263">
        <v>4.3</v>
      </c>
    </row>
    <row r="264" spans="1:2" x14ac:dyDescent="0.4">
      <c r="A264" s="10" t="s">
        <v>4328</v>
      </c>
      <c r="B264">
        <v>4.3</v>
      </c>
    </row>
    <row r="265" spans="1:2" x14ac:dyDescent="0.4">
      <c r="A265" s="10" t="s">
        <v>9775</v>
      </c>
      <c r="B265">
        <v>4.3</v>
      </c>
    </row>
    <row r="266" spans="1:2" x14ac:dyDescent="0.4">
      <c r="A266" s="10" t="s">
        <v>4595</v>
      </c>
      <c r="B266">
        <v>4.3</v>
      </c>
    </row>
    <row r="267" spans="1:2" x14ac:dyDescent="0.4">
      <c r="A267" s="10" t="s">
        <v>6221</v>
      </c>
      <c r="B267">
        <v>4.3</v>
      </c>
    </row>
    <row r="268" spans="1:2" x14ac:dyDescent="0.4">
      <c r="A268" s="10" t="s">
        <v>2937</v>
      </c>
      <c r="B268">
        <v>4.3</v>
      </c>
    </row>
    <row r="269" spans="1:2" x14ac:dyDescent="0.4">
      <c r="A269" s="10" t="s">
        <v>577</v>
      </c>
      <c r="B269">
        <v>4.3</v>
      </c>
    </row>
    <row r="270" spans="1:2" x14ac:dyDescent="0.4">
      <c r="A270" s="10" t="s">
        <v>9141</v>
      </c>
      <c r="B270">
        <v>4.3</v>
      </c>
    </row>
    <row r="271" spans="1:2" x14ac:dyDescent="0.4">
      <c r="A271" s="10" t="s">
        <v>421</v>
      </c>
      <c r="B271">
        <v>4.3</v>
      </c>
    </row>
    <row r="272" spans="1:2" x14ac:dyDescent="0.4">
      <c r="A272" s="10" t="s">
        <v>6293</v>
      </c>
      <c r="B272">
        <v>4.3</v>
      </c>
    </row>
    <row r="273" spans="1:2" x14ac:dyDescent="0.4">
      <c r="A273" s="10" t="s">
        <v>3589</v>
      </c>
      <c r="B273">
        <v>4.3</v>
      </c>
    </row>
    <row r="274" spans="1:2" x14ac:dyDescent="0.4">
      <c r="A274" s="10" t="s">
        <v>2697</v>
      </c>
      <c r="B274">
        <v>4.3</v>
      </c>
    </row>
    <row r="275" spans="1:2" x14ac:dyDescent="0.4">
      <c r="A275" s="10" t="s">
        <v>5778</v>
      </c>
      <c r="B275">
        <v>4.3</v>
      </c>
    </row>
    <row r="276" spans="1:2" x14ac:dyDescent="0.4">
      <c r="A276" s="10" t="s">
        <v>5668</v>
      </c>
      <c r="B276">
        <v>4.3</v>
      </c>
    </row>
    <row r="277" spans="1:2" x14ac:dyDescent="0.4">
      <c r="A277" s="10" t="s">
        <v>1984</v>
      </c>
      <c r="B277">
        <v>4.3</v>
      </c>
    </row>
    <row r="278" spans="1:2" x14ac:dyDescent="0.4">
      <c r="A278" s="10" t="s">
        <v>6039</v>
      </c>
      <c r="B278">
        <v>4.3</v>
      </c>
    </row>
    <row r="279" spans="1:2" x14ac:dyDescent="0.4">
      <c r="A279" s="10" t="s">
        <v>557</v>
      </c>
      <c r="B279">
        <v>4.3</v>
      </c>
    </row>
    <row r="280" spans="1:2" x14ac:dyDescent="0.4">
      <c r="A280" s="10" t="s">
        <v>3746</v>
      </c>
      <c r="B280">
        <v>4.3</v>
      </c>
    </row>
    <row r="281" spans="1:2" x14ac:dyDescent="0.4">
      <c r="A281" s="10" t="s">
        <v>3810</v>
      </c>
      <c r="B281">
        <v>4.3</v>
      </c>
    </row>
    <row r="282" spans="1:2" x14ac:dyDescent="0.4">
      <c r="A282" s="10" t="s">
        <v>2056</v>
      </c>
      <c r="B282">
        <v>4.3</v>
      </c>
    </row>
    <row r="283" spans="1:2" x14ac:dyDescent="0.4">
      <c r="A283" s="10" t="s">
        <v>7640</v>
      </c>
      <c r="B283">
        <v>4.3</v>
      </c>
    </row>
    <row r="284" spans="1:2" x14ac:dyDescent="0.4">
      <c r="A284" s="10" t="s">
        <v>11074</v>
      </c>
      <c r="B284">
        <v>4.3</v>
      </c>
    </row>
    <row r="285" spans="1:2" x14ac:dyDescent="0.4">
      <c r="A285" s="10" t="s">
        <v>2832</v>
      </c>
      <c r="B285">
        <v>4.3</v>
      </c>
    </row>
    <row r="286" spans="1:2" x14ac:dyDescent="0.4">
      <c r="A286" s="10" t="s">
        <v>3135</v>
      </c>
      <c r="B286">
        <v>4.3</v>
      </c>
    </row>
    <row r="287" spans="1:2" x14ac:dyDescent="0.4">
      <c r="A287" s="10" t="s">
        <v>10082</v>
      </c>
      <c r="B287">
        <v>4.3</v>
      </c>
    </row>
    <row r="288" spans="1:2" x14ac:dyDescent="0.4">
      <c r="A288" s="10" t="s">
        <v>7931</v>
      </c>
      <c r="B288">
        <v>4.3</v>
      </c>
    </row>
    <row r="289" spans="1:2" x14ac:dyDescent="0.4">
      <c r="A289" s="10" t="s">
        <v>11376</v>
      </c>
      <c r="B289">
        <v>4.3</v>
      </c>
    </row>
    <row r="290" spans="1:2" x14ac:dyDescent="0.4">
      <c r="A290" s="10" t="s">
        <v>8103</v>
      </c>
      <c r="B290">
        <v>4.3</v>
      </c>
    </row>
    <row r="291" spans="1:2" x14ac:dyDescent="0.4">
      <c r="A291" s="10" t="s">
        <v>2978</v>
      </c>
      <c r="B291">
        <v>4.3</v>
      </c>
    </row>
    <row r="292" spans="1:2" x14ac:dyDescent="0.4">
      <c r="A292" s="10" t="s">
        <v>5541</v>
      </c>
      <c r="B292">
        <v>4.3</v>
      </c>
    </row>
    <row r="293" spans="1:2" x14ac:dyDescent="0.4">
      <c r="A293" s="10" t="s">
        <v>4621</v>
      </c>
      <c r="B293">
        <v>4.3</v>
      </c>
    </row>
    <row r="294" spans="1:2" x14ac:dyDescent="0.4">
      <c r="A294" s="10" t="s">
        <v>8896</v>
      </c>
      <c r="B294">
        <v>4.3</v>
      </c>
    </row>
    <row r="295" spans="1:2" x14ac:dyDescent="0.4">
      <c r="A295" s="10" t="s">
        <v>87</v>
      </c>
      <c r="B295">
        <v>4.3</v>
      </c>
    </row>
    <row r="296" spans="1:2" x14ac:dyDescent="0.4">
      <c r="A296" s="10" t="s">
        <v>3145</v>
      </c>
      <c r="B296">
        <v>4.3</v>
      </c>
    </row>
    <row r="297" spans="1:2" x14ac:dyDescent="0.4">
      <c r="A297" s="10" t="s">
        <v>1373</v>
      </c>
      <c r="B297">
        <v>4.3</v>
      </c>
    </row>
    <row r="298" spans="1:2" x14ac:dyDescent="0.4">
      <c r="A298" s="10" t="s">
        <v>4646</v>
      </c>
      <c r="B298">
        <v>4.3</v>
      </c>
    </row>
    <row r="299" spans="1:2" x14ac:dyDescent="0.4">
      <c r="A299" s="10" t="s">
        <v>10225</v>
      </c>
      <c r="B299">
        <v>4.3</v>
      </c>
    </row>
    <row r="300" spans="1:2" x14ac:dyDescent="0.4">
      <c r="A300" s="10" t="s">
        <v>6586</v>
      </c>
      <c r="B300">
        <v>4.3</v>
      </c>
    </row>
    <row r="301" spans="1:2" x14ac:dyDescent="0.4">
      <c r="A301" s="10" t="s">
        <v>11023</v>
      </c>
      <c r="B301">
        <v>4.3</v>
      </c>
    </row>
    <row r="302" spans="1:2" x14ac:dyDescent="0.4">
      <c r="A302" s="10" t="s">
        <v>11406</v>
      </c>
      <c r="B302">
        <v>4.3</v>
      </c>
    </row>
    <row r="303" spans="1:2" x14ac:dyDescent="0.4">
      <c r="A303" s="10" t="s">
        <v>6576</v>
      </c>
      <c r="B303">
        <v>4.3</v>
      </c>
    </row>
    <row r="304" spans="1:2" x14ac:dyDescent="0.4">
      <c r="A304" s="10" t="s">
        <v>7874</v>
      </c>
      <c r="B304">
        <v>4.3</v>
      </c>
    </row>
    <row r="305" spans="1:2" x14ac:dyDescent="0.4">
      <c r="A305" s="10" t="s">
        <v>4230</v>
      </c>
      <c r="B305">
        <v>4.3</v>
      </c>
    </row>
    <row r="306" spans="1:2" x14ac:dyDescent="0.4">
      <c r="A306" s="10" t="s">
        <v>7996</v>
      </c>
      <c r="B306">
        <v>4.3</v>
      </c>
    </row>
    <row r="307" spans="1:2" x14ac:dyDescent="0.4">
      <c r="A307" s="10" t="s">
        <v>2668</v>
      </c>
      <c r="B307">
        <v>4.3</v>
      </c>
    </row>
    <row r="308" spans="1:2" x14ac:dyDescent="0.4">
      <c r="A308" s="10" t="s">
        <v>2927</v>
      </c>
      <c r="B308">
        <v>4.3</v>
      </c>
    </row>
    <row r="309" spans="1:2" x14ac:dyDescent="0.4">
      <c r="A309" s="10" t="s">
        <v>4394</v>
      </c>
      <c r="B309">
        <v>4.3</v>
      </c>
    </row>
    <row r="310" spans="1:2" x14ac:dyDescent="0.4">
      <c r="A310" s="10" t="s">
        <v>10881</v>
      </c>
      <c r="B310">
        <v>4.3</v>
      </c>
    </row>
    <row r="311" spans="1:2" x14ac:dyDescent="0.4">
      <c r="A311" s="10" t="s">
        <v>3010</v>
      </c>
      <c r="B311">
        <v>4.3</v>
      </c>
    </row>
    <row r="312" spans="1:2" x14ac:dyDescent="0.4">
      <c r="A312" s="10" t="s">
        <v>9091</v>
      </c>
      <c r="B312">
        <v>4.3</v>
      </c>
    </row>
    <row r="313" spans="1:2" x14ac:dyDescent="0.4">
      <c r="A313" s="10" t="s">
        <v>3514</v>
      </c>
      <c r="B313">
        <v>4.3</v>
      </c>
    </row>
    <row r="314" spans="1:2" x14ac:dyDescent="0.4">
      <c r="A314" s="10" t="s">
        <v>10430</v>
      </c>
      <c r="B314">
        <v>4.3</v>
      </c>
    </row>
    <row r="315" spans="1:2" x14ac:dyDescent="0.4">
      <c r="A315" s="10" t="s">
        <v>3000</v>
      </c>
      <c r="B315">
        <v>4.3</v>
      </c>
    </row>
    <row r="316" spans="1:2" x14ac:dyDescent="0.4">
      <c r="A316" s="10" t="s">
        <v>11386</v>
      </c>
      <c r="B316">
        <v>4.3</v>
      </c>
    </row>
    <row r="317" spans="1:2" x14ac:dyDescent="0.4">
      <c r="A317" s="10" t="s">
        <v>4349</v>
      </c>
      <c r="B317">
        <v>4.3</v>
      </c>
    </row>
    <row r="318" spans="1:2" x14ac:dyDescent="0.4">
      <c r="A318" s="10" t="s">
        <v>10570</v>
      </c>
      <c r="B318">
        <v>4.3</v>
      </c>
    </row>
    <row r="319" spans="1:2" x14ac:dyDescent="0.4">
      <c r="A319" s="10" t="s">
        <v>194</v>
      </c>
      <c r="B319">
        <v>4.3</v>
      </c>
    </row>
    <row r="320" spans="1:2" x14ac:dyDescent="0.4">
      <c r="A320" s="10" t="s">
        <v>7143</v>
      </c>
      <c r="B320">
        <v>4.3</v>
      </c>
    </row>
    <row r="321" spans="1:2" x14ac:dyDescent="0.4">
      <c r="A321" s="10" t="s">
        <v>10661</v>
      </c>
      <c r="B321">
        <v>4.3</v>
      </c>
    </row>
    <row r="322" spans="1:2" x14ac:dyDescent="0.4">
      <c r="A322" s="10" t="s">
        <v>4532</v>
      </c>
      <c r="B322">
        <v>4.3</v>
      </c>
    </row>
    <row r="323" spans="1:2" x14ac:dyDescent="0.4">
      <c r="A323" s="10" t="s">
        <v>12584</v>
      </c>
      <c r="B323">
        <v>4.3</v>
      </c>
    </row>
    <row r="324" spans="1:2" x14ac:dyDescent="0.4">
      <c r="A324" s="10" t="s">
        <v>113</v>
      </c>
      <c r="B324">
        <v>4.3</v>
      </c>
    </row>
    <row r="325" spans="1:2" x14ac:dyDescent="0.4">
      <c r="A325" s="10" t="s">
        <v>8052</v>
      </c>
      <c r="B325">
        <v>4.3</v>
      </c>
    </row>
    <row r="326" spans="1:2" x14ac:dyDescent="0.4">
      <c r="A326" s="10" t="s">
        <v>6753</v>
      </c>
      <c r="B326">
        <v>4.3</v>
      </c>
    </row>
    <row r="327" spans="1:2" x14ac:dyDescent="0.4">
      <c r="A327" s="10" t="s">
        <v>4449</v>
      </c>
      <c r="B327">
        <v>4.3</v>
      </c>
    </row>
    <row r="328" spans="1:2" x14ac:dyDescent="0.4">
      <c r="A328" s="10" t="s">
        <v>1919</v>
      </c>
      <c r="B328">
        <v>4.3</v>
      </c>
    </row>
    <row r="329" spans="1:2" x14ac:dyDescent="0.4">
      <c r="A329" s="10" t="s">
        <v>5938</v>
      </c>
      <c r="B329">
        <v>4.3</v>
      </c>
    </row>
    <row r="330" spans="1:2" x14ac:dyDescent="0.4">
      <c r="A330" s="10" t="s">
        <v>7067</v>
      </c>
      <c r="B330">
        <v>4.3</v>
      </c>
    </row>
    <row r="331" spans="1:2" x14ac:dyDescent="0.4">
      <c r="A331" s="10" t="s">
        <v>2488</v>
      </c>
      <c r="B331">
        <v>4.3</v>
      </c>
    </row>
    <row r="332" spans="1:2" x14ac:dyDescent="0.4">
      <c r="A332" s="10" t="s">
        <v>407</v>
      </c>
      <c r="B332">
        <v>4.3</v>
      </c>
    </row>
    <row r="333" spans="1:2" x14ac:dyDescent="0.4">
      <c r="A333" s="10" t="s">
        <v>6313</v>
      </c>
      <c r="B333">
        <v>4.3</v>
      </c>
    </row>
    <row r="334" spans="1:2" x14ac:dyDescent="0.4">
      <c r="A334" s="10" t="s">
        <v>6128</v>
      </c>
      <c r="B334">
        <v>4.3</v>
      </c>
    </row>
    <row r="335" spans="1:2" x14ac:dyDescent="0.4">
      <c r="A335" s="10" t="s">
        <v>7336</v>
      </c>
      <c r="B335">
        <v>4.3</v>
      </c>
    </row>
    <row r="336" spans="1:2" x14ac:dyDescent="0.4">
      <c r="A336" s="10" t="s">
        <v>1017</v>
      </c>
      <c r="B336">
        <v>4.3</v>
      </c>
    </row>
    <row r="337" spans="1:2" x14ac:dyDescent="0.4">
      <c r="A337" s="10" t="s">
        <v>6231</v>
      </c>
      <c r="B337">
        <v>4.3</v>
      </c>
    </row>
    <row r="338" spans="1:2" x14ac:dyDescent="0.4">
      <c r="A338" s="10" t="s">
        <v>10701</v>
      </c>
      <c r="B338">
        <v>4.3</v>
      </c>
    </row>
    <row r="339" spans="1:2" x14ac:dyDescent="0.4">
      <c r="A339" s="10" t="s">
        <v>5646</v>
      </c>
      <c r="B339">
        <v>4.3</v>
      </c>
    </row>
    <row r="340" spans="1:2" x14ac:dyDescent="0.4">
      <c r="A340" s="10" t="s">
        <v>4161</v>
      </c>
      <c r="B340">
        <v>4.3</v>
      </c>
    </row>
    <row r="341" spans="1:2" x14ac:dyDescent="0.4">
      <c r="A341" s="10" t="s">
        <v>6616</v>
      </c>
      <c r="B341">
        <v>4.3</v>
      </c>
    </row>
    <row r="342" spans="1:2" x14ac:dyDescent="0.4">
      <c r="A342" s="10" t="s">
        <v>8720</v>
      </c>
      <c r="B342">
        <v>4.3</v>
      </c>
    </row>
    <row r="343" spans="1:2" x14ac:dyDescent="0.4">
      <c r="A343" s="10" t="s">
        <v>5984</v>
      </c>
      <c r="B343">
        <v>4.3</v>
      </c>
    </row>
    <row r="344" spans="1:2" x14ac:dyDescent="0.4">
      <c r="A344" s="10" t="s">
        <v>6159</v>
      </c>
      <c r="B344">
        <v>4.3</v>
      </c>
    </row>
    <row r="345" spans="1:2" x14ac:dyDescent="0.4">
      <c r="A345" s="10" t="s">
        <v>4065</v>
      </c>
      <c r="B345">
        <v>4.3</v>
      </c>
    </row>
    <row r="346" spans="1:2" x14ac:dyDescent="0.4">
      <c r="A346" s="10" t="s">
        <v>3281</v>
      </c>
      <c r="B346">
        <v>4.3</v>
      </c>
    </row>
    <row r="347" spans="1:2" x14ac:dyDescent="0.4">
      <c r="A347" s="10" t="s">
        <v>4492</v>
      </c>
      <c r="B347">
        <v>4.3</v>
      </c>
    </row>
    <row r="348" spans="1:2" x14ac:dyDescent="0.4">
      <c r="A348" s="10" t="s">
        <v>7733</v>
      </c>
      <c r="B348">
        <v>4.3</v>
      </c>
    </row>
    <row r="349" spans="1:2" x14ac:dyDescent="0.4">
      <c r="A349" s="10" t="s">
        <v>4137</v>
      </c>
      <c r="B349">
        <v>4.3</v>
      </c>
    </row>
    <row r="350" spans="1:2" x14ac:dyDescent="0.4">
      <c r="A350" s="10" t="s">
        <v>8198</v>
      </c>
      <c r="B350">
        <v>4.3</v>
      </c>
    </row>
    <row r="351" spans="1:2" x14ac:dyDescent="0.4">
      <c r="A351" s="10" t="s">
        <v>5005</v>
      </c>
      <c r="B351">
        <v>4.3</v>
      </c>
    </row>
    <row r="352" spans="1:2" x14ac:dyDescent="0.4">
      <c r="A352" s="10" t="s">
        <v>8388</v>
      </c>
      <c r="B352">
        <v>4.3</v>
      </c>
    </row>
    <row r="353" spans="1:2" x14ac:dyDescent="0.4">
      <c r="A353" s="10" t="s">
        <v>12142</v>
      </c>
      <c r="B353">
        <v>4.3</v>
      </c>
    </row>
    <row r="354" spans="1:2" x14ac:dyDescent="0.4">
      <c r="A354" s="10" t="s">
        <v>10711</v>
      </c>
      <c r="B354">
        <v>4.3</v>
      </c>
    </row>
    <row r="355" spans="1:2" x14ac:dyDescent="0.4">
      <c r="A355" s="10" t="s">
        <v>7942</v>
      </c>
      <c r="B355">
        <v>4.3</v>
      </c>
    </row>
    <row r="356" spans="1:2" x14ac:dyDescent="0.4">
      <c r="A356" s="10" t="s">
        <v>8318</v>
      </c>
      <c r="B356">
        <v>4.3</v>
      </c>
    </row>
    <row r="357" spans="1:2" x14ac:dyDescent="0.4">
      <c r="A357" s="10" t="s">
        <v>5924</v>
      </c>
      <c r="B357">
        <v>4.3</v>
      </c>
    </row>
    <row r="358" spans="1:2" x14ac:dyDescent="0.4">
      <c r="A358" s="10" t="s">
        <v>8242</v>
      </c>
      <c r="B358">
        <v>4.3</v>
      </c>
    </row>
    <row r="359" spans="1:2" x14ac:dyDescent="0.4">
      <c r="A359" s="10" t="s">
        <v>10104</v>
      </c>
      <c r="B359">
        <v>4.3</v>
      </c>
    </row>
    <row r="360" spans="1:2" x14ac:dyDescent="0.4">
      <c r="A360" s="10" t="s">
        <v>4971</v>
      </c>
      <c r="B360">
        <v>4.3</v>
      </c>
    </row>
    <row r="361" spans="1:2" x14ac:dyDescent="0.4">
      <c r="A361" s="10" t="s">
        <v>3800</v>
      </c>
      <c r="B361">
        <v>4.3</v>
      </c>
    </row>
    <row r="362" spans="1:2" x14ac:dyDescent="0.4">
      <c r="A362" s="10" t="s">
        <v>9417</v>
      </c>
      <c r="B362">
        <v>4.3</v>
      </c>
    </row>
    <row r="363" spans="1:2" x14ac:dyDescent="0.4">
      <c r="A363" s="10" t="s">
        <v>7173</v>
      </c>
      <c r="B363">
        <v>4.3</v>
      </c>
    </row>
    <row r="364" spans="1:2" x14ac:dyDescent="0.4">
      <c r="A364" s="10" t="s">
        <v>11206</v>
      </c>
      <c r="B364">
        <v>4.3</v>
      </c>
    </row>
    <row r="365" spans="1:2" x14ac:dyDescent="0.4">
      <c r="A365" s="10" t="s">
        <v>3866</v>
      </c>
      <c r="B365">
        <v>4.3</v>
      </c>
    </row>
    <row r="366" spans="1:2" x14ac:dyDescent="0.4">
      <c r="A366" s="10" t="s">
        <v>8442</v>
      </c>
      <c r="B366">
        <v>4.3</v>
      </c>
    </row>
    <row r="367" spans="1:2" x14ac:dyDescent="0.4">
      <c r="A367" s="10" t="s">
        <v>10581</v>
      </c>
      <c r="B367">
        <v>4.3</v>
      </c>
    </row>
    <row r="368" spans="1:2" x14ac:dyDescent="0.4">
      <c r="A368" s="10" t="s">
        <v>918</v>
      </c>
      <c r="B368">
        <v>4.3</v>
      </c>
    </row>
    <row r="369" spans="1:2" x14ac:dyDescent="0.4">
      <c r="A369" s="10" t="s">
        <v>12071</v>
      </c>
      <c r="B369">
        <v>4.3</v>
      </c>
    </row>
    <row r="370" spans="1:2" x14ac:dyDescent="0.4">
      <c r="A370" s="10" t="s">
        <v>7630</v>
      </c>
      <c r="B370">
        <v>4.3</v>
      </c>
    </row>
    <row r="371" spans="1:2" x14ac:dyDescent="0.4">
      <c r="A371" s="10" t="s">
        <v>11587</v>
      </c>
      <c r="B371">
        <v>4.3</v>
      </c>
    </row>
    <row r="372" spans="1:2" x14ac:dyDescent="0.4">
      <c r="A372" s="10" t="s">
        <v>12814</v>
      </c>
      <c r="B372">
        <v>4.3</v>
      </c>
    </row>
    <row r="373" spans="1:2" x14ac:dyDescent="0.4">
      <c r="A373" s="10" t="s">
        <v>2958</v>
      </c>
      <c r="B373">
        <v>4.3</v>
      </c>
    </row>
    <row r="374" spans="1:2" x14ac:dyDescent="0.4">
      <c r="A374" s="10" t="s">
        <v>12121</v>
      </c>
      <c r="B374">
        <v>4.3</v>
      </c>
    </row>
    <row r="375" spans="1:2" x14ac:dyDescent="0.4">
      <c r="A375" s="10" t="s">
        <v>1223</v>
      </c>
      <c r="B375">
        <v>4.3</v>
      </c>
    </row>
    <row r="376" spans="1:2" x14ac:dyDescent="0.4">
      <c r="A376" s="10" t="s">
        <v>976</v>
      </c>
      <c r="B376">
        <v>4.3</v>
      </c>
    </row>
    <row r="377" spans="1:2" x14ac:dyDescent="0.4">
      <c r="A377" s="10" t="s">
        <v>9242</v>
      </c>
      <c r="B377">
        <v>4.3</v>
      </c>
    </row>
    <row r="378" spans="1:2" x14ac:dyDescent="0.4">
      <c r="A378" s="10" t="s">
        <v>11907</v>
      </c>
      <c r="B378">
        <v>4.3</v>
      </c>
    </row>
    <row r="379" spans="1:2" x14ac:dyDescent="0.4">
      <c r="A379" s="10" t="s">
        <v>6503</v>
      </c>
      <c r="B379">
        <v>4.3</v>
      </c>
    </row>
    <row r="380" spans="1:2" x14ac:dyDescent="0.4">
      <c r="A380" s="10" t="s">
        <v>9427</v>
      </c>
      <c r="B380">
        <v>4.3</v>
      </c>
    </row>
    <row r="381" spans="1:2" x14ac:dyDescent="0.4">
      <c r="A381" s="10" t="s">
        <v>1502</v>
      </c>
      <c r="B381">
        <v>4.3</v>
      </c>
    </row>
    <row r="382" spans="1:2" x14ac:dyDescent="0.4">
      <c r="A382" s="10" t="s">
        <v>804</v>
      </c>
      <c r="B382">
        <v>4.3</v>
      </c>
    </row>
    <row r="383" spans="1:2" x14ac:dyDescent="0.4">
      <c r="A383" s="10" t="s">
        <v>6596</v>
      </c>
      <c r="B383">
        <v>4.3</v>
      </c>
    </row>
    <row r="384" spans="1:2" x14ac:dyDescent="0.4">
      <c r="A384" s="10" t="s">
        <v>1142</v>
      </c>
      <c r="B384">
        <v>4.3</v>
      </c>
    </row>
    <row r="385" spans="1:2" x14ac:dyDescent="0.4">
      <c r="A385" s="10" t="s">
        <v>1532</v>
      </c>
      <c r="B385">
        <v>4.3</v>
      </c>
    </row>
    <row r="386" spans="1:2" x14ac:dyDescent="0.4">
      <c r="A386" s="10" t="s">
        <v>1388</v>
      </c>
      <c r="B386">
        <v>4.3</v>
      </c>
    </row>
    <row r="387" spans="1:2" x14ac:dyDescent="0.4">
      <c r="A387" s="10" t="s">
        <v>653</v>
      </c>
      <c r="B387">
        <v>4.3</v>
      </c>
    </row>
    <row r="388" spans="1:2" x14ac:dyDescent="0.4">
      <c r="A388" s="10" t="s">
        <v>12352</v>
      </c>
      <c r="B388">
        <v>4.3</v>
      </c>
    </row>
    <row r="389" spans="1:2" x14ac:dyDescent="0.4">
      <c r="A389" s="10" t="s">
        <v>1183</v>
      </c>
      <c r="B389">
        <v>4.3</v>
      </c>
    </row>
    <row r="390" spans="1:2" x14ac:dyDescent="0.4">
      <c r="A390" s="10" t="s">
        <v>1632</v>
      </c>
      <c r="B390">
        <v>4.3</v>
      </c>
    </row>
    <row r="391" spans="1:2" x14ac:dyDescent="0.4">
      <c r="A391" s="10" t="s">
        <v>4658</v>
      </c>
      <c r="B391">
        <v>4.3</v>
      </c>
    </row>
    <row r="392" spans="1:2" x14ac:dyDescent="0.4">
      <c r="A392" s="10" t="s">
        <v>2537</v>
      </c>
      <c r="B392">
        <v>4.3</v>
      </c>
    </row>
    <row r="393" spans="1:2" x14ac:dyDescent="0.4">
      <c r="A393" s="10" t="s">
        <v>9894</v>
      </c>
      <c r="B393">
        <v>4.3</v>
      </c>
    </row>
    <row r="394" spans="1:2" x14ac:dyDescent="0.4">
      <c r="A394" s="10" t="s">
        <v>12694</v>
      </c>
      <c r="B394">
        <v>4.3</v>
      </c>
    </row>
    <row r="395" spans="1:2" x14ac:dyDescent="0.4">
      <c r="A395" s="10" t="s">
        <v>1642</v>
      </c>
      <c r="B395">
        <v>4.3</v>
      </c>
    </row>
    <row r="396" spans="1:2" x14ac:dyDescent="0.4">
      <c r="A396" s="10" t="s">
        <v>293</v>
      </c>
      <c r="B396">
        <v>4.3</v>
      </c>
    </row>
    <row r="397" spans="1:2" x14ac:dyDescent="0.4">
      <c r="A397" s="10" t="s">
        <v>2035</v>
      </c>
      <c r="B397">
        <v>4.3</v>
      </c>
    </row>
    <row r="398" spans="1:2" x14ac:dyDescent="0.4">
      <c r="A398" s="10" t="s">
        <v>5839</v>
      </c>
      <c r="B398">
        <v>4.3</v>
      </c>
    </row>
    <row r="399" spans="1:2" x14ac:dyDescent="0.4">
      <c r="A399" s="10" t="s">
        <v>1755</v>
      </c>
      <c r="B399">
        <v>4.3</v>
      </c>
    </row>
    <row r="400" spans="1:2" x14ac:dyDescent="0.4">
      <c r="A400" s="10" t="s">
        <v>1012</v>
      </c>
      <c r="B400">
        <v>4.3</v>
      </c>
    </row>
    <row r="401" spans="1:2" x14ac:dyDescent="0.4">
      <c r="A401" s="10" t="s">
        <v>2907</v>
      </c>
      <c r="B401">
        <v>4.3</v>
      </c>
    </row>
    <row r="402" spans="1:2" x14ac:dyDescent="0.4">
      <c r="A402" s="10" t="s">
        <v>1258</v>
      </c>
      <c r="B402">
        <v>4.3</v>
      </c>
    </row>
    <row r="403" spans="1:2" x14ac:dyDescent="0.4">
      <c r="A403" s="10" t="s">
        <v>2378</v>
      </c>
      <c r="B403">
        <v>4.3</v>
      </c>
    </row>
    <row r="404" spans="1:2" x14ac:dyDescent="0.4">
      <c r="A404" s="10" t="s">
        <v>9385</v>
      </c>
      <c r="B404">
        <v>4.3</v>
      </c>
    </row>
    <row r="405" spans="1:2" x14ac:dyDescent="0.4">
      <c r="A405" s="10" t="s">
        <v>7112</v>
      </c>
      <c r="B405">
        <v>4.3</v>
      </c>
    </row>
    <row r="406" spans="1:2" x14ac:dyDescent="0.4">
      <c r="A406" s="10" t="s">
        <v>497</v>
      </c>
      <c r="B406">
        <v>4.3</v>
      </c>
    </row>
    <row r="407" spans="1:2" x14ac:dyDescent="0.4">
      <c r="A407" s="10" t="s">
        <v>244</v>
      </c>
      <c r="B407">
        <v>4.3</v>
      </c>
    </row>
    <row r="408" spans="1:2" x14ac:dyDescent="0.4">
      <c r="A408" s="10" t="s">
        <v>13015</v>
      </c>
      <c r="B408">
        <v>4.3</v>
      </c>
    </row>
    <row r="409" spans="1:2" x14ac:dyDescent="0.4">
      <c r="A409" s="10" t="s">
        <v>632</v>
      </c>
      <c r="B409">
        <v>4.3</v>
      </c>
    </row>
    <row r="410" spans="1:2" x14ac:dyDescent="0.4">
      <c r="A410" s="10" t="s">
        <v>2331</v>
      </c>
      <c r="B410">
        <v>4.3</v>
      </c>
    </row>
    <row r="411" spans="1:2" x14ac:dyDescent="0.4">
      <c r="A411" s="10" t="s">
        <v>928</v>
      </c>
      <c r="B411">
        <v>4.3</v>
      </c>
    </row>
    <row r="412" spans="1:2" x14ac:dyDescent="0.4">
      <c r="A412" s="10" t="s">
        <v>6210</v>
      </c>
      <c r="B412">
        <v>4.3</v>
      </c>
    </row>
    <row r="413" spans="1:2" x14ac:dyDescent="0.4">
      <c r="A413" s="10" t="s">
        <v>5057</v>
      </c>
      <c r="B413">
        <v>4.3</v>
      </c>
    </row>
    <row r="414" spans="1:2" x14ac:dyDescent="0.4">
      <c r="A414" s="10" t="s">
        <v>7723</v>
      </c>
      <c r="B414">
        <v>4.3</v>
      </c>
    </row>
    <row r="415" spans="1:2" x14ac:dyDescent="0.4">
      <c r="A415" s="10" t="s">
        <v>3274</v>
      </c>
      <c r="B415">
        <v>4.3</v>
      </c>
    </row>
    <row r="416" spans="1:2" x14ac:dyDescent="0.4">
      <c r="A416" s="10" t="s">
        <v>6711</v>
      </c>
      <c r="B416">
        <v>4.3</v>
      </c>
    </row>
    <row r="417" spans="1:2" x14ac:dyDescent="0.4">
      <c r="A417" s="10" t="s">
        <v>12443</v>
      </c>
      <c r="B417">
        <v>4.3</v>
      </c>
    </row>
    <row r="418" spans="1:2" x14ac:dyDescent="0.4">
      <c r="A418" s="10" t="s">
        <v>7816</v>
      </c>
      <c r="B418">
        <v>4.3</v>
      </c>
    </row>
    <row r="419" spans="1:2" x14ac:dyDescent="0.4">
      <c r="A419" s="10" t="s">
        <v>10165</v>
      </c>
      <c r="B419">
        <v>4.3</v>
      </c>
    </row>
    <row r="420" spans="1:2" x14ac:dyDescent="0.4">
      <c r="A420" s="10" t="s">
        <v>416</v>
      </c>
      <c r="B420">
        <v>4.2</v>
      </c>
    </row>
    <row r="421" spans="1:2" x14ac:dyDescent="0.4">
      <c r="A421" s="10" t="s">
        <v>2158</v>
      </c>
      <c r="B421">
        <v>4.2</v>
      </c>
    </row>
    <row r="422" spans="1:2" x14ac:dyDescent="0.4">
      <c r="A422" s="10" t="s">
        <v>757</v>
      </c>
      <c r="B422">
        <v>4.2</v>
      </c>
    </row>
    <row r="423" spans="1:2" x14ac:dyDescent="0.4">
      <c r="A423" s="10" t="s">
        <v>7806</v>
      </c>
      <c r="B423">
        <v>4.2</v>
      </c>
    </row>
    <row r="424" spans="1:2" x14ac:dyDescent="0.4">
      <c r="A424" s="10" t="s">
        <v>3934</v>
      </c>
      <c r="B424">
        <v>4.2</v>
      </c>
    </row>
    <row r="425" spans="1:2" x14ac:dyDescent="0.4">
      <c r="A425" s="10" t="s">
        <v>2643</v>
      </c>
      <c r="B425">
        <v>4.2</v>
      </c>
    </row>
    <row r="426" spans="1:2" x14ac:dyDescent="0.4">
      <c r="A426" s="10" t="s">
        <v>17</v>
      </c>
      <c r="B426">
        <v>4.2</v>
      </c>
    </row>
    <row r="427" spans="1:2" x14ac:dyDescent="0.4">
      <c r="A427" s="10" t="s">
        <v>253</v>
      </c>
      <c r="B427">
        <v>4.2</v>
      </c>
    </row>
    <row r="428" spans="1:2" x14ac:dyDescent="0.4">
      <c r="A428" s="10" t="s">
        <v>7911</v>
      </c>
      <c r="B428">
        <v>4.2</v>
      </c>
    </row>
    <row r="429" spans="1:2" x14ac:dyDescent="0.4">
      <c r="A429" s="10" t="s">
        <v>3131</v>
      </c>
      <c r="B429">
        <v>4.2</v>
      </c>
    </row>
    <row r="430" spans="1:2" x14ac:dyDescent="0.4">
      <c r="A430" s="10" t="s">
        <v>7609</v>
      </c>
      <c r="B430">
        <v>4.2</v>
      </c>
    </row>
    <row r="431" spans="1:2" x14ac:dyDescent="0.4">
      <c r="A431" s="10" t="s">
        <v>2232</v>
      </c>
      <c r="B431">
        <v>4.2</v>
      </c>
    </row>
    <row r="432" spans="1:2" x14ac:dyDescent="0.4">
      <c r="A432" s="10" t="s">
        <v>824</v>
      </c>
      <c r="B432">
        <v>4.2</v>
      </c>
    </row>
    <row r="433" spans="1:2" x14ac:dyDescent="0.4">
      <c r="A433" s="10" t="s">
        <v>5222</v>
      </c>
      <c r="B433">
        <v>4.2</v>
      </c>
    </row>
    <row r="434" spans="1:2" x14ac:dyDescent="0.4">
      <c r="A434" s="10" t="s">
        <v>952</v>
      </c>
      <c r="B434">
        <v>4.2</v>
      </c>
    </row>
    <row r="435" spans="1:2" x14ac:dyDescent="0.4">
      <c r="A435" s="10" t="s">
        <v>6029</v>
      </c>
      <c r="B435">
        <v>4.2</v>
      </c>
    </row>
    <row r="436" spans="1:2" x14ac:dyDescent="0.4">
      <c r="A436" s="10" t="s">
        <v>4308</v>
      </c>
      <c r="B436">
        <v>4.2</v>
      </c>
    </row>
    <row r="437" spans="1:2" x14ac:dyDescent="0.4">
      <c r="A437" s="10" t="s">
        <v>4294</v>
      </c>
      <c r="B437">
        <v>4.2</v>
      </c>
    </row>
    <row r="438" spans="1:2" x14ac:dyDescent="0.4">
      <c r="A438" s="10" t="s">
        <v>789</v>
      </c>
      <c r="B438">
        <v>4.2</v>
      </c>
    </row>
    <row r="439" spans="1:2" x14ac:dyDescent="0.4">
      <c r="A439" s="10" t="s">
        <v>1288</v>
      </c>
      <c r="B439">
        <v>4.2</v>
      </c>
    </row>
    <row r="440" spans="1:2" x14ac:dyDescent="0.4">
      <c r="A440" s="10" t="s">
        <v>547</v>
      </c>
      <c r="B440">
        <v>4.2</v>
      </c>
    </row>
    <row r="441" spans="1:2" x14ac:dyDescent="0.4">
      <c r="A441" s="10" t="s">
        <v>5903</v>
      </c>
      <c r="B441">
        <v>4.2</v>
      </c>
    </row>
    <row r="442" spans="1:2" x14ac:dyDescent="0.4">
      <c r="A442" s="10" t="s">
        <v>858</v>
      </c>
      <c r="B442">
        <v>4.2</v>
      </c>
    </row>
    <row r="443" spans="1:2" x14ac:dyDescent="0.4">
      <c r="A443" s="10" t="s">
        <v>5744</v>
      </c>
      <c r="B443">
        <v>4.2</v>
      </c>
    </row>
    <row r="444" spans="1:2" x14ac:dyDescent="0.4">
      <c r="A444" s="10" t="s">
        <v>2648</v>
      </c>
      <c r="B444">
        <v>4.2</v>
      </c>
    </row>
    <row r="445" spans="1:2" x14ac:dyDescent="0.4">
      <c r="A445" s="10" t="s">
        <v>8347</v>
      </c>
      <c r="B445">
        <v>4.2</v>
      </c>
    </row>
    <row r="446" spans="1:2" x14ac:dyDescent="0.4">
      <c r="A446" s="10" t="s">
        <v>12060</v>
      </c>
      <c r="B446">
        <v>4.2</v>
      </c>
    </row>
    <row r="447" spans="1:2" x14ac:dyDescent="0.4">
      <c r="A447" s="10" t="s">
        <v>4041</v>
      </c>
      <c r="B447">
        <v>4.2</v>
      </c>
    </row>
    <row r="448" spans="1:2" x14ac:dyDescent="0.4">
      <c r="A448" s="10" t="s">
        <v>972</v>
      </c>
      <c r="B448">
        <v>4.2</v>
      </c>
    </row>
    <row r="449" spans="1:2" x14ac:dyDescent="0.4">
      <c r="A449" s="10" t="s">
        <v>6242</v>
      </c>
      <c r="B449">
        <v>4.2</v>
      </c>
    </row>
    <row r="450" spans="1:2" x14ac:dyDescent="0.4">
      <c r="A450" s="10" t="s">
        <v>1487</v>
      </c>
      <c r="B450">
        <v>4.2</v>
      </c>
    </row>
    <row r="451" spans="1:2" x14ac:dyDescent="0.4">
      <c r="A451" s="10" t="s">
        <v>97</v>
      </c>
      <c r="B451">
        <v>4.2</v>
      </c>
    </row>
    <row r="452" spans="1:2" x14ac:dyDescent="0.4">
      <c r="A452" s="10" t="s">
        <v>1950</v>
      </c>
      <c r="B452">
        <v>4.2</v>
      </c>
    </row>
    <row r="453" spans="1:2" x14ac:dyDescent="0.4">
      <c r="A453" s="10" t="s">
        <v>537</v>
      </c>
      <c r="B453">
        <v>4.2</v>
      </c>
    </row>
    <row r="454" spans="1:2" x14ac:dyDescent="0.4">
      <c r="A454" s="10" t="s">
        <v>2300</v>
      </c>
      <c r="B454">
        <v>4.2</v>
      </c>
    </row>
    <row r="455" spans="1:2" x14ac:dyDescent="0.4">
      <c r="A455" s="10" t="s">
        <v>2571</v>
      </c>
      <c r="B455">
        <v>4.2</v>
      </c>
    </row>
    <row r="456" spans="1:2" x14ac:dyDescent="0.4">
      <c r="A456" s="10" t="s">
        <v>3913</v>
      </c>
      <c r="B456">
        <v>4.2</v>
      </c>
    </row>
    <row r="457" spans="1:2" x14ac:dyDescent="0.4">
      <c r="A457" s="10" t="s">
        <v>5357</v>
      </c>
      <c r="B457">
        <v>4.2</v>
      </c>
    </row>
    <row r="458" spans="1:2" x14ac:dyDescent="0.4">
      <c r="A458" s="10" t="s">
        <v>11326</v>
      </c>
      <c r="B458">
        <v>4.2</v>
      </c>
    </row>
    <row r="459" spans="1:2" x14ac:dyDescent="0.4">
      <c r="A459" s="10" t="s">
        <v>7482</v>
      </c>
      <c r="B459">
        <v>4.2</v>
      </c>
    </row>
    <row r="460" spans="1:2" x14ac:dyDescent="0.4">
      <c r="A460" s="10" t="s">
        <v>2773</v>
      </c>
      <c r="B460">
        <v>4.2</v>
      </c>
    </row>
    <row r="461" spans="1:2" x14ac:dyDescent="0.4">
      <c r="A461" s="10" t="s">
        <v>9912</v>
      </c>
      <c r="B461">
        <v>4.2</v>
      </c>
    </row>
    <row r="462" spans="1:2" x14ac:dyDescent="0.4">
      <c r="A462" s="10" t="s">
        <v>7854</v>
      </c>
      <c r="B462">
        <v>4.2</v>
      </c>
    </row>
    <row r="463" spans="1:2" x14ac:dyDescent="0.4">
      <c r="A463" s="10" t="s">
        <v>10550</v>
      </c>
      <c r="B463">
        <v>4.2</v>
      </c>
    </row>
    <row r="464" spans="1:2" x14ac:dyDescent="0.4">
      <c r="A464" s="10" t="s">
        <v>2015</v>
      </c>
      <c r="B464">
        <v>4.2</v>
      </c>
    </row>
    <row r="465" spans="1:2" x14ac:dyDescent="0.4">
      <c r="A465" s="10" t="s">
        <v>9983</v>
      </c>
      <c r="B465">
        <v>4.2</v>
      </c>
    </row>
    <row r="466" spans="1:2" x14ac:dyDescent="0.4">
      <c r="A466" s="10" t="s">
        <v>10093</v>
      </c>
      <c r="B466">
        <v>4.2</v>
      </c>
    </row>
    <row r="467" spans="1:2" x14ac:dyDescent="0.4">
      <c r="A467" s="10" t="s">
        <v>10326</v>
      </c>
      <c r="B467">
        <v>4.2</v>
      </c>
    </row>
    <row r="468" spans="1:2" x14ac:dyDescent="0.4">
      <c r="A468" s="10" t="s">
        <v>2852</v>
      </c>
      <c r="B468">
        <v>4.2</v>
      </c>
    </row>
    <row r="469" spans="1:2" x14ac:dyDescent="0.4">
      <c r="A469" s="10" t="s">
        <v>9283</v>
      </c>
      <c r="B469">
        <v>4.2</v>
      </c>
    </row>
    <row r="470" spans="1:2" x14ac:dyDescent="0.4">
      <c r="A470" s="10" t="s">
        <v>1815</v>
      </c>
      <c r="B470">
        <v>4.2</v>
      </c>
    </row>
    <row r="471" spans="1:2" x14ac:dyDescent="0.4">
      <c r="A471" s="10" t="s">
        <v>1677</v>
      </c>
      <c r="B471">
        <v>4.2</v>
      </c>
    </row>
    <row r="472" spans="1:2" x14ac:dyDescent="0.4">
      <c r="A472" s="10" t="s">
        <v>6605</v>
      </c>
      <c r="B472">
        <v>4.2</v>
      </c>
    </row>
    <row r="473" spans="1:2" x14ac:dyDescent="0.4">
      <c r="A473" s="10" t="s">
        <v>3076</v>
      </c>
      <c r="B473">
        <v>4.2</v>
      </c>
    </row>
    <row r="474" spans="1:2" x14ac:dyDescent="0.4">
      <c r="A474" s="10" t="s">
        <v>4688</v>
      </c>
      <c r="B474">
        <v>4.2</v>
      </c>
    </row>
    <row r="475" spans="1:2" x14ac:dyDescent="0.4">
      <c r="A475" s="10" t="s">
        <v>507</v>
      </c>
      <c r="B475">
        <v>4.2</v>
      </c>
    </row>
    <row r="476" spans="1:2" x14ac:dyDescent="0.4">
      <c r="A476" s="10" t="s">
        <v>3359</v>
      </c>
      <c r="B476">
        <v>4.2</v>
      </c>
    </row>
    <row r="477" spans="1:2" x14ac:dyDescent="0.4">
      <c r="A477" s="10" t="s">
        <v>4189</v>
      </c>
      <c r="B477">
        <v>4.2</v>
      </c>
    </row>
    <row r="478" spans="1:2" x14ac:dyDescent="0.4">
      <c r="A478" s="10" t="s">
        <v>8368</v>
      </c>
      <c r="B478">
        <v>4.2</v>
      </c>
    </row>
    <row r="479" spans="1:2" x14ac:dyDescent="0.4">
      <c r="A479" s="10" t="s">
        <v>799</v>
      </c>
      <c r="B479">
        <v>4.2</v>
      </c>
    </row>
    <row r="480" spans="1:2" x14ac:dyDescent="0.4">
      <c r="A480" s="10" t="s">
        <v>9060</v>
      </c>
      <c r="B480">
        <v>4.2</v>
      </c>
    </row>
    <row r="481" spans="1:2" x14ac:dyDescent="0.4">
      <c r="A481" s="10" t="s">
        <v>9071</v>
      </c>
      <c r="B481">
        <v>4.2</v>
      </c>
    </row>
    <row r="482" spans="1:2" x14ac:dyDescent="0.4">
      <c r="A482" s="10" t="s">
        <v>3334</v>
      </c>
      <c r="B482">
        <v>4.2</v>
      </c>
    </row>
    <row r="483" spans="1:2" x14ac:dyDescent="0.4">
      <c r="A483" s="10" t="s">
        <v>9964</v>
      </c>
      <c r="B483">
        <v>4.2</v>
      </c>
    </row>
    <row r="484" spans="1:2" x14ac:dyDescent="0.4">
      <c r="A484" s="10" t="s">
        <v>607</v>
      </c>
      <c r="B484">
        <v>4.2</v>
      </c>
    </row>
    <row r="485" spans="1:2" x14ac:dyDescent="0.4">
      <c r="A485" s="10" t="s">
        <v>11697</v>
      </c>
      <c r="B485">
        <v>4.2</v>
      </c>
    </row>
    <row r="486" spans="1:2" x14ac:dyDescent="0.4">
      <c r="A486" s="10" t="s">
        <v>12523</v>
      </c>
      <c r="B486">
        <v>4.2</v>
      </c>
    </row>
    <row r="487" spans="1:2" x14ac:dyDescent="0.4">
      <c r="A487" s="10" t="s">
        <v>8979</v>
      </c>
      <c r="B487">
        <v>4.2</v>
      </c>
    </row>
    <row r="488" spans="1:2" x14ac:dyDescent="0.4">
      <c r="A488" s="10" t="s">
        <v>168</v>
      </c>
      <c r="B488">
        <v>4.2</v>
      </c>
    </row>
    <row r="489" spans="1:2" x14ac:dyDescent="0.4">
      <c r="A489" s="10" t="s">
        <v>9407</v>
      </c>
      <c r="B489">
        <v>4.2</v>
      </c>
    </row>
    <row r="490" spans="1:2" x14ac:dyDescent="0.4">
      <c r="A490" s="10" t="s">
        <v>12030</v>
      </c>
      <c r="B490">
        <v>4.2</v>
      </c>
    </row>
    <row r="491" spans="1:2" x14ac:dyDescent="0.4">
      <c r="A491" s="10" t="s">
        <v>839</v>
      </c>
      <c r="B491">
        <v>4.2</v>
      </c>
    </row>
    <row r="492" spans="1:2" x14ac:dyDescent="0.4">
      <c r="A492" s="10" t="s">
        <v>3771</v>
      </c>
      <c r="B492">
        <v>4.2</v>
      </c>
    </row>
    <row r="493" spans="1:2" x14ac:dyDescent="0.4">
      <c r="A493" s="10" t="s">
        <v>9570</v>
      </c>
      <c r="B493">
        <v>4.2</v>
      </c>
    </row>
    <row r="494" spans="1:2" x14ac:dyDescent="0.4">
      <c r="A494" s="10" t="s">
        <v>683</v>
      </c>
      <c r="B494">
        <v>4.2</v>
      </c>
    </row>
    <row r="495" spans="1:2" x14ac:dyDescent="0.4">
      <c r="A495" s="10" t="s">
        <v>8874</v>
      </c>
      <c r="B495">
        <v>4.2</v>
      </c>
    </row>
    <row r="496" spans="1:2" x14ac:dyDescent="0.4">
      <c r="A496" s="10" t="s">
        <v>2727</v>
      </c>
      <c r="B496">
        <v>4.2</v>
      </c>
    </row>
    <row r="497" spans="1:2" x14ac:dyDescent="0.4">
      <c r="A497" s="10" t="s">
        <v>3543</v>
      </c>
      <c r="B497">
        <v>4.2</v>
      </c>
    </row>
    <row r="498" spans="1:2" x14ac:dyDescent="0.4">
      <c r="A498" s="10" t="s">
        <v>6918</v>
      </c>
      <c r="B498">
        <v>4.2</v>
      </c>
    </row>
    <row r="499" spans="1:2" x14ac:dyDescent="0.4">
      <c r="A499" s="10" t="s">
        <v>3625</v>
      </c>
      <c r="B499">
        <v>4.2</v>
      </c>
    </row>
    <row r="500" spans="1:2" x14ac:dyDescent="0.4">
      <c r="A500" s="10" t="s">
        <v>12393</v>
      </c>
      <c r="B500">
        <v>4.2</v>
      </c>
    </row>
    <row r="501" spans="1:2" x14ac:dyDescent="0.4">
      <c r="A501" s="10" t="s">
        <v>377</v>
      </c>
      <c r="B501">
        <v>4.2</v>
      </c>
    </row>
    <row r="502" spans="1:2" x14ac:dyDescent="0.4">
      <c r="A502" s="10" t="s">
        <v>10114</v>
      </c>
      <c r="B502">
        <v>4.2</v>
      </c>
    </row>
    <row r="503" spans="1:2" x14ac:dyDescent="0.4">
      <c r="A503" s="10" t="s">
        <v>1730</v>
      </c>
      <c r="B503">
        <v>4.2</v>
      </c>
    </row>
    <row r="504" spans="1:2" x14ac:dyDescent="0.4">
      <c r="A504" s="10" t="s">
        <v>2658</v>
      </c>
      <c r="B504">
        <v>4.2</v>
      </c>
    </row>
    <row r="505" spans="1:2" x14ac:dyDescent="0.4">
      <c r="A505" s="10" t="s">
        <v>3877</v>
      </c>
      <c r="B505">
        <v>4.2</v>
      </c>
    </row>
    <row r="506" spans="1:2" x14ac:dyDescent="0.4">
      <c r="A506" s="10" t="s">
        <v>11897</v>
      </c>
      <c r="B506">
        <v>4.2</v>
      </c>
    </row>
    <row r="507" spans="1:2" x14ac:dyDescent="0.4">
      <c r="A507" s="10" t="s">
        <v>139</v>
      </c>
      <c r="B507">
        <v>4.2</v>
      </c>
    </row>
    <row r="508" spans="1:2" x14ac:dyDescent="0.4">
      <c r="A508" s="10" t="s">
        <v>946</v>
      </c>
      <c r="B508">
        <v>4.2</v>
      </c>
    </row>
    <row r="509" spans="1:2" x14ac:dyDescent="0.4">
      <c r="A509" s="10" t="s">
        <v>58</v>
      </c>
      <c r="B509">
        <v>4.2</v>
      </c>
    </row>
    <row r="510" spans="1:2" x14ac:dyDescent="0.4">
      <c r="A510" s="10" t="s">
        <v>4027</v>
      </c>
      <c r="B510">
        <v>4.2</v>
      </c>
    </row>
    <row r="511" spans="1:2" x14ac:dyDescent="0.4">
      <c r="A511" s="10" t="s">
        <v>8398</v>
      </c>
      <c r="B511">
        <v>4.2</v>
      </c>
    </row>
    <row r="512" spans="1:2" x14ac:dyDescent="0.4">
      <c r="A512" s="10" t="s">
        <v>642</v>
      </c>
      <c r="B512">
        <v>4.2</v>
      </c>
    </row>
    <row r="513" spans="1:2" x14ac:dyDescent="0.4">
      <c r="A513" s="10" t="s">
        <v>263</v>
      </c>
      <c r="B513">
        <v>4.2</v>
      </c>
    </row>
    <row r="514" spans="1:2" x14ac:dyDescent="0.4">
      <c r="A514" s="10" t="s">
        <v>6006</v>
      </c>
      <c r="B514">
        <v>4.2</v>
      </c>
    </row>
    <row r="515" spans="1:2" x14ac:dyDescent="0.4">
      <c r="A515" s="10" t="s">
        <v>542</v>
      </c>
      <c r="B515">
        <v>4.2</v>
      </c>
    </row>
    <row r="516" spans="1:2" x14ac:dyDescent="0.4">
      <c r="A516" s="10" t="s">
        <v>1127</v>
      </c>
      <c r="B516">
        <v>4.2</v>
      </c>
    </row>
    <row r="517" spans="1:2" x14ac:dyDescent="0.4">
      <c r="A517" s="10" t="s">
        <v>6179</v>
      </c>
      <c r="B517">
        <v>4.2</v>
      </c>
    </row>
    <row r="518" spans="1:2" x14ac:dyDescent="0.4">
      <c r="A518" s="10" t="s">
        <v>2443</v>
      </c>
      <c r="B518">
        <v>4.2</v>
      </c>
    </row>
    <row r="519" spans="1:2" x14ac:dyDescent="0.4">
      <c r="A519" s="10" t="s">
        <v>10306</v>
      </c>
      <c r="B519">
        <v>4.2</v>
      </c>
    </row>
    <row r="520" spans="1:2" x14ac:dyDescent="0.4">
      <c r="A520" s="10" t="s">
        <v>3820</v>
      </c>
      <c r="B520">
        <v>4.2</v>
      </c>
    </row>
    <row r="521" spans="1:2" x14ac:dyDescent="0.4">
      <c r="A521" s="10" t="s">
        <v>11647</v>
      </c>
      <c r="B521">
        <v>4.2</v>
      </c>
    </row>
    <row r="522" spans="1:2" x14ac:dyDescent="0.4">
      <c r="A522" s="10" t="s">
        <v>387</v>
      </c>
      <c r="B522">
        <v>4.2</v>
      </c>
    </row>
    <row r="523" spans="1:2" x14ac:dyDescent="0.4">
      <c r="A523" s="10" t="s">
        <v>12605</v>
      </c>
      <c r="B523">
        <v>4.2</v>
      </c>
    </row>
    <row r="524" spans="1:2" x14ac:dyDescent="0.4">
      <c r="A524" s="10" t="s">
        <v>12743</v>
      </c>
      <c r="B524">
        <v>4.2</v>
      </c>
    </row>
    <row r="525" spans="1:2" x14ac:dyDescent="0.4">
      <c r="A525" s="10" t="s">
        <v>4795</v>
      </c>
      <c r="B525">
        <v>4.2</v>
      </c>
    </row>
    <row r="526" spans="1:2" x14ac:dyDescent="0.4">
      <c r="A526" s="10" t="s">
        <v>10510</v>
      </c>
      <c r="B526">
        <v>4.2</v>
      </c>
    </row>
    <row r="527" spans="1:2" x14ac:dyDescent="0.4">
      <c r="A527" s="10" t="s">
        <v>8328</v>
      </c>
      <c r="B527">
        <v>4.2</v>
      </c>
    </row>
    <row r="528" spans="1:2" x14ac:dyDescent="0.4">
      <c r="A528" s="10" t="s">
        <v>4267</v>
      </c>
      <c r="B528">
        <v>4.2</v>
      </c>
    </row>
    <row r="529" spans="1:2" x14ac:dyDescent="0.4">
      <c r="A529" s="10" t="s">
        <v>12574</v>
      </c>
      <c r="B529">
        <v>4.2</v>
      </c>
    </row>
    <row r="530" spans="1:2" x14ac:dyDescent="0.4">
      <c r="A530" s="10" t="s">
        <v>2687</v>
      </c>
      <c r="B530">
        <v>4.2</v>
      </c>
    </row>
    <row r="531" spans="1:2" x14ac:dyDescent="0.4">
      <c r="A531" s="10" t="s">
        <v>6471</v>
      </c>
      <c r="B531">
        <v>4.2</v>
      </c>
    </row>
    <row r="532" spans="1:2" x14ac:dyDescent="0.4">
      <c r="A532" s="10" t="s">
        <v>6493</v>
      </c>
      <c r="B532">
        <v>4.2</v>
      </c>
    </row>
    <row r="533" spans="1:2" x14ac:dyDescent="0.4">
      <c r="A533" s="10" t="s">
        <v>5882</v>
      </c>
      <c r="B533">
        <v>4.2</v>
      </c>
    </row>
    <row r="534" spans="1:2" x14ac:dyDescent="0.4">
      <c r="A534" s="10" t="s">
        <v>11797</v>
      </c>
      <c r="B534">
        <v>4.2</v>
      </c>
    </row>
    <row r="535" spans="1:2" x14ac:dyDescent="0.4">
      <c r="A535" s="10" t="s">
        <v>11667</v>
      </c>
      <c r="B535">
        <v>4.2</v>
      </c>
    </row>
    <row r="536" spans="1:2" x14ac:dyDescent="0.4">
      <c r="A536" s="10" t="s">
        <v>3221</v>
      </c>
      <c r="B536">
        <v>4.2</v>
      </c>
    </row>
    <row r="537" spans="1:2" x14ac:dyDescent="0.4">
      <c r="A537" s="10" t="s">
        <v>12794</v>
      </c>
      <c r="B537">
        <v>4.2</v>
      </c>
    </row>
    <row r="538" spans="1:2" x14ac:dyDescent="0.4">
      <c r="A538" s="10" t="s">
        <v>2947</v>
      </c>
      <c r="B538">
        <v>4.2</v>
      </c>
    </row>
    <row r="539" spans="1:2" x14ac:dyDescent="0.4">
      <c r="A539" s="10" t="s">
        <v>10378</v>
      </c>
      <c r="B539">
        <v>4.2</v>
      </c>
    </row>
    <row r="540" spans="1:2" x14ac:dyDescent="0.4">
      <c r="A540" s="10" t="s">
        <v>3962</v>
      </c>
      <c r="B540">
        <v>4.2</v>
      </c>
    </row>
    <row r="541" spans="1:2" x14ac:dyDescent="0.4">
      <c r="A541" s="10" t="s">
        <v>12081</v>
      </c>
      <c r="B541">
        <v>4.2</v>
      </c>
    </row>
    <row r="542" spans="1:2" x14ac:dyDescent="0.4">
      <c r="A542" s="10" t="s">
        <v>1293</v>
      </c>
      <c r="B542">
        <v>4.2</v>
      </c>
    </row>
    <row r="543" spans="1:2" x14ac:dyDescent="0.4">
      <c r="A543" s="10" t="s">
        <v>8907</v>
      </c>
      <c r="B543">
        <v>4.2</v>
      </c>
    </row>
    <row r="544" spans="1:2" x14ac:dyDescent="0.4">
      <c r="A544" s="10" t="s">
        <v>7193</v>
      </c>
      <c r="B544">
        <v>4.2</v>
      </c>
    </row>
    <row r="545" spans="1:2" x14ac:dyDescent="0.4">
      <c r="A545" s="10" t="s">
        <v>6928</v>
      </c>
      <c r="B545">
        <v>4.2</v>
      </c>
    </row>
    <row r="546" spans="1:2" x14ac:dyDescent="0.4">
      <c r="A546" s="10" t="s">
        <v>2336</v>
      </c>
      <c r="B546">
        <v>4.2</v>
      </c>
    </row>
    <row r="547" spans="1:2" x14ac:dyDescent="0.4">
      <c r="A547" s="10" t="s">
        <v>11627</v>
      </c>
      <c r="B547">
        <v>4.2</v>
      </c>
    </row>
    <row r="548" spans="1:2" x14ac:dyDescent="0.4">
      <c r="A548" s="10" t="s">
        <v>2383</v>
      </c>
      <c r="B548">
        <v>4.2</v>
      </c>
    </row>
    <row r="549" spans="1:2" x14ac:dyDescent="0.4">
      <c r="A549" s="10" t="s">
        <v>12684</v>
      </c>
      <c r="B549">
        <v>4.2</v>
      </c>
    </row>
    <row r="550" spans="1:2" x14ac:dyDescent="0.4">
      <c r="A550" s="10" t="s">
        <v>7378</v>
      </c>
      <c r="B550">
        <v>4.2</v>
      </c>
    </row>
    <row r="551" spans="1:2" x14ac:dyDescent="0.4">
      <c r="A551" s="10" t="s">
        <v>11707</v>
      </c>
      <c r="B551">
        <v>4.2</v>
      </c>
    </row>
    <row r="552" spans="1:2" x14ac:dyDescent="0.4">
      <c r="A552" s="10" t="s">
        <v>1343</v>
      </c>
      <c r="B552">
        <v>4.2</v>
      </c>
    </row>
    <row r="553" spans="1:2" x14ac:dyDescent="0.4">
      <c r="A553" s="10" t="s">
        <v>5708</v>
      </c>
      <c r="B553">
        <v>4.2</v>
      </c>
    </row>
    <row r="554" spans="1:2" x14ac:dyDescent="0.4">
      <c r="A554" s="10" t="s">
        <v>4631</v>
      </c>
      <c r="B554">
        <v>4.2</v>
      </c>
    </row>
    <row r="555" spans="1:2" x14ac:dyDescent="0.4">
      <c r="A555" s="10" t="s">
        <v>8454</v>
      </c>
      <c r="B555">
        <v>4.2</v>
      </c>
    </row>
    <row r="556" spans="1:2" x14ac:dyDescent="0.4">
      <c r="A556" s="10" t="s">
        <v>3182</v>
      </c>
      <c r="B556">
        <v>4.2</v>
      </c>
    </row>
    <row r="557" spans="1:2" x14ac:dyDescent="0.4">
      <c r="A557" s="10" t="s">
        <v>4961</v>
      </c>
      <c r="B557">
        <v>4.2</v>
      </c>
    </row>
    <row r="558" spans="1:2" x14ac:dyDescent="0.4">
      <c r="A558" s="10" t="s">
        <v>6886</v>
      </c>
      <c r="B558">
        <v>4.2</v>
      </c>
    </row>
    <row r="559" spans="1:2" x14ac:dyDescent="0.4">
      <c r="A559" s="10" t="s">
        <v>5422</v>
      </c>
      <c r="B559">
        <v>4.2</v>
      </c>
    </row>
    <row r="560" spans="1:2" x14ac:dyDescent="0.4">
      <c r="A560" s="10" t="s">
        <v>12513</v>
      </c>
      <c r="B560">
        <v>4.2</v>
      </c>
    </row>
    <row r="561" spans="1:2" x14ac:dyDescent="0.4">
      <c r="A561" s="10" t="s">
        <v>6626</v>
      </c>
      <c r="B561">
        <v>4.2</v>
      </c>
    </row>
    <row r="562" spans="1:2" x14ac:dyDescent="0.4">
      <c r="A562" s="10" t="s">
        <v>12875</v>
      </c>
      <c r="B562">
        <v>4.2</v>
      </c>
    </row>
    <row r="563" spans="1:2" x14ac:dyDescent="0.4">
      <c r="A563" s="10" t="s">
        <v>10072</v>
      </c>
      <c r="B563">
        <v>4.2</v>
      </c>
    </row>
    <row r="564" spans="1:2" x14ac:dyDescent="0.4">
      <c r="A564" s="10" t="s">
        <v>5101</v>
      </c>
      <c r="B564">
        <v>4.2</v>
      </c>
    </row>
    <row r="565" spans="1:2" x14ac:dyDescent="0.4">
      <c r="A565" s="10" t="s">
        <v>11043</v>
      </c>
      <c r="B565">
        <v>4.2</v>
      </c>
    </row>
    <row r="566" spans="1:2" x14ac:dyDescent="0.4">
      <c r="A566" s="10" t="s">
        <v>2887</v>
      </c>
      <c r="B566">
        <v>4.2</v>
      </c>
    </row>
    <row r="567" spans="1:2" x14ac:dyDescent="0.4">
      <c r="A567" s="10" t="s">
        <v>9643</v>
      </c>
      <c r="B567">
        <v>4.2</v>
      </c>
    </row>
    <row r="568" spans="1:2" x14ac:dyDescent="0.4">
      <c r="A568" s="10" t="s">
        <v>1152</v>
      </c>
      <c r="B568">
        <v>4.2</v>
      </c>
    </row>
    <row r="569" spans="1:2" x14ac:dyDescent="0.4">
      <c r="A569" s="10" t="s">
        <v>12483</v>
      </c>
      <c r="B569">
        <v>4.2</v>
      </c>
    </row>
    <row r="570" spans="1:2" x14ac:dyDescent="0.4">
      <c r="A570" s="10" t="s">
        <v>11336</v>
      </c>
      <c r="B570">
        <v>4.2</v>
      </c>
    </row>
    <row r="571" spans="1:2" x14ac:dyDescent="0.4">
      <c r="A571" s="10" t="s">
        <v>2187</v>
      </c>
      <c r="B571">
        <v>4.2</v>
      </c>
    </row>
    <row r="572" spans="1:2" x14ac:dyDescent="0.4">
      <c r="A572" s="10" t="s">
        <v>5091</v>
      </c>
      <c r="B572">
        <v>4.2</v>
      </c>
    </row>
    <row r="573" spans="1:2" x14ac:dyDescent="0.4">
      <c r="A573" s="10" t="s">
        <v>8772</v>
      </c>
      <c r="B573">
        <v>4.2</v>
      </c>
    </row>
    <row r="574" spans="1:2" x14ac:dyDescent="0.4">
      <c r="A574" s="10" t="s">
        <v>8495</v>
      </c>
      <c r="B574">
        <v>4.2</v>
      </c>
    </row>
    <row r="575" spans="1:2" x14ac:dyDescent="0.4">
      <c r="A575" s="10" t="s">
        <v>2408</v>
      </c>
      <c r="B575">
        <v>4.2</v>
      </c>
    </row>
    <row r="576" spans="1:2" x14ac:dyDescent="0.4">
      <c r="A576" s="10" t="s">
        <v>844</v>
      </c>
      <c r="B576">
        <v>4.2</v>
      </c>
    </row>
    <row r="577" spans="1:2" x14ac:dyDescent="0.4">
      <c r="A577" s="10" t="s">
        <v>7460</v>
      </c>
      <c r="B577">
        <v>4.2</v>
      </c>
    </row>
    <row r="578" spans="1:2" x14ac:dyDescent="0.4">
      <c r="A578" s="10" t="s">
        <v>48</v>
      </c>
      <c r="B578">
        <v>4.2</v>
      </c>
    </row>
    <row r="579" spans="1:2" x14ac:dyDescent="0.4">
      <c r="A579" s="10" t="s">
        <v>7620</v>
      </c>
      <c r="B579">
        <v>4.2</v>
      </c>
    </row>
    <row r="580" spans="1:2" x14ac:dyDescent="0.4">
      <c r="A580" s="10" t="s">
        <v>11577</v>
      </c>
      <c r="B580">
        <v>4.2</v>
      </c>
    </row>
    <row r="581" spans="1:2" x14ac:dyDescent="0.4">
      <c r="A581" s="10" t="s">
        <v>1162</v>
      </c>
      <c r="B581">
        <v>4.2</v>
      </c>
    </row>
    <row r="582" spans="1:2" x14ac:dyDescent="0.4">
      <c r="A582" s="10" t="s">
        <v>10681</v>
      </c>
      <c r="B582">
        <v>4.2</v>
      </c>
    </row>
    <row r="583" spans="1:2" x14ac:dyDescent="0.4">
      <c r="A583" s="10" t="s">
        <v>1879</v>
      </c>
      <c r="B583">
        <v>4.2</v>
      </c>
    </row>
    <row r="584" spans="1:2" x14ac:dyDescent="0.4">
      <c r="A584" s="10" t="s">
        <v>2275</v>
      </c>
      <c r="B584">
        <v>4.2</v>
      </c>
    </row>
    <row r="585" spans="1:2" x14ac:dyDescent="0.4">
      <c r="A585" s="10" t="s">
        <v>12433</v>
      </c>
      <c r="B585">
        <v>4.2</v>
      </c>
    </row>
    <row r="586" spans="1:2" x14ac:dyDescent="0.4">
      <c r="A586" s="10" t="s">
        <v>123</v>
      </c>
      <c r="B586">
        <v>4.2</v>
      </c>
    </row>
    <row r="587" spans="1:2" x14ac:dyDescent="0.4">
      <c r="A587" s="10" t="s">
        <v>11787</v>
      </c>
      <c r="B587">
        <v>4.2</v>
      </c>
    </row>
    <row r="588" spans="1:2" x14ac:dyDescent="0.4">
      <c r="A588" s="10" t="s">
        <v>8357</v>
      </c>
      <c r="B588">
        <v>4.2</v>
      </c>
    </row>
    <row r="589" spans="1:2" x14ac:dyDescent="0.4">
      <c r="A589" s="10" t="s">
        <v>7953</v>
      </c>
      <c r="B589">
        <v>4.2</v>
      </c>
    </row>
    <row r="590" spans="1:2" x14ac:dyDescent="0.4">
      <c r="A590" s="10" t="s">
        <v>6670</v>
      </c>
      <c r="B590">
        <v>4.2</v>
      </c>
    </row>
    <row r="591" spans="1:2" x14ac:dyDescent="0.4">
      <c r="A591" s="10" t="s">
        <v>3972</v>
      </c>
      <c r="B591">
        <v>4.2</v>
      </c>
    </row>
    <row r="592" spans="1:2" x14ac:dyDescent="0.4">
      <c r="A592" s="10" t="s">
        <v>492</v>
      </c>
      <c r="B592">
        <v>4.2</v>
      </c>
    </row>
    <row r="593" spans="1:2" x14ac:dyDescent="0.4">
      <c r="A593" s="10" t="s">
        <v>8999</v>
      </c>
      <c r="B593">
        <v>4.2</v>
      </c>
    </row>
    <row r="594" spans="1:2" x14ac:dyDescent="0.4">
      <c r="A594" s="10" t="s">
        <v>3422</v>
      </c>
      <c r="B594">
        <v>4.2</v>
      </c>
    </row>
    <row r="595" spans="1:2" x14ac:dyDescent="0.4">
      <c r="A595" s="10" t="s">
        <v>8803</v>
      </c>
      <c r="B595">
        <v>4.2</v>
      </c>
    </row>
    <row r="596" spans="1:2" x14ac:dyDescent="0.4">
      <c r="A596" s="10" t="s">
        <v>472</v>
      </c>
      <c r="B596">
        <v>4.2</v>
      </c>
    </row>
    <row r="597" spans="1:2" x14ac:dyDescent="0.4">
      <c r="A597" s="10" t="s">
        <v>2280</v>
      </c>
      <c r="B597">
        <v>4.2</v>
      </c>
    </row>
    <row r="598" spans="1:2" x14ac:dyDescent="0.4">
      <c r="A598" s="10" t="s">
        <v>1213</v>
      </c>
      <c r="B598">
        <v>4.2</v>
      </c>
    </row>
    <row r="599" spans="1:2" x14ac:dyDescent="0.4">
      <c r="A599" s="10" t="s">
        <v>11747</v>
      </c>
      <c r="B599">
        <v>4.2</v>
      </c>
    </row>
    <row r="600" spans="1:2" x14ac:dyDescent="0.4">
      <c r="A600" s="10" t="s">
        <v>9864</v>
      </c>
      <c r="B600">
        <v>4.2</v>
      </c>
    </row>
    <row r="601" spans="1:2" x14ac:dyDescent="0.4">
      <c r="A601" s="10" t="s">
        <v>5817</v>
      </c>
      <c r="B601">
        <v>4.2</v>
      </c>
    </row>
    <row r="602" spans="1:2" x14ac:dyDescent="0.4">
      <c r="A602" s="10" t="s">
        <v>12784</v>
      </c>
      <c r="B602">
        <v>4.2</v>
      </c>
    </row>
    <row r="603" spans="1:2" x14ac:dyDescent="0.4">
      <c r="A603" s="10" t="s">
        <v>11306</v>
      </c>
      <c r="B603">
        <v>4.2</v>
      </c>
    </row>
    <row r="604" spans="1:2" x14ac:dyDescent="0.4">
      <c r="A604" s="10" t="s">
        <v>11837</v>
      </c>
      <c r="B604">
        <v>4.2</v>
      </c>
    </row>
    <row r="605" spans="1:2" x14ac:dyDescent="0.4">
      <c r="A605" s="10" t="s">
        <v>597</v>
      </c>
      <c r="B605">
        <v>4.2</v>
      </c>
    </row>
    <row r="606" spans="1:2" x14ac:dyDescent="0.4">
      <c r="A606" s="10" t="s">
        <v>10450</v>
      </c>
      <c r="B606">
        <v>4.2</v>
      </c>
    </row>
    <row r="607" spans="1:2" x14ac:dyDescent="0.4">
      <c r="A607" s="10" t="s">
        <v>1322</v>
      </c>
      <c r="B607">
        <v>4.2</v>
      </c>
    </row>
    <row r="608" spans="1:2" x14ac:dyDescent="0.4">
      <c r="A608" s="10" t="s">
        <v>9366</v>
      </c>
      <c r="B608">
        <v>4.2</v>
      </c>
    </row>
    <row r="609" spans="1:2" x14ac:dyDescent="0.4">
      <c r="A609" s="10" t="s">
        <v>1332</v>
      </c>
      <c r="B609">
        <v>4.2</v>
      </c>
    </row>
    <row r="610" spans="1:2" x14ac:dyDescent="0.4">
      <c r="A610" s="10" t="s">
        <v>8698</v>
      </c>
      <c r="B610">
        <v>4.2</v>
      </c>
    </row>
    <row r="611" spans="1:2" x14ac:dyDescent="0.4">
      <c r="A611" s="10" t="s">
        <v>1672</v>
      </c>
      <c r="B611">
        <v>4.2</v>
      </c>
    </row>
    <row r="612" spans="1:2" x14ac:dyDescent="0.4">
      <c r="A612" s="10" t="s">
        <v>9111</v>
      </c>
      <c r="B612">
        <v>4.2</v>
      </c>
    </row>
    <row r="613" spans="1:2" x14ac:dyDescent="0.4">
      <c r="A613" s="10" t="s">
        <v>7078</v>
      </c>
      <c r="B613">
        <v>4.2</v>
      </c>
    </row>
    <row r="614" spans="1:2" x14ac:dyDescent="0.4">
      <c r="A614" s="10" t="s">
        <v>9171</v>
      </c>
      <c r="B614">
        <v>4.2</v>
      </c>
    </row>
    <row r="615" spans="1:2" x14ac:dyDescent="0.4">
      <c r="A615" s="10" t="s">
        <v>8917</v>
      </c>
      <c r="B615">
        <v>4.2</v>
      </c>
    </row>
    <row r="616" spans="1:2" x14ac:dyDescent="0.4">
      <c r="A616" s="10" t="s">
        <v>2261</v>
      </c>
      <c r="B616">
        <v>4.2</v>
      </c>
    </row>
    <row r="617" spans="1:2" x14ac:dyDescent="0.4">
      <c r="A617" s="10" t="s">
        <v>7133</v>
      </c>
      <c r="B617">
        <v>4.2</v>
      </c>
    </row>
    <row r="618" spans="1:2" x14ac:dyDescent="0.4">
      <c r="A618" s="10" t="s">
        <v>7901</v>
      </c>
      <c r="B618">
        <v>4.2</v>
      </c>
    </row>
    <row r="619" spans="1:2" x14ac:dyDescent="0.4">
      <c r="A619" s="10" t="s">
        <v>8793</v>
      </c>
      <c r="B619">
        <v>4.2</v>
      </c>
    </row>
    <row r="620" spans="1:2" x14ac:dyDescent="0.4">
      <c r="A620" s="10" t="s">
        <v>9253</v>
      </c>
      <c r="B620">
        <v>4.2</v>
      </c>
    </row>
    <row r="621" spans="1:2" x14ac:dyDescent="0.4">
      <c r="A621" s="10" t="s">
        <v>3604</v>
      </c>
      <c r="B621">
        <v>4.0999999999999996</v>
      </c>
    </row>
    <row r="622" spans="1:2" x14ac:dyDescent="0.4">
      <c r="A622" s="10" t="s">
        <v>11739</v>
      </c>
      <c r="B622">
        <v>4.0999999999999996</v>
      </c>
    </row>
    <row r="623" spans="1:2" x14ac:dyDescent="0.4">
      <c r="A623" s="10" t="s">
        <v>9715</v>
      </c>
      <c r="B623">
        <v>4.0999999999999996</v>
      </c>
    </row>
    <row r="624" spans="1:2" x14ac:dyDescent="0.4">
      <c r="A624" s="10" t="s">
        <v>4339</v>
      </c>
      <c r="B624">
        <v>4.0999999999999996</v>
      </c>
    </row>
    <row r="625" spans="1:2" x14ac:dyDescent="0.4">
      <c r="A625" s="10" t="s">
        <v>5995</v>
      </c>
      <c r="B625">
        <v>4.0999999999999996</v>
      </c>
    </row>
    <row r="626" spans="1:2" x14ac:dyDescent="0.4">
      <c r="A626" s="10" t="s">
        <v>10632</v>
      </c>
      <c r="B626">
        <v>4.0999999999999996</v>
      </c>
    </row>
    <row r="627" spans="1:2" x14ac:dyDescent="0.4">
      <c r="A627" s="10" t="s">
        <v>1607</v>
      </c>
      <c r="B627">
        <v>4.0999999999999996</v>
      </c>
    </row>
    <row r="628" spans="1:2" x14ac:dyDescent="0.4">
      <c r="A628" s="10" t="s">
        <v>6380</v>
      </c>
      <c r="B628">
        <v>4.0999999999999996</v>
      </c>
    </row>
    <row r="629" spans="1:2" x14ac:dyDescent="0.4">
      <c r="A629" s="10" t="s">
        <v>3539</v>
      </c>
      <c r="B629">
        <v>4.0999999999999996</v>
      </c>
    </row>
    <row r="630" spans="1:2" x14ac:dyDescent="0.4">
      <c r="A630" s="10" t="s">
        <v>4766</v>
      </c>
      <c r="B630">
        <v>4.0999999999999996</v>
      </c>
    </row>
    <row r="631" spans="1:2" x14ac:dyDescent="0.4">
      <c r="A631" s="10" t="s">
        <v>10911</v>
      </c>
      <c r="B631">
        <v>4.0999999999999996</v>
      </c>
    </row>
    <row r="632" spans="1:2" x14ac:dyDescent="0.4">
      <c r="A632" s="10" t="s">
        <v>2393</v>
      </c>
      <c r="B632">
        <v>4.0999999999999996</v>
      </c>
    </row>
    <row r="633" spans="1:2" x14ac:dyDescent="0.4">
      <c r="A633" s="10" t="s">
        <v>1414</v>
      </c>
      <c r="B633">
        <v>4.0999999999999996</v>
      </c>
    </row>
    <row r="634" spans="1:2" x14ac:dyDescent="0.4">
      <c r="A634" s="10" t="s">
        <v>908</v>
      </c>
      <c r="B634">
        <v>4.0999999999999996</v>
      </c>
    </row>
    <row r="635" spans="1:2" x14ac:dyDescent="0.4">
      <c r="A635" s="10" t="s">
        <v>12925</v>
      </c>
      <c r="B635">
        <v>4.0999999999999996</v>
      </c>
    </row>
    <row r="636" spans="1:2" x14ac:dyDescent="0.4">
      <c r="A636" s="10" t="s">
        <v>8573</v>
      </c>
      <c r="B636">
        <v>4.0999999999999996</v>
      </c>
    </row>
    <row r="637" spans="1:2" x14ac:dyDescent="0.4">
      <c r="A637" s="10" t="s">
        <v>4369</v>
      </c>
      <c r="B637">
        <v>4.0999999999999996</v>
      </c>
    </row>
    <row r="638" spans="1:2" x14ac:dyDescent="0.4">
      <c r="A638" s="10" t="s">
        <v>7921</v>
      </c>
      <c r="B638">
        <v>4.0999999999999996</v>
      </c>
    </row>
    <row r="639" spans="1:2" x14ac:dyDescent="0.4">
      <c r="A639" s="10" t="s">
        <v>4791</v>
      </c>
      <c r="B639">
        <v>4.0999999999999996</v>
      </c>
    </row>
    <row r="640" spans="1:2" x14ac:dyDescent="0.4">
      <c r="A640" s="10" t="s">
        <v>8175</v>
      </c>
      <c r="B640">
        <v>4.0999999999999996</v>
      </c>
    </row>
    <row r="641" spans="1:2" x14ac:dyDescent="0.4">
      <c r="A641" s="10" t="s">
        <v>3207</v>
      </c>
      <c r="B641">
        <v>4.0999999999999996</v>
      </c>
    </row>
    <row r="642" spans="1:2" x14ac:dyDescent="0.4">
      <c r="A642" s="10" t="s">
        <v>3462</v>
      </c>
      <c r="B642">
        <v>4.0999999999999996</v>
      </c>
    </row>
    <row r="643" spans="1:2" x14ac:dyDescent="0.4">
      <c r="A643" s="10" t="s">
        <v>1745</v>
      </c>
      <c r="B643">
        <v>4.0999999999999996</v>
      </c>
    </row>
    <row r="644" spans="1:2" x14ac:dyDescent="0.4">
      <c r="A644" s="10" t="s">
        <v>12423</v>
      </c>
      <c r="B644">
        <v>4.0999999999999996</v>
      </c>
    </row>
    <row r="645" spans="1:2" x14ac:dyDescent="0.4">
      <c r="A645" s="10" t="s">
        <v>5464</v>
      </c>
      <c r="B645">
        <v>4.0999999999999996</v>
      </c>
    </row>
    <row r="646" spans="1:2" x14ac:dyDescent="0.4">
      <c r="A646" s="10" t="s">
        <v>3767</v>
      </c>
      <c r="B646">
        <v>4.0999999999999996</v>
      </c>
    </row>
    <row r="647" spans="1:2" x14ac:dyDescent="0.4">
      <c r="A647" s="10" t="s">
        <v>727</v>
      </c>
      <c r="B647">
        <v>4.0999999999999996</v>
      </c>
    </row>
    <row r="648" spans="1:2" x14ac:dyDescent="0.4">
      <c r="A648" s="10" t="s">
        <v>7015</v>
      </c>
      <c r="B648">
        <v>4.0999999999999996</v>
      </c>
    </row>
    <row r="649" spans="1:2" x14ac:dyDescent="0.4">
      <c r="A649" s="10" t="s">
        <v>6431</v>
      </c>
      <c r="B649">
        <v>4.0999999999999996</v>
      </c>
    </row>
    <row r="650" spans="1:2" x14ac:dyDescent="0.4">
      <c r="A650" s="10" t="s">
        <v>10921</v>
      </c>
      <c r="B650">
        <v>4.0999999999999996</v>
      </c>
    </row>
    <row r="651" spans="1:2" x14ac:dyDescent="0.4">
      <c r="A651" s="10" t="s">
        <v>4313</v>
      </c>
      <c r="B651">
        <v>4.0999999999999996</v>
      </c>
    </row>
    <row r="652" spans="1:2" x14ac:dyDescent="0.4">
      <c r="A652" s="10" t="s">
        <v>8667</v>
      </c>
      <c r="B652">
        <v>4.0999999999999996</v>
      </c>
    </row>
    <row r="653" spans="1:2" x14ac:dyDescent="0.4">
      <c r="A653" s="10" t="s">
        <v>7837</v>
      </c>
      <c r="B653">
        <v>4.0999999999999996</v>
      </c>
    </row>
    <row r="654" spans="1:2" x14ac:dyDescent="0.4">
      <c r="A654" s="10" t="s">
        <v>4141</v>
      </c>
      <c r="B654">
        <v>4.0999999999999996</v>
      </c>
    </row>
    <row r="655" spans="1:2" x14ac:dyDescent="0.4">
      <c r="A655" s="10" t="s">
        <v>7745</v>
      </c>
      <c r="B655">
        <v>4.0999999999999996</v>
      </c>
    </row>
    <row r="656" spans="1:2" x14ac:dyDescent="0.4">
      <c r="A656" s="10" t="s">
        <v>1353</v>
      </c>
      <c r="B656">
        <v>4.0999999999999996</v>
      </c>
    </row>
    <row r="657" spans="1:2" x14ac:dyDescent="0.4">
      <c r="A657" s="10" t="s">
        <v>1263</v>
      </c>
      <c r="B657">
        <v>4.0999999999999996</v>
      </c>
    </row>
    <row r="658" spans="1:2" x14ac:dyDescent="0.4">
      <c r="A658" s="10" t="s">
        <v>11857</v>
      </c>
      <c r="B658">
        <v>4.0999999999999996</v>
      </c>
    </row>
    <row r="659" spans="1:2" x14ac:dyDescent="0.4">
      <c r="A659" s="10" t="s">
        <v>1577</v>
      </c>
      <c r="B659">
        <v>4.0999999999999996</v>
      </c>
    </row>
    <row r="660" spans="1:2" x14ac:dyDescent="0.4">
      <c r="A660" s="10" t="s">
        <v>3231</v>
      </c>
      <c r="B660">
        <v>4.0999999999999996</v>
      </c>
    </row>
    <row r="661" spans="1:2" x14ac:dyDescent="0.4">
      <c r="A661" s="10" t="s">
        <v>3192</v>
      </c>
      <c r="B661">
        <v>4.0999999999999996</v>
      </c>
    </row>
    <row r="662" spans="1:2" x14ac:dyDescent="0.4">
      <c r="A662" s="10" t="s">
        <v>9674</v>
      </c>
      <c r="B662">
        <v>4.0999999999999996</v>
      </c>
    </row>
    <row r="663" spans="1:2" x14ac:dyDescent="0.4">
      <c r="A663" s="10" t="s">
        <v>6701</v>
      </c>
      <c r="B663">
        <v>4.0999999999999996</v>
      </c>
    </row>
    <row r="664" spans="1:2" x14ac:dyDescent="0.4">
      <c r="A664" s="10" t="s">
        <v>3251</v>
      </c>
      <c r="B664">
        <v>4.0999999999999996</v>
      </c>
    </row>
    <row r="665" spans="1:2" x14ac:dyDescent="0.4">
      <c r="A665" s="10" t="s">
        <v>9305</v>
      </c>
      <c r="B665">
        <v>4.0999999999999996</v>
      </c>
    </row>
    <row r="666" spans="1:2" x14ac:dyDescent="0.4">
      <c r="A666" s="10" t="s">
        <v>6252</v>
      </c>
      <c r="B666">
        <v>4.0999999999999996</v>
      </c>
    </row>
    <row r="667" spans="1:2" x14ac:dyDescent="0.4">
      <c r="A667" s="10" t="s">
        <v>4151</v>
      </c>
      <c r="B667">
        <v>4.0999999999999996</v>
      </c>
    </row>
    <row r="668" spans="1:2" x14ac:dyDescent="0.4">
      <c r="A668" s="10" t="s">
        <v>9874</v>
      </c>
      <c r="B668">
        <v>4.0999999999999996</v>
      </c>
    </row>
    <row r="669" spans="1:2" x14ac:dyDescent="0.4">
      <c r="A669" s="10" t="s">
        <v>7604</v>
      </c>
      <c r="B669">
        <v>4.0999999999999996</v>
      </c>
    </row>
    <row r="670" spans="1:2" x14ac:dyDescent="0.4">
      <c r="A670" s="10" t="s">
        <v>9294</v>
      </c>
      <c r="B670">
        <v>4.0999999999999996</v>
      </c>
    </row>
    <row r="671" spans="1:2" x14ac:dyDescent="0.4">
      <c r="A671" s="10" t="s">
        <v>12091</v>
      </c>
      <c r="B671">
        <v>4.0999999999999996</v>
      </c>
    </row>
    <row r="672" spans="1:2" x14ac:dyDescent="0.4">
      <c r="A672" s="10" t="s">
        <v>8677</v>
      </c>
      <c r="B672">
        <v>4.0999999999999996</v>
      </c>
    </row>
    <row r="673" spans="1:2" x14ac:dyDescent="0.4">
      <c r="A673" s="10" t="s">
        <v>4165</v>
      </c>
      <c r="B673">
        <v>4.0999999999999996</v>
      </c>
    </row>
    <row r="674" spans="1:2" x14ac:dyDescent="0.4">
      <c r="A674" s="10" t="s">
        <v>12050</v>
      </c>
      <c r="B674">
        <v>4.0999999999999996</v>
      </c>
    </row>
    <row r="675" spans="1:2" x14ac:dyDescent="0.4">
      <c r="A675" s="10" t="s">
        <v>7005</v>
      </c>
      <c r="B675">
        <v>4.0999999999999996</v>
      </c>
    </row>
    <row r="676" spans="1:2" x14ac:dyDescent="0.4">
      <c r="A676" s="10" t="s">
        <v>12674</v>
      </c>
      <c r="B676">
        <v>4.0999999999999996</v>
      </c>
    </row>
    <row r="677" spans="1:2" x14ac:dyDescent="0.4">
      <c r="A677" s="10" t="s">
        <v>4414</v>
      </c>
      <c r="B677">
        <v>4.0999999999999996</v>
      </c>
    </row>
    <row r="678" spans="1:2" x14ac:dyDescent="0.4">
      <c r="A678" s="10" t="s">
        <v>9590</v>
      </c>
      <c r="B678">
        <v>4.0999999999999996</v>
      </c>
    </row>
    <row r="679" spans="1:2" x14ac:dyDescent="0.4">
      <c r="A679" s="10" t="s">
        <v>4170</v>
      </c>
      <c r="B679">
        <v>4.0999999999999996</v>
      </c>
    </row>
    <row r="680" spans="1:2" x14ac:dyDescent="0.4">
      <c r="A680" s="10" t="s">
        <v>4746</v>
      </c>
      <c r="B680">
        <v>4.0999999999999996</v>
      </c>
    </row>
    <row r="681" spans="1:2" x14ac:dyDescent="0.4">
      <c r="A681" s="10" t="s">
        <v>7530</v>
      </c>
      <c r="B681">
        <v>4.0999999999999996</v>
      </c>
    </row>
    <row r="682" spans="1:2" x14ac:dyDescent="0.4">
      <c r="A682" s="10" t="s">
        <v>8273</v>
      </c>
      <c r="B682">
        <v>4.0999999999999996</v>
      </c>
    </row>
    <row r="683" spans="1:2" x14ac:dyDescent="0.4">
      <c r="A683" s="10" t="s">
        <v>8937</v>
      </c>
      <c r="B683">
        <v>4.0999999999999996</v>
      </c>
    </row>
    <row r="684" spans="1:2" x14ac:dyDescent="0.4">
      <c r="A684" s="10" t="s">
        <v>7088</v>
      </c>
      <c r="B684">
        <v>4.0999999999999996</v>
      </c>
    </row>
    <row r="685" spans="1:2" x14ac:dyDescent="0.4">
      <c r="A685" s="10" t="s">
        <v>3261</v>
      </c>
      <c r="B685">
        <v>4.0999999999999996</v>
      </c>
    </row>
    <row r="686" spans="1:2" x14ac:dyDescent="0.4">
      <c r="A686" s="10" t="s">
        <v>10530</v>
      </c>
      <c r="B686">
        <v>4.0999999999999996</v>
      </c>
    </row>
    <row r="687" spans="1:2" x14ac:dyDescent="0.4">
      <c r="A687" s="10" t="s">
        <v>4212</v>
      </c>
      <c r="B687">
        <v>4.0999999999999996</v>
      </c>
    </row>
    <row r="688" spans="1:2" x14ac:dyDescent="0.4">
      <c r="A688" s="10" t="s">
        <v>12594</v>
      </c>
      <c r="B688">
        <v>4.0999999999999996</v>
      </c>
    </row>
    <row r="689" spans="1:2" x14ac:dyDescent="0.4">
      <c r="A689" s="10" t="s">
        <v>4583</v>
      </c>
      <c r="B689">
        <v>4.0999999999999996</v>
      </c>
    </row>
    <row r="690" spans="1:2" x14ac:dyDescent="0.4">
      <c r="A690" s="10" t="s">
        <v>11547</v>
      </c>
      <c r="B690">
        <v>4.0999999999999996</v>
      </c>
    </row>
    <row r="691" spans="1:2" x14ac:dyDescent="0.4">
      <c r="A691" s="10" t="s">
        <v>1909</v>
      </c>
      <c r="B691">
        <v>4.0999999999999996</v>
      </c>
    </row>
    <row r="692" spans="1:2" x14ac:dyDescent="0.4">
      <c r="A692" s="10" t="s">
        <v>11125</v>
      </c>
      <c r="B692">
        <v>4.0999999999999996</v>
      </c>
    </row>
    <row r="693" spans="1:2" x14ac:dyDescent="0.4">
      <c r="A693" s="10" t="s">
        <v>4981</v>
      </c>
      <c r="B693">
        <v>4.0999999999999996</v>
      </c>
    </row>
    <row r="694" spans="1:2" x14ac:dyDescent="0.4">
      <c r="A694" s="10" t="s">
        <v>9489</v>
      </c>
      <c r="B694">
        <v>4.0999999999999996</v>
      </c>
    </row>
    <row r="695" spans="1:2" x14ac:dyDescent="0.4">
      <c r="A695" s="10" t="s">
        <v>9664</v>
      </c>
      <c r="B695">
        <v>4.0999999999999996</v>
      </c>
    </row>
    <row r="696" spans="1:2" x14ac:dyDescent="0.4">
      <c r="A696" s="10" t="s">
        <v>10388</v>
      </c>
      <c r="B696">
        <v>4.0999999999999996</v>
      </c>
    </row>
    <row r="697" spans="1:2" x14ac:dyDescent="0.4">
      <c r="A697" s="10" t="s">
        <v>12985</v>
      </c>
      <c r="B697">
        <v>4.0999999999999996</v>
      </c>
    </row>
    <row r="698" spans="1:2" x14ac:dyDescent="0.4">
      <c r="A698" s="10" t="s">
        <v>8605</v>
      </c>
      <c r="B698">
        <v>4.0999999999999996</v>
      </c>
    </row>
    <row r="699" spans="1:2" x14ac:dyDescent="0.4">
      <c r="A699" s="10" t="s">
        <v>8864</v>
      </c>
      <c r="B699">
        <v>4.0999999999999996</v>
      </c>
    </row>
    <row r="700" spans="1:2" x14ac:dyDescent="0.4">
      <c r="A700" s="10" t="s">
        <v>8297</v>
      </c>
      <c r="B700">
        <v>4.0999999999999996</v>
      </c>
    </row>
    <row r="701" spans="1:2" x14ac:dyDescent="0.4">
      <c r="A701" s="10" t="s">
        <v>3034</v>
      </c>
      <c r="B701">
        <v>4.0999999999999996</v>
      </c>
    </row>
    <row r="702" spans="1:2" x14ac:dyDescent="0.4">
      <c r="A702" s="10" t="s">
        <v>3452</v>
      </c>
      <c r="B702">
        <v>4.0999999999999996</v>
      </c>
    </row>
    <row r="703" spans="1:2" x14ac:dyDescent="0.4">
      <c r="A703" s="10" t="s">
        <v>8833</v>
      </c>
      <c r="B703">
        <v>4.0999999999999996</v>
      </c>
    </row>
    <row r="704" spans="1:2" x14ac:dyDescent="0.4">
      <c r="A704" s="10" t="s">
        <v>7420</v>
      </c>
      <c r="B704">
        <v>4.0999999999999996</v>
      </c>
    </row>
    <row r="705" spans="1:2" x14ac:dyDescent="0.4">
      <c r="A705" s="10" t="s">
        <v>7775</v>
      </c>
      <c r="B705">
        <v>4.0999999999999996</v>
      </c>
    </row>
    <row r="706" spans="1:2" x14ac:dyDescent="0.4">
      <c r="A706" s="10" t="s">
        <v>3291</v>
      </c>
      <c r="B706">
        <v>4.0999999999999996</v>
      </c>
    </row>
    <row r="707" spans="1:2" x14ac:dyDescent="0.4">
      <c r="A707" s="10" t="s">
        <v>5431</v>
      </c>
      <c r="B707">
        <v>4.0999999999999996</v>
      </c>
    </row>
    <row r="708" spans="1:2" x14ac:dyDescent="0.4">
      <c r="A708" s="10" t="s">
        <v>149</v>
      </c>
      <c r="B708">
        <v>4.0999999999999996</v>
      </c>
    </row>
    <row r="709" spans="1:2" x14ac:dyDescent="0.4">
      <c r="A709" s="10" t="s">
        <v>3957</v>
      </c>
      <c r="B709">
        <v>4.0999999999999996</v>
      </c>
    </row>
    <row r="710" spans="1:2" x14ac:dyDescent="0.4">
      <c r="A710" s="10" t="s">
        <v>622</v>
      </c>
      <c r="B710">
        <v>4.0999999999999996</v>
      </c>
    </row>
    <row r="711" spans="1:2" x14ac:dyDescent="0.4">
      <c r="A711" s="10" t="s">
        <v>4674</v>
      </c>
      <c r="B711">
        <v>4.0999999999999996</v>
      </c>
    </row>
    <row r="712" spans="1:2" x14ac:dyDescent="0.4">
      <c r="A712" s="10" t="s">
        <v>1975</v>
      </c>
      <c r="B712">
        <v>4.0999999999999996</v>
      </c>
    </row>
    <row r="713" spans="1:2" x14ac:dyDescent="0.4">
      <c r="A713" s="10" t="s">
        <v>3648</v>
      </c>
      <c r="B713">
        <v>4.0999999999999996</v>
      </c>
    </row>
    <row r="714" spans="1:2" x14ac:dyDescent="0.4">
      <c r="A714" s="10" t="s">
        <v>1042</v>
      </c>
      <c r="B714">
        <v>4.0999999999999996</v>
      </c>
    </row>
    <row r="715" spans="1:2" x14ac:dyDescent="0.4">
      <c r="A715" s="10" t="s">
        <v>4225</v>
      </c>
      <c r="B715">
        <v>4.0999999999999996</v>
      </c>
    </row>
    <row r="716" spans="1:2" x14ac:dyDescent="0.4">
      <c r="A716" s="10" t="s">
        <v>3726</v>
      </c>
      <c r="B716">
        <v>4.0999999999999996</v>
      </c>
    </row>
    <row r="717" spans="1:2" x14ac:dyDescent="0.4">
      <c r="A717" s="10" t="s">
        <v>4389</v>
      </c>
      <c r="B717">
        <v>4.0999999999999996</v>
      </c>
    </row>
    <row r="718" spans="1:2" x14ac:dyDescent="0.4">
      <c r="A718" s="10" t="s">
        <v>2872</v>
      </c>
      <c r="B718">
        <v>4.0999999999999996</v>
      </c>
    </row>
    <row r="719" spans="1:2" x14ac:dyDescent="0.4">
      <c r="A719" s="10" t="s">
        <v>7183</v>
      </c>
      <c r="B719">
        <v>4.0999999999999996</v>
      </c>
    </row>
    <row r="720" spans="1:2" x14ac:dyDescent="0.4">
      <c r="A720" s="10" t="s">
        <v>3065</v>
      </c>
      <c r="B720">
        <v>4.0999999999999996</v>
      </c>
    </row>
    <row r="721" spans="1:2" x14ac:dyDescent="0.4">
      <c r="A721" s="10" t="s">
        <v>7265</v>
      </c>
      <c r="B721">
        <v>4.0999999999999996</v>
      </c>
    </row>
    <row r="722" spans="1:2" x14ac:dyDescent="0.4">
      <c r="A722" s="10" t="s">
        <v>10731</v>
      </c>
      <c r="B722">
        <v>4.0999999999999996</v>
      </c>
    </row>
    <row r="723" spans="1:2" x14ac:dyDescent="0.4">
      <c r="A723" s="10" t="s">
        <v>12403</v>
      </c>
      <c r="B723">
        <v>4.0999999999999996</v>
      </c>
    </row>
    <row r="724" spans="1:2" x14ac:dyDescent="0.4">
      <c r="A724" s="10" t="s">
        <v>12322</v>
      </c>
      <c r="B724">
        <v>4.0999999999999996</v>
      </c>
    </row>
    <row r="725" spans="1:2" x14ac:dyDescent="0.4">
      <c r="A725" s="10" t="s">
        <v>11607</v>
      </c>
      <c r="B725">
        <v>4.0999999999999996</v>
      </c>
    </row>
    <row r="726" spans="1:2" x14ac:dyDescent="0.4">
      <c r="A726" s="10" t="s">
        <v>10357</v>
      </c>
      <c r="B726">
        <v>4.0999999999999996</v>
      </c>
    </row>
    <row r="727" spans="1:2" x14ac:dyDescent="0.4">
      <c r="A727" s="10" t="s">
        <v>11346</v>
      </c>
      <c r="B727">
        <v>4.0999999999999996</v>
      </c>
    </row>
    <row r="728" spans="1:2" x14ac:dyDescent="0.4">
      <c r="A728" s="10" t="s">
        <v>12774</v>
      </c>
      <c r="B728">
        <v>4.0999999999999996</v>
      </c>
    </row>
    <row r="729" spans="1:2" x14ac:dyDescent="0.4">
      <c r="A729" s="10" t="s">
        <v>10440</v>
      </c>
      <c r="B729">
        <v>4.0999999999999996</v>
      </c>
    </row>
    <row r="730" spans="1:2" x14ac:dyDescent="0.4">
      <c r="A730" s="10" t="s">
        <v>6659</v>
      </c>
      <c r="B730">
        <v>4.0999999999999996</v>
      </c>
    </row>
    <row r="731" spans="1:2" x14ac:dyDescent="0.4">
      <c r="A731" s="10" t="s">
        <v>3637</v>
      </c>
      <c r="B731">
        <v>4.0999999999999996</v>
      </c>
    </row>
    <row r="732" spans="1:2" x14ac:dyDescent="0.4">
      <c r="A732" s="10" t="s">
        <v>8252</v>
      </c>
      <c r="B732">
        <v>4.0999999999999996</v>
      </c>
    </row>
    <row r="733" spans="1:2" x14ac:dyDescent="0.4">
      <c r="A733" s="10" t="s">
        <v>7326</v>
      </c>
      <c r="B733">
        <v>4.0999999999999996</v>
      </c>
    </row>
    <row r="734" spans="1:2" x14ac:dyDescent="0.4">
      <c r="A734" s="10" t="s">
        <v>5807</v>
      </c>
      <c r="B734">
        <v>4.0999999999999996</v>
      </c>
    </row>
    <row r="735" spans="1:2" x14ac:dyDescent="0.4">
      <c r="A735" s="10" t="s">
        <v>8854</v>
      </c>
      <c r="B735">
        <v>4.0999999999999996</v>
      </c>
    </row>
    <row r="736" spans="1:2" x14ac:dyDescent="0.4">
      <c r="A736" s="10" t="s">
        <v>11166</v>
      </c>
      <c r="B736">
        <v>4.0999999999999996</v>
      </c>
    </row>
    <row r="737" spans="1:2" x14ac:dyDescent="0.4">
      <c r="A737" s="10" t="s">
        <v>11196</v>
      </c>
      <c r="B737">
        <v>4.0999999999999996</v>
      </c>
    </row>
    <row r="738" spans="1:2" x14ac:dyDescent="0.4">
      <c r="A738" s="10" t="s">
        <v>11438</v>
      </c>
      <c r="B738">
        <v>4.0999999999999996</v>
      </c>
    </row>
    <row r="739" spans="1:2" x14ac:dyDescent="0.4">
      <c r="A739" s="10" t="s">
        <v>12564</v>
      </c>
      <c r="B739">
        <v>4.0999999999999996</v>
      </c>
    </row>
    <row r="740" spans="1:2" x14ac:dyDescent="0.4">
      <c r="A740" s="10" t="s">
        <v>9611</v>
      </c>
      <c r="B740">
        <v>4.0999999999999996</v>
      </c>
    </row>
    <row r="741" spans="1:2" x14ac:dyDescent="0.4">
      <c r="A741" s="10" t="s">
        <v>10215</v>
      </c>
      <c r="B741">
        <v>4.0999999999999996</v>
      </c>
    </row>
    <row r="742" spans="1:2" x14ac:dyDescent="0.4">
      <c r="A742" s="10" t="s">
        <v>6907</v>
      </c>
      <c r="B742">
        <v>4.0999999999999996</v>
      </c>
    </row>
    <row r="743" spans="1:2" x14ac:dyDescent="0.4">
      <c r="A743" s="10" t="s">
        <v>6188</v>
      </c>
      <c r="B743">
        <v>4.0999999999999996</v>
      </c>
    </row>
    <row r="744" spans="1:2" x14ac:dyDescent="0.4">
      <c r="A744" s="10" t="s">
        <v>9745</v>
      </c>
      <c r="B744">
        <v>4.0999999999999996</v>
      </c>
    </row>
    <row r="745" spans="1:2" x14ac:dyDescent="0.4">
      <c r="A745" s="10" t="s">
        <v>9834</v>
      </c>
      <c r="B745">
        <v>4.0999999999999996</v>
      </c>
    </row>
    <row r="746" spans="1:2" x14ac:dyDescent="0.4">
      <c r="A746" s="10" t="s">
        <v>9854</v>
      </c>
      <c r="B746">
        <v>4.0999999999999996</v>
      </c>
    </row>
    <row r="747" spans="1:2" x14ac:dyDescent="0.4">
      <c r="A747" s="10" t="s">
        <v>11003</v>
      </c>
      <c r="B747">
        <v>4.0999999999999996</v>
      </c>
    </row>
    <row r="748" spans="1:2" x14ac:dyDescent="0.4">
      <c r="A748" s="10" t="s">
        <v>6525</v>
      </c>
      <c r="B748">
        <v>4.0999999999999996</v>
      </c>
    </row>
    <row r="749" spans="1:2" x14ac:dyDescent="0.4">
      <c r="A749" s="10" t="s">
        <v>1117</v>
      </c>
      <c r="B749">
        <v>4.0999999999999996</v>
      </c>
    </row>
    <row r="750" spans="1:2" x14ac:dyDescent="0.4">
      <c r="A750" s="10" t="s">
        <v>4005</v>
      </c>
      <c r="B750">
        <v>4.0999999999999996</v>
      </c>
    </row>
    <row r="751" spans="1:2" x14ac:dyDescent="0.4">
      <c r="A751" s="10" t="s">
        <v>11657</v>
      </c>
      <c r="B751">
        <v>4.0999999999999996</v>
      </c>
    </row>
    <row r="752" spans="1:2" x14ac:dyDescent="0.4">
      <c r="A752" s="10" t="s">
        <v>7036</v>
      </c>
      <c r="B752">
        <v>4.0999999999999996</v>
      </c>
    </row>
    <row r="753" spans="1:2" x14ac:dyDescent="0.4">
      <c r="A753" s="10" t="s">
        <v>9705</v>
      </c>
      <c r="B753">
        <v>4.0999999999999996</v>
      </c>
    </row>
    <row r="754" spans="1:2" x14ac:dyDescent="0.4">
      <c r="A754" s="10" t="s">
        <v>7296</v>
      </c>
      <c r="B754">
        <v>4.0999999999999996</v>
      </c>
    </row>
    <row r="755" spans="1:2" x14ac:dyDescent="0.4">
      <c r="A755" s="10" t="s">
        <v>2561</v>
      </c>
      <c r="B755">
        <v>4.0999999999999996</v>
      </c>
    </row>
    <row r="756" spans="1:2" x14ac:dyDescent="0.4">
      <c r="A756" s="10" t="s">
        <v>9725</v>
      </c>
      <c r="B756">
        <v>4.0999999999999996</v>
      </c>
    </row>
    <row r="757" spans="1:2" x14ac:dyDescent="0.4">
      <c r="A757" s="10" t="s">
        <v>9755</v>
      </c>
      <c r="B757">
        <v>4.0999999999999996</v>
      </c>
    </row>
    <row r="758" spans="1:2" x14ac:dyDescent="0.4">
      <c r="A758" s="10" t="s">
        <v>10480</v>
      </c>
      <c r="B758">
        <v>4.0999999999999996</v>
      </c>
    </row>
    <row r="759" spans="1:2" x14ac:dyDescent="0.4">
      <c r="A759" s="10" t="s">
        <v>6149</v>
      </c>
      <c r="B759">
        <v>4.0999999999999996</v>
      </c>
    </row>
    <row r="760" spans="1:2" x14ac:dyDescent="0.4">
      <c r="A760" s="10" t="s">
        <v>12615</v>
      </c>
      <c r="B760">
        <v>4.0999999999999996</v>
      </c>
    </row>
    <row r="761" spans="1:2" x14ac:dyDescent="0.4">
      <c r="A761" s="10" t="s">
        <v>11276</v>
      </c>
      <c r="B761">
        <v>4.0999999999999996</v>
      </c>
    </row>
    <row r="762" spans="1:2" x14ac:dyDescent="0.4">
      <c r="A762" s="10" t="s">
        <v>6951</v>
      </c>
      <c r="B762">
        <v>4.0999999999999996</v>
      </c>
    </row>
    <row r="763" spans="1:2" x14ac:dyDescent="0.4">
      <c r="A763" s="10" t="s">
        <v>3472</v>
      </c>
      <c r="B763">
        <v>4.0999999999999996</v>
      </c>
    </row>
    <row r="764" spans="1:2" x14ac:dyDescent="0.4">
      <c r="A764" s="10" t="s">
        <v>7986</v>
      </c>
      <c r="B764">
        <v>4.0999999999999996</v>
      </c>
    </row>
    <row r="765" spans="1:2" x14ac:dyDescent="0.4">
      <c r="A765" s="10" t="s">
        <v>3704</v>
      </c>
      <c r="B765">
        <v>4.0999999999999996</v>
      </c>
    </row>
    <row r="766" spans="1:2" x14ac:dyDescent="0.4">
      <c r="A766" s="10" t="s">
        <v>12895</v>
      </c>
      <c r="B766">
        <v>4.0999999999999996</v>
      </c>
    </row>
    <row r="767" spans="1:2" x14ac:dyDescent="0.4">
      <c r="A767" s="10" t="s">
        <v>3756</v>
      </c>
      <c r="B767">
        <v>4.0999999999999996</v>
      </c>
    </row>
    <row r="768" spans="1:2" x14ac:dyDescent="0.4">
      <c r="A768" s="10" t="s">
        <v>9632</v>
      </c>
      <c r="B768">
        <v>4.0999999999999996</v>
      </c>
    </row>
    <row r="769" spans="1:2" x14ac:dyDescent="0.4">
      <c r="A769" s="10" t="s">
        <v>4075</v>
      </c>
      <c r="B769">
        <v>4.0999999999999996</v>
      </c>
    </row>
    <row r="770" spans="1:2" x14ac:dyDescent="0.4">
      <c r="A770" s="10" t="s">
        <v>10982</v>
      </c>
      <c r="B770">
        <v>4.0999999999999996</v>
      </c>
    </row>
    <row r="771" spans="1:2" x14ac:dyDescent="0.4">
      <c r="A771" s="10" t="s">
        <v>3708</v>
      </c>
      <c r="B771">
        <v>4.0999999999999996</v>
      </c>
    </row>
    <row r="772" spans="1:2" x14ac:dyDescent="0.4">
      <c r="A772" s="10" t="s">
        <v>9499</v>
      </c>
      <c r="B772">
        <v>4.0999999999999996</v>
      </c>
    </row>
    <row r="773" spans="1:2" x14ac:dyDescent="0.4">
      <c r="A773" s="10" t="s">
        <v>3303</v>
      </c>
      <c r="B773">
        <v>4.0999999999999996</v>
      </c>
    </row>
    <row r="774" spans="1:2" x14ac:dyDescent="0.4">
      <c r="A774" s="10" t="s">
        <v>11757</v>
      </c>
      <c r="B774">
        <v>4.0999999999999996</v>
      </c>
    </row>
    <row r="775" spans="1:2" x14ac:dyDescent="0.4">
      <c r="A775" s="10" t="s">
        <v>4950</v>
      </c>
      <c r="B775">
        <v>4.0999999999999996</v>
      </c>
    </row>
    <row r="776" spans="1:2" x14ac:dyDescent="0.4">
      <c r="A776" s="10" t="s">
        <v>1705</v>
      </c>
      <c r="B776">
        <v>4.0999999999999996</v>
      </c>
    </row>
    <row r="777" spans="1:2" x14ac:dyDescent="0.4">
      <c r="A777" s="10" t="s">
        <v>848</v>
      </c>
      <c r="B777">
        <v>4.0999999999999996</v>
      </c>
    </row>
    <row r="778" spans="1:2" x14ac:dyDescent="0.4">
      <c r="A778" s="10" t="s">
        <v>8143</v>
      </c>
      <c r="B778">
        <v>4.0999999999999996</v>
      </c>
    </row>
    <row r="779" spans="1:2" x14ac:dyDescent="0.4">
      <c r="A779" s="10" t="s">
        <v>446</v>
      </c>
      <c r="B779">
        <v>4.0999999999999996</v>
      </c>
    </row>
    <row r="780" spans="1:2" x14ac:dyDescent="0.4">
      <c r="A780" s="10" t="s">
        <v>8530</v>
      </c>
      <c r="B780">
        <v>4.0999999999999996</v>
      </c>
    </row>
    <row r="781" spans="1:2" x14ac:dyDescent="0.4">
      <c r="A781" s="10" t="s">
        <v>5202</v>
      </c>
      <c r="B781">
        <v>4.0999999999999996</v>
      </c>
    </row>
    <row r="782" spans="1:2" x14ac:dyDescent="0.4">
      <c r="A782" s="10" t="s">
        <v>517</v>
      </c>
      <c r="B782">
        <v>4.0999999999999996</v>
      </c>
    </row>
    <row r="783" spans="1:2" x14ac:dyDescent="0.4">
      <c r="A783" s="10" t="s">
        <v>2581</v>
      </c>
      <c r="B783">
        <v>4.0999999999999996</v>
      </c>
    </row>
    <row r="784" spans="1:2" x14ac:dyDescent="0.4">
      <c r="A784" s="10" t="s">
        <v>1682</v>
      </c>
      <c r="B784">
        <v>4.0999999999999996</v>
      </c>
    </row>
    <row r="785" spans="1:2" x14ac:dyDescent="0.4">
      <c r="A785" s="10" t="s">
        <v>6743</v>
      </c>
      <c r="B785">
        <v>4.0999999999999996</v>
      </c>
    </row>
    <row r="786" spans="1:2" x14ac:dyDescent="0.4">
      <c r="A786" s="10" t="s">
        <v>9974</v>
      </c>
      <c r="B786">
        <v>4.0999999999999996</v>
      </c>
    </row>
    <row r="787" spans="1:2" x14ac:dyDescent="0.4">
      <c r="A787" s="10" t="s">
        <v>6691</v>
      </c>
      <c r="B787">
        <v>4.0999999999999996</v>
      </c>
    </row>
    <row r="788" spans="1:2" x14ac:dyDescent="0.4">
      <c r="A788" s="10" t="s">
        <v>10145</v>
      </c>
      <c r="B788">
        <v>4.0999999999999996</v>
      </c>
    </row>
    <row r="789" spans="1:2" x14ac:dyDescent="0.4">
      <c r="A789" s="10" t="s">
        <v>4756</v>
      </c>
      <c r="B789">
        <v>4.0999999999999996</v>
      </c>
    </row>
    <row r="790" spans="1:2" x14ac:dyDescent="0.4">
      <c r="A790" s="10" t="s">
        <v>8843</v>
      </c>
      <c r="B790">
        <v>4.0999999999999996</v>
      </c>
    </row>
    <row r="791" spans="1:2" x14ac:dyDescent="0.4">
      <c r="A791" s="10" t="s">
        <v>673</v>
      </c>
      <c r="B791">
        <v>4.0999999999999996</v>
      </c>
    </row>
    <row r="792" spans="1:2" x14ac:dyDescent="0.4">
      <c r="A792" s="10" t="s">
        <v>12463</v>
      </c>
      <c r="B792">
        <v>4.0999999999999996</v>
      </c>
    </row>
    <row r="793" spans="1:2" x14ac:dyDescent="0.4">
      <c r="A793" s="10" t="s">
        <v>11145</v>
      </c>
      <c r="B793">
        <v>4.0999999999999996</v>
      </c>
    </row>
    <row r="794" spans="1:2" x14ac:dyDescent="0.4">
      <c r="A794" s="10" t="s">
        <v>9315</v>
      </c>
      <c r="B794">
        <v>4.0999999999999996</v>
      </c>
    </row>
    <row r="795" spans="1:2" x14ac:dyDescent="0.4">
      <c r="A795" s="10" t="s">
        <v>4923</v>
      </c>
      <c r="B795">
        <v>4.0999999999999996</v>
      </c>
    </row>
    <row r="796" spans="1:2" x14ac:dyDescent="0.4">
      <c r="A796" s="10" t="s">
        <v>9121</v>
      </c>
      <c r="B796">
        <v>4.0999999999999996</v>
      </c>
    </row>
    <row r="797" spans="1:2" x14ac:dyDescent="0.4">
      <c r="A797" s="10" t="s">
        <v>1027</v>
      </c>
      <c r="B797">
        <v>4.0999999999999996</v>
      </c>
    </row>
    <row r="798" spans="1:2" x14ac:dyDescent="0.4">
      <c r="A798" s="10" t="s">
        <v>9580</v>
      </c>
      <c r="B798">
        <v>4.0999999999999996</v>
      </c>
    </row>
    <row r="799" spans="1:2" x14ac:dyDescent="0.4">
      <c r="A799" s="10" t="s">
        <v>708</v>
      </c>
      <c r="B799">
        <v>4.0999999999999996</v>
      </c>
    </row>
    <row r="800" spans="1:2" x14ac:dyDescent="0.4">
      <c r="A800" s="10" t="s">
        <v>10992</v>
      </c>
      <c r="B800">
        <v>4.0999999999999996</v>
      </c>
    </row>
    <row r="801" spans="1:2" x14ac:dyDescent="0.4">
      <c r="A801" s="10" t="s">
        <v>9954</v>
      </c>
      <c r="B801">
        <v>4.0999999999999996</v>
      </c>
    </row>
    <row r="802" spans="1:2" x14ac:dyDescent="0.4">
      <c r="A802" s="10" t="s">
        <v>8752</v>
      </c>
      <c r="B802">
        <v>4.0999999999999996</v>
      </c>
    </row>
    <row r="803" spans="1:2" x14ac:dyDescent="0.4">
      <c r="A803" s="10" t="s">
        <v>1965</v>
      </c>
      <c r="B803">
        <v>4.0999999999999996</v>
      </c>
    </row>
    <row r="804" spans="1:2" x14ac:dyDescent="0.4">
      <c r="A804" s="10" t="s">
        <v>9376</v>
      </c>
      <c r="B804">
        <v>4.0999999999999996</v>
      </c>
    </row>
    <row r="805" spans="1:2" x14ac:dyDescent="0.4">
      <c r="A805" s="10" t="s">
        <v>10851</v>
      </c>
      <c r="B805">
        <v>4.0999999999999996</v>
      </c>
    </row>
    <row r="806" spans="1:2" x14ac:dyDescent="0.4">
      <c r="A806" s="10" t="s">
        <v>2753</v>
      </c>
      <c r="B806">
        <v>4.0999999999999996</v>
      </c>
    </row>
    <row r="807" spans="1:2" x14ac:dyDescent="0.4">
      <c r="A807" s="10" t="s">
        <v>9785</v>
      </c>
      <c r="B807">
        <v>4.0999999999999996</v>
      </c>
    </row>
    <row r="808" spans="1:2" x14ac:dyDescent="0.4">
      <c r="A808" s="10" t="s">
        <v>10419</v>
      </c>
      <c r="B808">
        <v>4.0999999999999996</v>
      </c>
    </row>
    <row r="809" spans="1:2" x14ac:dyDescent="0.4">
      <c r="A809" s="10" t="s">
        <v>4890</v>
      </c>
      <c r="B809">
        <v>4.0999999999999996</v>
      </c>
    </row>
    <row r="810" spans="1:2" x14ac:dyDescent="0.4">
      <c r="A810" s="10" t="s">
        <v>12212</v>
      </c>
      <c r="B810">
        <v>4.0999999999999996</v>
      </c>
    </row>
    <row r="811" spans="1:2" x14ac:dyDescent="0.4">
      <c r="A811" s="10" t="s">
        <v>4424</v>
      </c>
      <c r="B811">
        <v>4.0999999999999996</v>
      </c>
    </row>
    <row r="812" spans="1:2" x14ac:dyDescent="0.4">
      <c r="A812" s="10" t="s">
        <v>1132</v>
      </c>
      <c r="B812">
        <v>4.0999999999999996</v>
      </c>
    </row>
    <row r="813" spans="1:2" x14ac:dyDescent="0.4">
      <c r="A813" s="10" t="s">
        <v>5453</v>
      </c>
      <c r="B813">
        <v>4.0999999999999996</v>
      </c>
    </row>
    <row r="814" spans="1:2" x14ac:dyDescent="0.4">
      <c r="A814" s="10" t="s">
        <v>12763</v>
      </c>
      <c r="B814">
        <v>4.0999999999999996</v>
      </c>
    </row>
    <row r="815" spans="1:2" x14ac:dyDescent="0.4">
      <c r="A815" s="10" t="s">
        <v>184</v>
      </c>
      <c r="B815">
        <v>4.0999999999999996</v>
      </c>
    </row>
    <row r="816" spans="1:2" x14ac:dyDescent="0.4">
      <c r="A816" s="10" t="s">
        <v>3467</v>
      </c>
      <c r="B816">
        <v>4.0999999999999996</v>
      </c>
    </row>
    <row r="817" spans="1:2" x14ac:dyDescent="0.4">
      <c r="A817" s="10" t="s">
        <v>698</v>
      </c>
      <c r="B817">
        <v>4.0999999999999996</v>
      </c>
    </row>
    <row r="818" spans="1:2" x14ac:dyDescent="0.4">
      <c r="A818" s="10" t="s">
        <v>3117</v>
      </c>
      <c r="B818">
        <v>4.0999999999999996</v>
      </c>
    </row>
    <row r="819" spans="1:2" x14ac:dyDescent="0.4">
      <c r="A819" s="10" t="s">
        <v>3608</v>
      </c>
      <c r="B819">
        <v>4.0999999999999996</v>
      </c>
    </row>
    <row r="820" spans="1:2" x14ac:dyDescent="0.4">
      <c r="A820" s="10" t="s">
        <v>4815</v>
      </c>
      <c r="B820">
        <v>4.0999999999999996</v>
      </c>
    </row>
    <row r="821" spans="1:2" x14ac:dyDescent="0.4">
      <c r="A821" s="10" t="s">
        <v>3593</v>
      </c>
      <c r="B821">
        <v>4.0999999999999996</v>
      </c>
    </row>
    <row r="822" spans="1:2" x14ac:dyDescent="0.4">
      <c r="A822" s="10" t="s">
        <v>4542</v>
      </c>
      <c r="B822">
        <v>4.0999999999999996</v>
      </c>
    </row>
    <row r="823" spans="1:2" x14ac:dyDescent="0.4">
      <c r="A823" s="10" t="s">
        <v>9273</v>
      </c>
      <c r="B823">
        <v>4.0999999999999996</v>
      </c>
    </row>
    <row r="824" spans="1:2" x14ac:dyDescent="0.4">
      <c r="A824" s="10" t="s">
        <v>5079</v>
      </c>
      <c r="B824">
        <v>4.0999999999999996</v>
      </c>
    </row>
    <row r="825" spans="1:2" x14ac:dyDescent="0.4">
      <c r="A825" s="10" t="s">
        <v>3555</v>
      </c>
      <c r="B825">
        <v>4.0999999999999996</v>
      </c>
    </row>
    <row r="826" spans="1:2" x14ac:dyDescent="0.4">
      <c r="A826" s="10" t="s">
        <v>6262</v>
      </c>
      <c r="B826">
        <v>4.0999999999999996</v>
      </c>
    </row>
    <row r="827" spans="1:2" x14ac:dyDescent="0.4">
      <c r="A827" s="10" t="s">
        <v>8408</v>
      </c>
      <c r="B827">
        <v>4.0999999999999996</v>
      </c>
    </row>
    <row r="828" spans="1:2" x14ac:dyDescent="0.4">
      <c r="A828" s="10" t="s">
        <v>3716</v>
      </c>
      <c r="B828">
        <v>4.0999999999999996</v>
      </c>
    </row>
    <row r="829" spans="1:2" x14ac:dyDescent="0.4">
      <c r="A829" s="10" t="s">
        <v>8419</v>
      </c>
      <c r="B829">
        <v>4.0999999999999996</v>
      </c>
    </row>
    <row r="830" spans="1:2" x14ac:dyDescent="0.4">
      <c r="A830" s="10" t="s">
        <v>5233</v>
      </c>
      <c r="B830">
        <v>4.0999999999999996</v>
      </c>
    </row>
    <row r="831" spans="1:2" x14ac:dyDescent="0.4">
      <c r="A831" s="10" t="s">
        <v>11266</v>
      </c>
      <c r="B831">
        <v>4.0999999999999996</v>
      </c>
    </row>
    <row r="832" spans="1:2" x14ac:dyDescent="0.4">
      <c r="A832" s="10" t="s">
        <v>2025</v>
      </c>
      <c r="B832">
        <v>4.0999999999999996</v>
      </c>
    </row>
    <row r="833" spans="1:2" x14ac:dyDescent="0.4">
      <c r="A833" s="10" t="s">
        <v>6092</v>
      </c>
      <c r="B833">
        <v>4.0999999999999996</v>
      </c>
    </row>
    <row r="834" spans="1:2" x14ac:dyDescent="0.4">
      <c r="A834" s="10" t="s">
        <v>1617</v>
      </c>
      <c r="B834">
        <v>4.0999999999999996</v>
      </c>
    </row>
    <row r="835" spans="1:2" x14ac:dyDescent="0.4">
      <c r="A835" s="10" t="s">
        <v>5754</v>
      </c>
      <c r="B835">
        <v>4.0999999999999996</v>
      </c>
    </row>
    <row r="836" spans="1:2" x14ac:dyDescent="0.4">
      <c r="A836" s="10" t="s">
        <v>77</v>
      </c>
      <c r="B836">
        <v>4.0999999999999996</v>
      </c>
    </row>
    <row r="837" spans="1:2" x14ac:dyDescent="0.4">
      <c r="A837" s="10" t="s">
        <v>1002</v>
      </c>
      <c r="B837">
        <v>4.0999999999999996</v>
      </c>
    </row>
    <row r="838" spans="1:2" x14ac:dyDescent="0.4">
      <c r="A838" s="10" t="s">
        <v>4323</v>
      </c>
      <c r="B838">
        <v>4.0999999999999996</v>
      </c>
    </row>
    <row r="839" spans="1:2" x14ac:dyDescent="0.4">
      <c r="A839" s="10" t="s">
        <v>9181</v>
      </c>
      <c r="B839">
        <v>4.0999999999999996</v>
      </c>
    </row>
    <row r="840" spans="1:2" x14ac:dyDescent="0.4">
      <c r="A840" s="10" t="s">
        <v>3887</v>
      </c>
      <c r="B840">
        <v>4.0999999999999996</v>
      </c>
    </row>
    <row r="841" spans="1:2" x14ac:dyDescent="0.4">
      <c r="A841" s="10" t="s">
        <v>11717</v>
      </c>
      <c r="B841">
        <v>4.0999999999999996</v>
      </c>
    </row>
    <row r="842" spans="1:2" x14ac:dyDescent="0.4">
      <c r="A842" s="10" t="s">
        <v>3504</v>
      </c>
      <c r="B842">
        <v>4</v>
      </c>
    </row>
    <row r="843" spans="1:2" x14ac:dyDescent="0.4">
      <c r="A843" s="10" t="s">
        <v>9151</v>
      </c>
      <c r="B843">
        <v>4</v>
      </c>
    </row>
    <row r="844" spans="1:2" x14ac:dyDescent="0.4">
      <c r="A844" s="10" t="s">
        <v>10810</v>
      </c>
      <c r="B844">
        <v>4</v>
      </c>
    </row>
    <row r="845" spans="1:2" x14ac:dyDescent="0.4">
      <c r="A845" s="10" t="s">
        <v>367</v>
      </c>
      <c r="B845">
        <v>4</v>
      </c>
    </row>
    <row r="846" spans="1:2" x14ac:dyDescent="0.4">
      <c r="A846" s="10" t="s">
        <v>10398</v>
      </c>
      <c r="B846">
        <v>4</v>
      </c>
    </row>
    <row r="847" spans="1:2" x14ac:dyDescent="0.4">
      <c r="A847" s="10" t="s">
        <v>2109</v>
      </c>
      <c r="B847">
        <v>4</v>
      </c>
    </row>
    <row r="848" spans="1:2" x14ac:dyDescent="0.4">
      <c r="A848" s="10" t="s">
        <v>12312</v>
      </c>
      <c r="B848">
        <v>4</v>
      </c>
    </row>
    <row r="849" spans="1:2" x14ac:dyDescent="0.4">
      <c r="A849" s="10" t="s">
        <v>4472</v>
      </c>
      <c r="B849">
        <v>4</v>
      </c>
    </row>
    <row r="850" spans="1:2" x14ac:dyDescent="0.4">
      <c r="A850" s="10" t="s">
        <v>5601</v>
      </c>
      <c r="B850">
        <v>4</v>
      </c>
    </row>
    <row r="851" spans="1:2" x14ac:dyDescent="0.4">
      <c r="A851" s="10" t="s">
        <v>3518</v>
      </c>
      <c r="B851">
        <v>4</v>
      </c>
    </row>
    <row r="852" spans="1:2" x14ac:dyDescent="0.4">
      <c r="A852" s="10" t="s">
        <v>8029</v>
      </c>
      <c r="B852">
        <v>4</v>
      </c>
    </row>
    <row r="853" spans="1:2" x14ac:dyDescent="0.4">
      <c r="A853" s="10" t="s">
        <v>7765</v>
      </c>
      <c r="B853">
        <v>4</v>
      </c>
    </row>
    <row r="854" spans="1:2" x14ac:dyDescent="0.4">
      <c r="A854" s="10" t="s">
        <v>8263</v>
      </c>
      <c r="B854">
        <v>4</v>
      </c>
    </row>
    <row r="855" spans="1:2" x14ac:dyDescent="0.4">
      <c r="A855" s="10" t="s">
        <v>9222</v>
      </c>
      <c r="B855">
        <v>4</v>
      </c>
    </row>
    <row r="856" spans="1:2" x14ac:dyDescent="0.4">
      <c r="A856" s="10" t="s">
        <v>2005</v>
      </c>
      <c r="B856">
        <v>4</v>
      </c>
    </row>
    <row r="857" spans="1:2" x14ac:dyDescent="0.4">
      <c r="A857" s="10" t="s">
        <v>8208</v>
      </c>
      <c r="B857">
        <v>4</v>
      </c>
    </row>
    <row r="858" spans="1:2" x14ac:dyDescent="0.4">
      <c r="A858" s="10" t="s">
        <v>11417</v>
      </c>
      <c r="B858">
        <v>4</v>
      </c>
    </row>
    <row r="859" spans="1:2" x14ac:dyDescent="0.4">
      <c r="A859" s="10" t="s">
        <v>6804</v>
      </c>
      <c r="B859">
        <v>4</v>
      </c>
    </row>
    <row r="860" spans="1:2" x14ac:dyDescent="0.4">
      <c r="A860" s="10" t="s">
        <v>10296</v>
      </c>
      <c r="B860">
        <v>4</v>
      </c>
    </row>
    <row r="861" spans="1:2" x14ac:dyDescent="0.4">
      <c r="A861" s="10" t="s">
        <v>7785</v>
      </c>
      <c r="B861">
        <v>4</v>
      </c>
    </row>
    <row r="862" spans="1:2" x14ac:dyDescent="0.4">
      <c r="A862" s="10" t="s">
        <v>2398</v>
      </c>
      <c r="B862">
        <v>4</v>
      </c>
    </row>
    <row r="863" spans="1:2" x14ac:dyDescent="0.4">
      <c r="A863" s="10" t="s">
        <v>3432</v>
      </c>
      <c r="B863">
        <v>4</v>
      </c>
    </row>
    <row r="864" spans="1:2" x14ac:dyDescent="0.4">
      <c r="A864" s="10" t="s">
        <v>1854</v>
      </c>
      <c r="B864">
        <v>4</v>
      </c>
    </row>
    <row r="865" spans="1:2" x14ac:dyDescent="0.4">
      <c r="A865" s="10" t="s">
        <v>10052</v>
      </c>
      <c r="B865">
        <v>4</v>
      </c>
    </row>
    <row r="866" spans="1:2" x14ac:dyDescent="0.4">
      <c r="A866" s="10" t="s">
        <v>11468</v>
      </c>
      <c r="B866">
        <v>4</v>
      </c>
    </row>
    <row r="867" spans="1:2" x14ac:dyDescent="0.4">
      <c r="A867" s="10" t="s">
        <v>7525</v>
      </c>
      <c r="B867">
        <v>4</v>
      </c>
    </row>
    <row r="868" spans="1:2" x14ac:dyDescent="0.4">
      <c r="A868" s="10" t="s">
        <v>7025</v>
      </c>
      <c r="B868">
        <v>4</v>
      </c>
    </row>
    <row r="869" spans="1:2" x14ac:dyDescent="0.4">
      <c r="A869" s="10" t="s">
        <v>4379</v>
      </c>
      <c r="B869">
        <v>4</v>
      </c>
    </row>
    <row r="870" spans="1:2" x14ac:dyDescent="0.4">
      <c r="A870" s="10" t="s">
        <v>7123</v>
      </c>
      <c r="B870">
        <v>4</v>
      </c>
    </row>
    <row r="871" spans="1:2" x14ac:dyDescent="0.4">
      <c r="A871" s="10" t="s">
        <v>4562</v>
      </c>
      <c r="B871">
        <v>4</v>
      </c>
    </row>
    <row r="872" spans="1:2" x14ac:dyDescent="0.4">
      <c r="A872" s="10" t="s">
        <v>7356</v>
      </c>
      <c r="B872">
        <v>4</v>
      </c>
    </row>
    <row r="873" spans="1:2" x14ac:dyDescent="0.4">
      <c r="A873" s="10" t="s">
        <v>3664</v>
      </c>
      <c r="B873">
        <v>4</v>
      </c>
    </row>
    <row r="874" spans="1:2" x14ac:dyDescent="0.4">
      <c r="A874" s="10" t="s">
        <v>2507</v>
      </c>
      <c r="B874">
        <v>4</v>
      </c>
    </row>
    <row r="875" spans="1:2" x14ac:dyDescent="0.4">
      <c r="A875" s="10" t="s">
        <v>7754</v>
      </c>
      <c r="B875">
        <v>4</v>
      </c>
    </row>
    <row r="876" spans="1:2" x14ac:dyDescent="0.4">
      <c r="A876" s="10" t="s">
        <v>3684</v>
      </c>
      <c r="B876">
        <v>4</v>
      </c>
    </row>
    <row r="877" spans="1:2" x14ac:dyDescent="0.4">
      <c r="A877" s="10" t="s">
        <v>1192</v>
      </c>
      <c r="B877">
        <v>4</v>
      </c>
    </row>
    <row r="878" spans="1:2" x14ac:dyDescent="0.4">
      <c r="A878" s="10" t="s">
        <v>3015</v>
      </c>
      <c r="B878">
        <v>4</v>
      </c>
    </row>
    <row r="879" spans="1:2" x14ac:dyDescent="0.4">
      <c r="A879" s="10" t="s">
        <v>9825</v>
      </c>
      <c r="B879">
        <v>4</v>
      </c>
    </row>
    <row r="880" spans="1:2" x14ac:dyDescent="0.4">
      <c r="A880" s="10" t="s">
        <v>10022</v>
      </c>
      <c r="B880">
        <v>4</v>
      </c>
    </row>
    <row r="881" spans="1:2" x14ac:dyDescent="0.4">
      <c r="A881" s="10" t="s">
        <v>4605</v>
      </c>
      <c r="B881">
        <v>4</v>
      </c>
    </row>
    <row r="882" spans="1:2" x14ac:dyDescent="0.4">
      <c r="A882" s="10" t="s">
        <v>688</v>
      </c>
      <c r="B882">
        <v>4</v>
      </c>
    </row>
    <row r="883" spans="1:2" x14ac:dyDescent="0.4">
      <c r="A883" s="10" t="s">
        <v>11979</v>
      </c>
      <c r="B883">
        <v>4</v>
      </c>
    </row>
    <row r="884" spans="1:2" x14ac:dyDescent="0.4">
      <c r="A884" s="10" t="s">
        <v>4103</v>
      </c>
      <c r="B884">
        <v>4</v>
      </c>
    </row>
    <row r="885" spans="1:2" x14ac:dyDescent="0.4">
      <c r="A885" s="10" t="s">
        <v>8885</v>
      </c>
      <c r="B885">
        <v>4</v>
      </c>
    </row>
    <row r="886" spans="1:2" x14ac:dyDescent="0.4">
      <c r="A886" s="10" t="s">
        <v>6876</v>
      </c>
      <c r="B886">
        <v>4</v>
      </c>
    </row>
    <row r="887" spans="1:2" x14ac:dyDescent="0.4">
      <c r="A887" s="10" t="s">
        <v>2613</v>
      </c>
      <c r="B887">
        <v>4</v>
      </c>
    </row>
    <row r="888" spans="1:2" x14ac:dyDescent="0.4">
      <c r="A888" s="10" t="s">
        <v>3270</v>
      </c>
      <c r="B888">
        <v>4</v>
      </c>
    </row>
    <row r="889" spans="1:2" x14ac:dyDescent="0.4">
      <c r="A889" s="10" t="s">
        <v>3797</v>
      </c>
      <c r="B889">
        <v>4</v>
      </c>
    </row>
    <row r="890" spans="1:2" x14ac:dyDescent="0.4">
      <c r="A890" s="10" t="s">
        <v>4215</v>
      </c>
      <c r="B890">
        <v>4</v>
      </c>
    </row>
    <row r="891" spans="1:2" x14ac:dyDescent="0.4">
      <c r="A891" s="10" t="s">
        <v>3106</v>
      </c>
      <c r="B891">
        <v>4</v>
      </c>
    </row>
    <row r="892" spans="1:2" x14ac:dyDescent="0.4">
      <c r="A892" s="10" t="s">
        <v>3019</v>
      </c>
      <c r="B892">
        <v>4</v>
      </c>
    </row>
    <row r="893" spans="1:2" x14ac:dyDescent="0.4">
      <c r="A893" s="10" t="s">
        <v>4113</v>
      </c>
      <c r="B893">
        <v>4</v>
      </c>
    </row>
    <row r="894" spans="1:2" x14ac:dyDescent="0.4">
      <c r="A894" s="10" t="s">
        <v>9131</v>
      </c>
      <c r="B894">
        <v>4</v>
      </c>
    </row>
    <row r="895" spans="1:2" x14ac:dyDescent="0.4">
      <c r="A895" s="10" t="s">
        <v>3751</v>
      </c>
      <c r="B895">
        <v>4</v>
      </c>
    </row>
    <row r="896" spans="1:2" x14ac:dyDescent="0.4">
      <c r="A896" s="10" t="s">
        <v>7885</v>
      </c>
      <c r="B896">
        <v>4</v>
      </c>
    </row>
    <row r="897" spans="1:2" x14ac:dyDescent="0.4">
      <c r="A897" s="10" t="s">
        <v>4722</v>
      </c>
      <c r="B897">
        <v>4</v>
      </c>
    </row>
    <row r="898" spans="1:2" x14ac:dyDescent="0.4">
      <c r="A898" s="10" t="s">
        <v>5718</v>
      </c>
      <c r="B898">
        <v>4</v>
      </c>
    </row>
    <row r="899" spans="1:2" x14ac:dyDescent="0.4">
      <c r="A899" s="10" t="s">
        <v>12804</v>
      </c>
      <c r="B899">
        <v>4</v>
      </c>
    </row>
    <row r="900" spans="1:2" x14ac:dyDescent="0.4">
      <c r="A900" s="10" t="s">
        <v>3096</v>
      </c>
      <c r="B900">
        <v>4</v>
      </c>
    </row>
    <row r="901" spans="1:2" x14ac:dyDescent="0.4">
      <c r="A901" s="10" t="s">
        <v>3575</v>
      </c>
      <c r="B901">
        <v>4</v>
      </c>
    </row>
    <row r="902" spans="1:2" x14ac:dyDescent="0.4">
      <c r="A902" s="10" t="s">
        <v>3320</v>
      </c>
      <c r="B902">
        <v>4</v>
      </c>
    </row>
    <row r="903" spans="1:2" x14ac:dyDescent="0.4">
      <c r="A903" s="10" t="s">
        <v>3044</v>
      </c>
      <c r="B903">
        <v>4</v>
      </c>
    </row>
    <row r="904" spans="1:2" x14ac:dyDescent="0.4">
      <c r="A904" s="10" t="s">
        <v>1453</v>
      </c>
      <c r="B904">
        <v>4</v>
      </c>
    </row>
    <row r="905" spans="1:2" x14ac:dyDescent="0.4">
      <c r="A905" s="10" t="s">
        <v>12975</v>
      </c>
      <c r="B905">
        <v>4</v>
      </c>
    </row>
    <row r="906" spans="1:2" x14ac:dyDescent="0.4">
      <c r="A906" s="10" t="s">
        <v>4262</v>
      </c>
      <c r="B906">
        <v>4</v>
      </c>
    </row>
    <row r="907" spans="1:2" x14ac:dyDescent="0.4">
      <c r="A907" s="10" t="s">
        <v>1512</v>
      </c>
      <c r="B907">
        <v>4</v>
      </c>
    </row>
    <row r="908" spans="1:2" x14ac:dyDescent="0.4">
      <c r="A908" s="10" t="s">
        <v>2989</v>
      </c>
      <c r="B908">
        <v>4</v>
      </c>
    </row>
    <row r="909" spans="1:2" x14ac:dyDescent="0.4">
      <c r="A909" s="10" t="s">
        <v>3389</v>
      </c>
      <c r="B909">
        <v>4</v>
      </c>
    </row>
    <row r="910" spans="1:2" x14ac:dyDescent="0.4">
      <c r="A910" s="10" t="s">
        <v>6113</v>
      </c>
      <c r="B910">
        <v>4</v>
      </c>
    </row>
    <row r="911" spans="1:2" x14ac:dyDescent="0.4">
      <c r="A911" s="10" t="s">
        <v>10741</v>
      </c>
      <c r="B911">
        <v>4</v>
      </c>
    </row>
    <row r="912" spans="1:2" x14ac:dyDescent="0.4">
      <c r="A912" s="10" t="s">
        <v>3836</v>
      </c>
      <c r="B912">
        <v>4</v>
      </c>
    </row>
    <row r="913" spans="1:2" x14ac:dyDescent="0.4">
      <c r="A913" s="10" t="s">
        <v>3736</v>
      </c>
      <c r="B913">
        <v>4</v>
      </c>
    </row>
    <row r="914" spans="1:2" x14ac:dyDescent="0.4">
      <c r="A914" s="10" t="s">
        <v>7681</v>
      </c>
      <c r="B914">
        <v>4</v>
      </c>
    </row>
    <row r="915" spans="1:2" x14ac:dyDescent="0.4">
      <c r="A915" s="10" t="s">
        <v>3787</v>
      </c>
      <c r="B915">
        <v>4</v>
      </c>
    </row>
    <row r="916" spans="1:2" x14ac:dyDescent="0.4">
      <c r="A916" s="10" t="s">
        <v>3399</v>
      </c>
      <c r="B916">
        <v>4</v>
      </c>
    </row>
    <row r="917" spans="1:2" x14ac:dyDescent="0.4">
      <c r="A917" s="10" t="s">
        <v>8731</v>
      </c>
      <c r="B917">
        <v>4</v>
      </c>
    </row>
    <row r="918" spans="1:2" x14ac:dyDescent="0.4">
      <c r="A918" s="10" t="s">
        <v>3172</v>
      </c>
      <c r="B918">
        <v>4</v>
      </c>
    </row>
    <row r="919" spans="1:2" x14ac:dyDescent="0.4">
      <c r="A919" s="10" t="s">
        <v>431</v>
      </c>
      <c r="B919">
        <v>4</v>
      </c>
    </row>
    <row r="920" spans="1:2" x14ac:dyDescent="0.4">
      <c r="A920" s="10" t="s">
        <v>10830</v>
      </c>
      <c r="B920">
        <v>4</v>
      </c>
    </row>
    <row r="921" spans="1:2" x14ac:dyDescent="0.4">
      <c r="A921" s="10" t="s">
        <v>10490</v>
      </c>
      <c r="B921">
        <v>4</v>
      </c>
    </row>
    <row r="922" spans="1:2" x14ac:dyDescent="0.4">
      <c r="A922" s="10" t="s">
        <v>10235</v>
      </c>
      <c r="B922">
        <v>4</v>
      </c>
    </row>
    <row r="923" spans="1:2" x14ac:dyDescent="0.4">
      <c r="A923" s="10" t="s">
        <v>10347</v>
      </c>
      <c r="B923">
        <v>4</v>
      </c>
    </row>
    <row r="924" spans="1:2" x14ac:dyDescent="0.4">
      <c r="A924" s="10" t="s">
        <v>5636</v>
      </c>
      <c r="B924">
        <v>4</v>
      </c>
    </row>
    <row r="925" spans="1:2" x14ac:dyDescent="0.4">
      <c r="A925" s="10" t="s">
        <v>3830</v>
      </c>
      <c r="B925">
        <v>4</v>
      </c>
    </row>
    <row r="926" spans="1:2" x14ac:dyDescent="0.4">
      <c r="A926" s="10" t="s">
        <v>936</v>
      </c>
      <c r="B926">
        <v>4</v>
      </c>
    </row>
    <row r="927" spans="1:2" x14ac:dyDescent="0.4">
      <c r="A927" s="10" t="s">
        <v>8484</v>
      </c>
      <c r="B927">
        <v>4</v>
      </c>
    </row>
    <row r="928" spans="1:2" x14ac:dyDescent="0.4">
      <c r="A928" s="10" t="s">
        <v>3694</v>
      </c>
      <c r="B928">
        <v>4</v>
      </c>
    </row>
    <row r="929" spans="1:2" x14ac:dyDescent="0.4">
      <c r="A929" s="10" t="s">
        <v>2119</v>
      </c>
      <c r="B929">
        <v>4</v>
      </c>
    </row>
    <row r="930" spans="1:2" x14ac:dyDescent="0.4">
      <c r="A930" s="10" t="s">
        <v>13005</v>
      </c>
      <c r="B930">
        <v>4</v>
      </c>
    </row>
    <row r="931" spans="1:2" x14ac:dyDescent="0.4">
      <c r="A931" s="10" t="s">
        <v>1582</v>
      </c>
      <c r="B931">
        <v>4</v>
      </c>
    </row>
    <row r="932" spans="1:2" x14ac:dyDescent="0.4">
      <c r="A932" s="10" t="s">
        <v>2783</v>
      </c>
      <c r="B932">
        <v>4</v>
      </c>
    </row>
    <row r="933" spans="1:2" x14ac:dyDescent="0.4">
      <c r="A933" s="10" t="s">
        <v>1571</v>
      </c>
      <c r="B933">
        <v>4</v>
      </c>
    </row>
    <row r="934" spans="1:2" x14ac:dyDescent="0.4">
      <c r="A934" s="10" t="s">
        <v>11989</v>
      </c>
      <c r="B934">
        <v>4</v>
      </c>
    </row>
    <row r="935" spans="1:2" x14ac:dyDescent="0.4">
      <c r="A935" s="10" t="s">
        <v>11236</v>
      </c>
      <c r="B935">
        <v>4</v>
      </c>
    </row>
    <row r="936" spans="1:2" x14ac:dyDescent="0.4">
      <c r="A936" s="10" t="s">
        <v>5261</v>
      </c>
      <c r="B936">
        <v>4</v>
      </c>
    </row>
    <row r="937" spans="1:2" x14ac:dyDescent="0.4">
      <c r="A937" s="10" t="s">
        <v>4051</v>
      </c>
      <c r="B937">
        <v>4</v>
      </c>
    </row>
    <row r="938" spans="1:2" x14ac:dyDescent="0.4">
      <c r="A938" s="10" t="s">
        <v>6082</v>
      </c>
      <c r="B938">
        <v>4</v>
      </c>
    </row>
    <row r="939" spans="1:2" x14ac:dyDescent="0.4">
      <c r="A939" s="10" t="s">
        <v>7214</v>
      </c>
      <c r="B939">
        <v>4</v>
      </c>
    </row>
    <row r="940" spans="1:2" x14ac:dyDescent="0.4">
      <c r="A940" s="10" t="s">
        <v>2356</v>
      </c>
      <c r="B940">
        <v>4</v>
      </c>
    </row>
    <row r="941" spans="1:2" x14ac:dyDescent="0.4">
      <c r="A941" s="10" t="s">
        <v>12010</v>
      </c>
      <c r="B941">
        <v>4</v>
      </c>
    </row>
    <row r="942" spans="1:2" x14ac:dyDescent="0.4">
      <c r="A942" s="10" t="s">
        <v>9530</v>
      </c>
      <c r="B942">
        <v>4</v>
      </c>
    </row>
    <row r="943" spans="1:2" x14ac:dyDescent="0.4">
      <c r="A943" s="10" t="s">
        <v>11396</v>
      </c>
      <c r="B943">
        <v>4</v>
      </c>
    </row>
    <row r="944" spans="1:2" x14ac:dyDescent="0.4">
      <c r="A944" s="10" t="s">
        <v>10931</v>
      </c>
      <c r="B944">
        <v>4</v>
      </c>
    </row>
    <row r="945" spans="1:2" x14ac:dyDescent="0.4">
      <c r="A945" s="10" t="s">
        <v>12725</v>
      </c>
      <c r="B945">
        <v>4</v>
      </c>
    </row>
    <row r="946" spans="1:2" x14ac:dyDescent="0.4">
      <c r="A946" s="10" t="s">
        <v>8761</v>
      </c>
      <c r="B946">
        <v>4</v>
      </c>
    </row>
    <row r="947" spans="1:2" x14ac:dyDescent="0.4">
      <c r="A947" s="10" t="s">
        <v>587</v>
      </c>
      <c r="B947">
        <v>4</v>
      </c>
    </row>
    <row r="948" spans="1:2" x14ac:dyDescent="0.4">
      <c r="A948" s="10" t="s">
        <v>9202</v>
      </c>
      <c r="B948">
        <v>4</v>
      </c>
    </row>
    <row r="949" spans="1:2" x14ac:dyDescent="0.4">
      <c r="A949" s="10" t="s">
        <v>1072</v>
      </c>
      <c r="B949">
        <v>4</v>
      </c>
    </row>
    <row r="950" spans="1:2" x14ac:dyDescent="0.4">
      <c r="A950" s="10" t="s">
        <v>11918</v>
      </c>
      <c r="B950">
        <v>4</v>
      </c>
    </row>
    <row r="951" spans="1:2" x14ac:dyDescent="0.4">
      <c r="A951" s="10" t="s">
        <v>3236</v>
      </c>
      <c r="B951">
        <v>4</v>
      </c>
    </row>
    <row r="952" spans="1:2" x14ac:dyDescent="0.4">
      <c r="A952" s="10" t="s">
        <v>11847</v>
      </c>
      <c r="B952">
        <v>4</v>
      </c>
    </row>
    <row r="953" spans="1:2" x14ac:dyDescent="0.4">
      <c r="A953" s="10" t="s">
        <v>3909</v>
      </c>
      <c r="B953">
        <v>4</v>
      </c>
    </row>
    <row r="954" spans="1:2" x14ac:dyDescent="0.4">
      <c r="A954" s="10" t="s">
        <v>6350</v>
      </c>
      <c r="B954">
        <v>4</v>
      </c>
    </row>
    <row r="955" spans="1:2" x14ac:dyDescent="0.4">
      <c r="A955" s="10" t="s">
        <v>2242</v>
      </c>
      <c r="B955">
        <v>4</v>
      </c>
    </row>
    <row r="956" spans="1:2" x14ac:dyDescent="0.4">
      <c r="A956" s="10" t="s">
        <v>1492</v>
      </c>
      <c r="B956">
        <v>4</v>
      </c>
    </row>
    <row r="957" spans="1:2" x14ac:dyDescent="0.4">
      <c r="A957" s="10" t="s">
        <v>1725</v>
      </c>
      <c r="B957">
        <v>4</v>
      </c>
    </row>
    <row r="958" spans="1:2" x14ac:dyDescent="0.4">
      <c r="A958" s="10" t="s">
        <v>234</v>
      </c>
      <c r="B958">
        <v>4</v>
      </c>
    </row>
    <row r="959" spans="1:2" x14ac:dyDescent="0.4">
      <c r="A959" s="10" t="s">
        <v>763</v>
      </c>
      <c r="B959">
        <v>4</v>
      </c>
    </row>
    <row r="960" spans="1:2" x14ac:dyDescent="0.4">
      <c r="A960" s="10" t="s">
        <v>6680</v>
      </c>
      <c r="B960">
        <v>4</v>
      </c>
    </row>
    <row r="961" spans="1:2" x14ac:dyDescent="0.4">
      <c r="A961" s="10" t="s">
        <v>10003</v>
      </c>
      <c r="B961">
        <v>4</v>
      </c>
    </row>
    <row r="962" spans="1:2" x14ac:dyDescent="0.4">
      <c r="A962" s="10" t="s">
        <v>8185</v>
      </c>
      <c r="B962">
        <v>4</v>
      </c>
    </row>
    <row r="963" spans="1:2" x14ac:dyDescent="0.4">
      <c r="A963" s="10" t="s">
        <v>11617</v>
      </c>
      <c r="B963">
        <v>4</v>
      </c>
    </row>
    <row r="964" spans="1:2" x14ac:dyDescent="0.4">
      <c r="A964" s="10" t="s">
        <v>2148</v>
      </c>
      <c r="B964">
        <v>4</v>
      </c>
    </row>
    <row r="965" spans="1:2" x14ac:dyDescent="0.4">
      <c r="A965" s="10" t="s">
        <v>8968</v>
      </c>
      <c r="B965">
        <v>4</v>
      </c>
    </row>
    <row r="966" spans="1:2" x14ac:dyDescent="0.4">
      <c r="A966" s="10" t="s">
        <v>9356</v>
      </c>
      <c r="B966">
        <v>4</v>
      </c>
    </row>
    <row r="967" spans="1:2" x14ac:dyDescent="0.4">
      <c r="A967" s="10" t="s">
        <v>7046</v>
      </c>
      <c r="B967">
        <v>4</v>
      </c>
    </row>
    <row r="968" spans="1:2" x14ac:dyDescent="0.4">
      <c r="A968" s="10" t="s">
        <v>9050</v>
      </c>
      <c r="B968">
        <v>4</v>
      </c>
    </row>
    <row r="969" spans="1:2" x14ac:dyDescent="0.4">
      <c r="A969" s="10" t="s">
        <v>8709</v>
      </c>
      <c r="B969">
        <v>4</v>
      </c>
    </row>
    <row r="970" spans="1:2" x14ac:dyDescent="0.4">
      <c r="A970" s="10" t="s">
        <v>3565</v>
      </c>
      <c r="B970">
        <v>4</v>
      </c>
    </row>
    <row r="971" spans="1:2" x14ac:dyDescent="0.4">
      <c r="A971" s="10" t="s">
        <v>2822</v>
      </c>
      <c r="B971">
        <v>4</v>
      </c>
    </row>
    <row r="972" spans="1:2" x14ac:dyDescent="0.4">
      <c r="A972" s="10" t="s">
        <v>3762</v>
      </c>
      <c r="B972">
        <v>4</v>
      </c>
    </row>
    <row r="973" spans="1:2" x14ac:dyDescent="0.4">
      <c r="A973" s="10" t="s">
        <v>1805</v>
      </c>
      <c r="B973">
        <v>4</v>
      </c>
    </row>
    <row r="974" spans="1:2" x14ac:dyDescent="0.4">
      <c r="A974" s="10" t="s">
        <v>12373</v>
      </c>
      <c r="B974">
        <v>4</v>
      </c>
    </row>
    <row r="975" spans="1:2" x14ac:dyDescent="0.4">
      <c r="A975" s="10" t="s">
        <v>11527</v>
      </c>
      <c r="B975">
        <v>4</v>
      </c>
    </row>
    <row r="976" spans="1:2" x14ac:dyDescent="0.4">
      <c r="A976" s="10" t="s">
        <v>9009</v>
      </c>
      <c r="B976">
        <v>4</v>
      </c>
    </row>
    <row r="977" spans="1:2" x14ac:dyDescent="0.4">
      <c r="A977" s="10" t="s">
        <v>11104</v>
      </c>
      <c r="B977">
        <v>4</v>
      </c>
    </row>
    <row r="978" spans="1:2" x14ac:dyDescent="0.4">
      <c r="A978" s="10" t="s">
        <v>4123</v>
      </c>
      <c r="B978">
        <v>4</v>
      </c>
    </row>
    <row r="979" spans="1:2" x14ac:dyDescent="0.4">
      <c r="A979" s="10" t="s">
        <v>1434</v>
      </c>
      <c r="B979">
        <v>4</v>
      </c>
    </row>
    <row r="980" spans="1:2" x14ac:dyDescent="0.4">
      <c r="A980" s="10" t="s">
        <v>5033</v>
      </c>
      <c r="B980">
        <v>4</v>
      </c>
    </row>
    <row r="981" spans="1:2" x14ac:dyDescent="0.4">
      <c r="A981" s="10" t="s">
        <v>28</v>
      </c>
      <c r="B981">
        <v>4</v>
      </c>
    </row>
    <row r="982" spans="1:2" x14ac:dyDescent="0.4">
      <c r="A982" s="10" t="s">
        <v>1536</v>
      </c>
      <c r="B982">
        <v>4</v>
      </c>
    </row>
    <row r="983" spans="1:2" x14ac:dyDescent="0.4">
      <c r="A983" s="10" t="s">
        <v>179</v>
      </c>
      <c r="B983">
        <v>4</v>
      </c>
    </row>
    <row r="984" spans="1:2" x14ac:dyDescent="0.4">
      <c r="A984" s="10" t="s">
        <v>718</v>
      </c>
      <c r="B984">
        <v>4</v>
      </c>
    </row>
    <row r="985" spans="1:2" x14ac:dyDescent="0.4">
      <c r="A985" s="10" t="s">
        <v>12503</v>
      </c>
      <c r="B985">
        <v>4</v>
      </c>
    </row>
    <row r="986" spans="1:2" x14ac:dyDescent="0.4">
      <c r="A986" s="10" t="s">
        <v>2140</v>
      </c>
      <c r="B986">
        <v>4</v>
      </c>
    </row>
    <row r="987" spans="1:2" x14ac:dyDescent="0.4">
      <c r="A987" s="10" t="s">
        <v>11687</v>
      </c>
      <c r="B987">
        <v>4</v>
      </c>
    </row>
    <row r="988" spans="1:2" x14ac:dyDescent="0.4">
      <c r="A988" s="10" t="s">
        <v>10205</v>
      </c>
      <c r="B988">
        <v>4</v>
      </c>
    </row>
    <row r="989" spans="1:2" x14ac:dyDescent="0.4">
      <c r="A989" s="10" t="s">
        <v>5504</v>
      </c>
      <c r="B989">
        <v>4</v>
      </c>
    </row>
    <row r="990" spans="1:2" x14ac:dyDescent="0.4">
      <c r="A990" s="10" t="s">
        <v>9101</v>
      </c>
      <c r="B990">
        <v>4</v>
      </c>
    </row>
    <row r="991" spans="1:2" x14ac:dyDescent="0.4">
      <c r="A991" s="10" t="s">
        <v>10032</v>
      </c>
      <c r="B991">
        <v>4</v>
      </c>
    </row>
    <row r="992" spans="1:2" x14ac:dyDescent="0.4">
      <c r="A992" s="10" t="s">
        <v>313</v>
      </c>
      <c r="B992">
        <v>4</v>
      </c>
    </row>
    <row r="993" spans="1:2" x14ac:dyDescent="0.4">
      <c r="A993" s="10" t="s">
        <v>8562</v>
      </c>
      <c r="B993">
        <v>4</v>
      </c>
    </row>
    <row r="994" spans="1:2" x14ac:dyDescent="0.4">
      <c r="A994" s="10" t="s">
        <v>9684</v>
      </c>
      <c r="B994">
        <v>4</v>
      </c>
    </row>
    <row r="995" spans="1:2" x14ac:dyDescent="0.4">
      <c r="A995" s="10" t="s">
        <v>1785</v>
      </c>
      <c r="B995">
        <v>4</v>
      </c>
    </row>
    <row r="996" spans="1:2" x14ac:dyDescent="0.4">
      <c r="A996" s="10" t="s">
        <v>273</v>
      </c>
      <c r="B996">
        <v>4</v>
      </c>
    </row>
    <row r="997" spans="1:2" x14ac:dyDescent="0.4">
      <c r="A997" s="10" t="s">
        <v>11877</v>
      </c>
      <c r="B997">
        <v>4</v>
      </c>
    </row>
    <row r="998" spans="1:2" x14ac:dyDescent="0.4">
      <c r="A998" s="10" t="s">
        <v>6049</v>
      </c>
      <c r="B998">
        <v>4</v>
      </c>
    </row>
    <row r="999" spans="1:2" x14ac:dyDescent="0.4">
      <c r="A999" s="10" t="s">
        <v>108</v>
      </c>
      <c r="B999">
        <v>4</v>
      </c>
    </row>
    <row r="1000" spans="1:2" x14ac:dyDescent="0.4">
      <c r="A1000" s="10" t="s">
        <v>11677</v>
      </c>
      <c r="B1000">
        <v>3.9</v>
      </c>
    </row>
    <row r="1001" spans="1:2" x14ac:dyDescent="0.4">
      <c r="A1001" s="10" t="s">
        <v>6793</v>
      </c>
      <c r="B1001">
        <v>3.9</v>
      </c>
    </row>
    <row r="1002" spans="1:2" x14ac:dyDescent="0.4">
      <c r="A1002" s="10" t="s">
        <v>9161</v>
      </c>
      <c r="B1002">
        <v>3.9</v>
      </c>
    </row>
    <row r="1003" spans="1:2" x14ac:dyDescent="0.4">
      <c r="A1003" s="10" t="s">
        <v>4572</v>
      </c>
      <c r="B1003">
        <v>3.9</v>
      </c>
    </row>
    <row r="1004" spans="1:2" x14ac:dyDescent="0.4">
      <c r="A1004" s="10" t="s">
        <v>2842</v>
      </c>
      <c r="B1004">
        <v>3.9</v>
      </c>
    </row>
    <row r="1005" spans="1:2" x14ac:dyDescent="0.4">
      <c r="A1005" s="10" t="s">
        <v>11053</v>
      </c>
      <c r="B1005">
        <v>3.9</v>
      </c>
    </row>
    <row r="1006" spans="1:2" x14ac:dyDescent="0.4">
      <c r="A1006" s="10" t="s">
        <v>737</v>
      </c>
      <c r="B1006">
        <v>3.9</v>
      </c>
    </row>
    <row r="1007" spans="1:2" x14ac:dyDescent="0.4">
      <c r="A1007" s="10" t="s">
        <v>10245</v>
      </c>
      <c r="B1007">
        <v>3.9</v>
      </c>
    </row>
    <row r="1008" spans="1:2" x14ac:dyDescent="0.4">
      <c r="A1008" s="10" t="s">
        <v>5849</v>
      </c>
      <c r="B1008">
        <v>3.9</v>
      </c>
    </row>
    <row r="1009" spans="1:2" x14ac:dyDescent="0.4">
      <c r="A1009" s="10" t="s">
        <v>12202</v>
      </c>
      <c r="B1009">
        <v>3.9</v>
      </c>
    </row>
    <row r="1010" spans="1:2" x14ac:dyDescent="0.4">
      <c r="A1010" s="10" t="s">
        <v>11767</v>
      </c>
      <c r="B1010">
        <v>3.9</v>
      </c>
    </row>
    <row r="1011" spans="1:2" x14ac:dyDescent="0.4">
      <c r="A1011" s="10" t="s">
        <v>2086</v>
      </c>
      <c r="B1011">
        <v>3.9</v>
      </c>
    </row>
    <row r="1012" spans="1:2" x14ac:dyDescent="0.4">
      <c r="A1012" s="10" t="s">
        <v>10155</v>
      </c>
      <c r="B1012">
        <v>3.9</v>
      </c>
    </row>
    <row r="1013" spans="1:2" x14ac:dyDescent="0.4">
      <c r="A1013" s="10" t="s">
        <v>1715</v>
      </c>
      <c r="B1013">
        <v>3.9</v>
      </c>
    </row>
    <row r="1014" spans="1:2" x14ac:dyDescent="0.4">
      <c r="A1014" s="10" t="s">
        <v>38</v>
      </c>
      <c r="B1014">
        <v>3.9</v>
      </c>
    </row>
    <row r="1015" spans="1:2" x14ac:dyDescent="0.4">
      <c r="A1015" s="10" t="s">
        <v>10612</v>
      </c>
      <c r="B1015">
        <v>3.9</v>
      </c>
    </row>
    <row r="1016" spans="1:2" x14ac:dyDescent="0.4">
      <c r="A1016" s="10" t="s">
        <v>4482</v>
      </c>
      <c r="B1016">
        <v>3.9</v>
      </c>
    </row>
    <row r="1017" spans="1:2" x14ac:dyDescent="0.4">
      <c r="A1017" s="10" t="s">
        <v>5862</v>
      </c>
      <c r="B1017">
        <v>3.9</v>
      </c>
    </row>
    <row r="1018" spans="1:2" x14ac:dyDescent="0.4">
      <c r="A1018" s="10" t="s">
        <v>5514</v>
      </c>
      <c r="B1018">
        <v>3.9</v>
      </c>
    </row>
    <row r="1019" spans="1:2" x14ac:dyDescent="0.4">
      <c r="A1019" s="10" t="s">
        <v>12332</v>
      </c>
      <c r="B1019">
        <v>3.9</v>
      </c>
    </row>
    <row r="1020" spans="1:2" x14ac:dyDescent="0.4">
      <c r="A1020" s="10" t="s">
        <v>4712</v>
      </c>
      <c r="B1020">
        <v>3.9</v>
      </c>
    </row>
    <row r="1021" spans="1:2" x14ac:dyDescent="0.4">
      <c r="A1021" s="10" t="s">
        <v>9550</v>
      </c>
      <c r="B1021">
        <v>3.9</v>
      </c>
    </row>
    <row r="1022" spans="1:2" x14ac:dyDescent="0.4">
      <c r="A1022" s="10" t="s">
        <v>1203</v>
      </c>
      <c r="B1022">
        <v>3.9</v>
      </c>
    </row>
    <row r="1023" spans="1:2" x14ac:dyDescent="0.4">
      <c r="A1023" s="10" t="s">
        <v>1477</v>
      </c>
      <c r="B1023">
        <v>3.9</v>
      </c>
    </row>
    <row r="1024" spans="1:2" x14ac:dyDescent="0.4">
      <c r="A1024" s="10" t="s">
        <v>8616</v>
      </c>
      <c r="B1024">
        <v>3.9</v>
      </c>
    </row>
    <row r="1025" spans="1:2" x14ac:dyDescent="0.4">
      <c r="A1025" s="10" t="s">
        <v>3659</v>
      </c>
      <c r="B1025">
        <v>3.9</v>
      </c>
    </row>
    <row r="1026" spans="1:2" x14ac:dyDescent="0.4">
      <c r="A1026" s="10" t="s">
        <v>8636</v>
      </c>
      <c r="B1026">
        <v>3.9</v>
      </c>
    </row>
    <row r="1027" spans="1:2" x14ac:dyDescent="0.4">
      <c r="A1027" s="10" t="s">
        <v>4404</v>
      </c>
      <c r="B1027">
        <v>3.9</v>
      </c>
    </row>
    <row r="1028" spans="1:2" x14ac:dyDescent="0.4">
      <c r="A1028" s="10" t="s">
        <v>9654</v>
      </c>
      <c r="B1028">
        <v>3.9</v>
      </c>
    </row>
    <row r="1029" spans="1:2" x14ac:dyDescent="0.4">
      <c r="A1029" s="10" t="s">
        <v>12282</v>
      </c>
      <c r="B1029">
        <v>3.9</v>
      </c>
    </row>
    <row r="1030" spans="1:2" x14ac:dyDescent="0.4">
      <c r="A1030" s="10" t="s">
        <v>5948</v>
      </c>
      <c r="B1030">
        <v>3.9</v>
      </c>
    </row>
    <row r="1031" spans="1:2" x14ac:dyDescent="0.4">
      <c r="A1031" s="10" t="s">
        <v>4299</v>
      </c>
      <c r="B1031">
        <v>3.9</v>
      </c>
    </row>
    <row r="1032" spans="1:2" x14ac:dyDescent="0.4">
      <c r="A1032" s="10" t="s">
        <v>4088</v>
      </c>
      <c r="B1032">
        <v>3.9</v>
      </c>
    </row>
    <row r="1033" spans="1:2" x14ac:dyDescent="0.4">
      <c r="A1033" s="10" t="s">
        <v>12132</v>
      </c>
      <c r="B1033">
        <v>3.9</v>
      </c>
    </row>
    <row r="1034" spans="1:2" x14ac:dyDescent="0.4">
      <c r="A1034" s="10" t="s">
        <v>8540</v>
      </c>
      <c r="B1034">
        <v>3.9</v>
      </c>
    </row>
    <row r="1035" spans="1:2" x14ac:dyDescent="0.4">
      <c r="A1035" s="10" t="s">
        <v>9336</v>
      </c>
      <c r="B1035">
        <v>3.9</v>
      </c>
    </row>
    <row r="1036" spans="1:2" x14ac:dyDescent="0.4">
      <c r="A1036" s="10" t="s">
        <v>9902</v>
      </c>
      <c r="B1036">
        <v>3.9</v>
      </c>
    </row>
    <row r="1037" spans="1:2" x14ac:dyDescent="0.4">
      <c r="A1037" s="10" t="s">
        <v>2793</v>
      </c>
      <c r="B1037">
        <v>3.9</v>
      </c>
    </row>
    <row r="1038" spans="1:2" x14ac:dyDescent="0.4">
      <c r="A1038" s="10" t="s">
        <v>1233</v>
      </c>
      <c r="B1038">
        <v>3.9</v>
      </c>
    </row>
    <row r="1039" spans="1:2" x14ac:dyDescent="0.4">
      <c r="A1039" s="10" t="s">
        <v>5788</v>
      </c>
      <c r="B1039">
        <v>3.9</v>
      </c>
    </row>
    <row r="1040" spans="1:2" x14ac:dyDescent="0.4">
      <c r="A1040" s="10" t="s">
        <v>2182</v>
      </c>
      <c r="B1040">
        <v>3.9</v>
      </c>
    </row>
    <row r="1041" spans="1:2" x14ac:dyDescent="0.4">
      <c r="A1041" s="10" t="s">
        <v>5974</v>
      </c>
      <c r="B1041">
        <v>3.9</v>
      </c>
    </row>
    <row r="1042" spans="1:2" x14ac:dyDescent="0.4">
      <c r="A1042" s="10" t="s">
        <v>351</v>
      </c>
      <c r="B1042">
        <v>3.9</v>
      </c>
    </row>
    <row r="1043" spans="1:2" x14ac:dyDescent="0.4">
      <c r="A1043" s="10" t="s">
        <v>1824</v>
      </c>
      <c r="B1043">
        <v>3.9</v>
      </c>
    </row>
    <row r="1044" spans="1:2" x14ac:dyDescent="0.4">
      <c r="A1044" s="10" t="s">
        <v>2502</v>
      </c>
      <c r="B1044">
        <v>3.9</v>
      </c>
    </row>
    <row r="1045" spans="1:2" x14ac:dyDescent="0.4">
      <c r="A1045" s="10" t="s">
        <v>4078</v>
      </c>
      <c r="B1045">
        <v>3.9</v>
      </c>
    </row>
    <row r="1046" spans="1:2" x14ac:dyDescent="0.4">
      <c r="A1046" s="10" t="s">
        <v>996</v>
      </c>
      <c r="B1046">
        <v>3.9</v>
      </c>
    </row>
    <row r="1047" spans="1:2" x14ac:dyDescent="0.4">
      <c r="A1047" s="10" t="s">
        <v>12715</v>
      </c>
      <c r="B1047">
        <v>3.9</v>
      </c>
    </row>
    <row r="1048" spans="1:2" x14ac:dyDescent="0.4">
      <c r="A1048" s="10" t="s">
        <v>341</v>
      </c>
      <c r="B1048">
        <v>3.9</v>
      </c>
    </row>
    <row r="1049" spans="1:2" x14ac:dyDescent="0.4">
      <c r="A1049" s="10" t="s">
        <v>11867</v>
      </c>
      <c r="B1049">
        <v>3.9</v>
      </c>
    </row>
    <row r="1050" spans="1:2" x14ac:dyDescent="0.4">
      <c r="A1050" s="10" t="s">
        <v>67</v>
      </c>
      <c r="B1050">
        <v>3.9</v>
      </c>
    </row>
    <row r="1051" spans="1:2" x14ac:dyDescent="0.4">
      <c r="A1051" s="10" t="s">
        <v>10961</v>
      </c>
      <c r="B1051">
        <v>3.9</v>
      </c>
    </row>
    <row r="1052" spans="1:2" x14ac:dyDescent="0.4">
      <c r="A1052" s="10" t="s">
        <v>3086</v>
      </c>
      <c r="B1052">
        <v>3.9</v>
      </c>
    </row>
    <row r="1053" spans="1:2" x14ac:dyDescent="0.4">
      <c r="A1053" s="10" t="s">
        <v>3369</v>
      </c>
      <c r="B1053">
        <v>3.9</v>
      </c>
    </row>
    <row r="1054" spans="1:2" x14ac:dyDescent="0.4">
      <c r="A1054" s="10" t="s">
        <v>3712</v>
      </c>
      <c r="B1054">
        <v>3.9</v>
      </c>
    </row>
    <row r="1055" spans="1:2" x14ac:dyDescent="0.4">
      <c r="A1055" s="10" t="s">
        <v>1248</v>
      </c>
      <c r="B1055">
        <v>3.9</v>
      </c>
    </row>
    <row r="1056" spans="1:2" x14ac:dyDescent="0.4">
      <c r="A1056" s="10" t="s">
        <v>7514</v>
      </c>
      <c r="B1056">
        <v>3.9</v>
      </c>
    </row>
    <row r="1057" spans="1:2" x14ac:dyDescent="0.4">
      <c r="A1057" s="10" t="s">
        <v>2468</v>
      </c>
      <c r="B1057">
        <v>3.9</v>
      </c>
    </row>
    <row r="1058" spans="1:2" x14ac:dyDescent="0.4">
      <c r="A1058" s="10" t="s">
        <v>10337</v>
      </c>
      <c r="B1058">
        <v>3.9</v>
      </c>
    </row>
    <row r="1059" spans="1:2" x14ac:dyDescent="0.4">
      <c r="A1059" s="10" t="s">
        <v>11216</v>
      </c>
      <c r="B1059">
        <v>3.9</v>
      </c>
    </row>
    <row r="1060" spans="1:2" x14ac:dyDescent="0.4">
      <c r="A1060" s="10" t="s">
        <v>12272</v>
      </c>
      <c r="B1060">
        <v>3.9</v>
      </c>
    </row>
    <row r="1061" spans="1:2" x14ac:dyDescent="0.4">
      <c r="A1061" s="10" t="s">
        <v>4669</v>
      </c>
      <c r="B1061">
        <v>3.9</v>
      </c>
    </row>
    <row r="1062" spans="1:2" x14ac:dyDescent="0.4">
      <c r="A1062" s="10" t="s">
        <v>8595</v>
      </c>
      <c r="B1062">
        <v>3.9</v>
      </c>
    </row>
    <row r="1063" spans="1:2" x14ac:dyDescent="0.4">
      <c r="A1063" s="10" t="s">
        <v>1403</v>
      </c>
      <c r="B1063">
        <v>3.9</v>
      </c>
    </row>
    <row r="1064" spans="1:2" x14ac:dyDescent="0.4">
      <c r="A1064" s="10" t="s">
        <v>11497</v>
      </c>
      <c r="B1064">
        <v>3.9</v>
      </c>
    </row>
    <row r="1065" spans="1:2" x14ac:dyDescent="0.4">
      <c r="A1065" s="10" t="s">
        <v>7864</v>
      </c>
      <c r="B1065">
        <v>3.9</v>
      </c>
    </row>
    <row r="1066" spans="1:2" x14ac:dyDescent="0.4">
      <c r="A1066" s="10" t="s">
        <v>10042</v>
      </c>
      <c r="B1066">
        <v>3.9</v>
      </c>
    </row>
    <row r="1067" spans="1:2" x14ac:dyDescent="0.4">
      <c r="A1067" s="10" t="s">
        <v>12624</v>
      </c>
      <c r="B1067">
        <v>3.9</v>
      </c>
    </row>
    <row r="1068" spans="1:2" x14ac:dyDescent="0.4">
      <c r="A1068" s="10" t="s">
        <v>5243</v>
      </c>
      <c r="B1068">
        <v>3.9</v>
      </c>
    </row>
    <row r="1069" spans="1:2" x14ac:dyDescent="0.4">
      <c r="A1069" s="10" t="s">
        <v>3150</v>
      </c>
      <c r="B1069">
        <v>3.9</v>
      </c>
    </row>
    <row r="1070" spans="1:2" x14ac:dyDescent="0.4">
      <c r="A1070" s="10" t="s">
        <v>6138</v>
      </c>
      <c r="B1070">
        <v>3.9</v>
      </c>
    </row>
    <row r="1071" spans="1:2" x14ac:dyDescent="0.4">
      <c r="A1071" s="10" t="s">
        <v>1662</v>
      </c>
      <c r="B1071">
        <v>3.9</v>
      </c>
    </row>
    <row r="1072" spans="1:2" x14ac:dyDescent="0.4">
      <c r="A1072" s="10" t="s">
        <v>4274</v>
      </c>
      <c r="B1072">
        <v>3.9</v>
      </c>
    </row>
    <row r="1073" spans="1:2" x14ac:dyDescent="0.4">
      <c r="A1073" s="10" t="s">
        <v>11094</v>
      </c>
      <c r="B1073">
        <v>3.9</v>
      </c>
    </row>
    <row r="1074" spans="1:2" x14ac:dyDescent="0.4">
      <c r="A1074" s="10" t="s">
        <v>12101</v>
      </c>
      <c r="B1074">
        <v>3.9</v>
      </c>
    </row>
    <row r="1075" spans="1:2" x14ac:dyDescent="0.4">
      <c r="A1075" s="10" t="s">
        <v>11969</v>
      </c>
      <c r="B1075">
        <v>3.9</v>
      </c>
    </row>
    <row r="1076" spans="1:2" x14ac:dyDescent="0.4">
      <c r="A1076" s="10" t="s">
        <v>12634</v>
      </c>
      <c r="B1076">
        <v>3.9</v>
      </c>
    </row>
    <row r="1077" spans="1:2" x14ac:dyDescent="0.4">
      <c r="A1077" s="10" t="s">
        <v>12172</v>
      </c>
      <c r="B1077">
        <v>3.9</v>
      </c>
    </row>
    <row r="1078" spans="1:2" x14ac:dyDescent="0.4">
      <c r="A1078" s="10" t="s">
        <v>9325</v>
      </c>
      <c r="B1078">
        <v>3.9</v>
      </c>
    </row>
    <row r="1079" spans="1:2" x14ac:dyDescent="0.4">
      <c r="A1079" s="10" t="s">
        <v>4940</v>
      </c>
      <c r="B1079">
        <v>3.9</v>
      </c>
    </row>
    <row r="1080" spans="1:2" x14ac:dyDescent="0.4">
      <c r="A1080" s="10" t="s">
        <v>6972</v>
      </c>
      <c r="B1080">
        <v>3.9</v>
      </c>
    </row>
    <row r="1081" spans="1:2" x14ac:dyDescent="0.4">
      <c r="A1081" s="10" t="s">
        <v>10951</v>
      </c>
      <c r="B1081">
        <v>3.9</v>
      </c>
    </row>
    <row r="1082" spans="1:2" x14ac:dyDescent="0.4">
      <c r="A1082" s="10" t="s">
        <v>8626</v>
      </c>
      <c r="B1082">
        <v>3.9</v>
      </c>
    </row>
    <row r="1083" spans="1:2" x14ac:dyDescent="0.4">
      <c r="A1083" s="10" t="s">
        <v>5176</v>
      </c>
      <c r="B1083">
        <v>3.9</v>
      </c>
    </row>
    <row r="1084" spans="1:2" x14ac:dyDescent="0.4">
      <c r="A1084" s="10" t="s">
        <v>9844</v>
      </c>
      <c r="B1084">
        <v>3.9</v>
      </c>
    </row>
    <row r="1085" spans="1:2" x14ac:dyDescent="0.4">
      <c r="A1085" s="10" t="s">
        <v>11176</v>
      </c>
      <c r="B1085">
        <v>3.9</v>
      </c>
    </row>
    <row r="1086" spans="1:2" x14ac:dyDescent="0.4">
      <c r="A1086" s="10" t="s">
        <v>11084</v>
      </c>
      <c r="B1086">
        <v>3.9</v>
      </c>
    </row>
    <row r="1087" spans="1:2" x14ac:dyDescent="0.4">
      <c r="A1087" s="10" t="s">
        <v>8092</v>
      </c>
      <c r="B1087">
        <v>3.9</v>
      </c>
    </row>
    <row r="1088" spans="1:2" x14ac:dyDescent="0.4">
      <c r="A1088" s="10" t="s">
        <v>10460</v>
      </c>
      <c r="B1088">
        <v>3.9</v>
      </c>
    </row>
    <row r="1089" spans="1:2" x14ac:dyDescent="0.4">
      <c r="A1089" s="10" t="s">
        <v>11887</v>
      </c>
      <c r="B1089">
        <v>3.9</v>
      </c>
    </row>
    <row r="1090" spans="1:2" x14ac:dyDescent="0.4">
      <c r="A1090" s="10" t="s">
        <v>5068</v>
      </c>
      <c r="B1090">
        <v>3.9</v>
      </c>
    </row>
    <row r="1091" spans="1:2" x14ac:dyDescent="0.4">
      <c r="A1091" s="10" t="s">
        <v>9019</v>
      </c>
      <c r="B1091">
        <v>3.9</v>
      </c>
    </row>
    <row r="1092" spans="1:2" x14ac:dyDescent="0.4">
      <c r="A1092" s="10" t="s">
        <v>7660</v>
      </c>
      <c r="B1092">
        <v>3.9</v>
      </c>
    </row>
    <row r="1093" spans="1:2" x14ac:dyDescent="0.4">
      <c r="A1093" s="10" t="s">
        <v>1424</v>
      </c>
      <c r="B1093">
        <v>3.9</v>
      </c>
    </row>
    <row r="1094" spans="1:2" x14ac:dyDescent="0.4">
      <c r="A1094" s="10" t="s">
        <v>7163</v>
      </c>
      <c r="B1094">
        <v>3.9</v>
      </c>
    </row>
    <row r="1095" spans="1:2" x14ac:dyDescent="0.4">
      <c r="A1095" s="10" t="s">
        <v>4995</v>
      </c>
      <c r="B1095">
        <v>3.9</v>
      </c>
    </row>
    <row r="1096" spans="1:2" x14ac:dyDescent="0.4">
      <c r="A1096" s="10" t="s">
        <v>12705</v>
      </c>
      <c r="B1096">
        <v>3.9</v>
      </c>
    </row>
    <row r="1097" spans="1:2" x14ac:dyDescent="0.4">
      <c r="A1097" s="10" t="s">
        <v>10408</v>
      </c>
      <c r="B1097">
        <v>3.9</v>
      </c>
    </row>
    <row r="1098" spans="1:2" x14ac:dyDescent="0.4">
      <c r="A1098" s="10" t="s">
        <v>2877</v>
      </c>
      <c r="B1098">
        <v>3.9</v>
      </c>
    </row>
    <row r="1099" spans="1:2" x14ac:dyDescent="0.4">
      <c r="A1099" s="10" t="s">
        <v>1458</v>
      </c>
      <c r="B1099">
        <v>3.9</v>
      </c>
    </row>
    <row r="1100" spans="1:2" x14ac:dyDescent="0.4">
      <c r="A1100" s="10" t="s">
        <v>6072</v>
      </c>
      <c r="B1100">
        <v>3.9</v>
      </c>
    </row>
    <row r="1101" spans="1:2" x14ac:dyDescent="0.4">
      <c r="A1101" s="10" t="s">
        <v>1940</v>
      </c>
      <c r="B1101">
        <v>3.9</v>
      </c>
    </row>
    <row r="1102" spans="1:2" x14ac:dyDescent="0.4">
      <c r="A1102" s="10" t="s">
        <v>11316</v>
      </c>
      <c r="B1102">
        <v>3.9</v>
      </c>
    </row>
    <row r="1103" spans="1:2" x14ac:dyDescent="0.4">
      <c r="A1103" s="10" t="s">
        <v>4819</v>
      </c>
      <c r="B1103">
        <v>3.9</v>
      </c>
    </row>
    <row r="1104" spans="1:2" x14ac:dyDescent="0.4">
      <c r="A1104" s="10" t="s">
        <v>2192</v>
      </c>
      <c r="B1104">
        <v>3.9</v>
      </c>
    </row>
    <row r="1105" spans="1:2" x14ac:dyDescent="0.4">
      <c r="A1105" s="10" t="s">
        <v>8474</v>
      </c>
      <c r="B1105">
        <v>3.9</v>
      </c>
    </row>
    <row r="1106" spans="1:2" x14ac:dyDescent="0.4">
      <c r="A1106" s="10" t="s">
        <v>2603</v>
      </c>
      <c r="B1106">
        <v>3.9</v>
      </c>
    </row>
    <row r="1107" spans="1:2" x14ac:dyDescent="0.4">
      <c r="A1107" s="10" t="s">
        <v>4133</v>
      </c>
      <c r="B1107">
        <v>3.9</v>
      </c>
    </row>
    <row r="1108" spans="1:2" x14ac:dyDescent="0.4">
      <c r="A1108" s="10" t="s">
        <v>11777</v>
      </c>
      <c r="B1108">
        <v>3.9</v>
      </c>
    </row>
    <row r="1109" spans="1:2" x14ac:dyDescent="0.4">
      <c r="A1109" s="10" t="s">
        <v>6410</v>
      </c>
      <c r="B1109">
        <v>3.9</v>
      </c>
    </row>
    <row r="1110" spans="1:2" x14ac:dyDescent="0.4">
      <c r="A1110" s="10" t="s">
        <v>12383</v>
      </c>
      <c r="B1110">
        <v>3.9</v>
      </c>
    </row>
    <row r="1111" spans="1:2" x14ac:dyDescent="0.4">
      <c r="A1111" s="10" t="s">
        <v>5914</v>
      </c>
      <c r="B1111">
        <v>3.9</v>
      </c>
    </row>
    <row r="1112" spans="1:2" x14ac:dyDescent="0.4">
      <c r="A1112" s="10" t="s">
        <v>3055</v>
      </c>
      <c r="B1112">
        <v>3.9</v>
      </c>
    </row>
    <row r="1113" spans="1:2" x14ac:dyDescent="0.4">
      <c r="A1113" s="10" t="s">
        <v>3848</v>
      </c>
      <c r="B1113">
        <v>3.9</v>
      </c>
    </row>
    <row r="1114" spans="1:2" x14ac:dyDescent="0.4">
      <c r="A1114" s="10" t="s">
        <v>4022</v>
      </c>
      <c r="B1114">
        <v>3.8</v>
      </c>
    </row>
    <row r="1115" spans="1:2" x14ac:dyDescent="0.4">
      <c r="A1115" s="10" t="s">
        <v>4855</v>
      </c>
      <c r="B1115">
        <v>3.8</v>
      </c>
    </row>
    <row r="1116" spans="1:2" x14ac:dyDescent="0.4">
      <c r="A1116" s="10" t="s">
        <v>7504</v>
      </c>
      <c r="B1116">
        <v>3.8</v>
      </c>
    </row>
    <row r="1117" spans="1:2" x14ac:dyDescent="0.4">
      <c r="A1117" s="10" t="s">
        <v>10500</v>
      </c>
      <c r="B1117">
        <v>3.8</v>
      </c>
    </row>
    <row r="1118" spans="1:2" x14ac:dyDescent="0.4">
      <c r="A1118" s="10" t="s">
        <v>7691</v>
      </c>
      <c r="B1118">
        <v>3.8</v>
      </c>
    </row>
    <row r="1119" spans="1:2" x14ac:dyDescent="0.4">
      <c r="A1119" s="10" t="s">
        <v>3344</v>
      </c>
      <c r="B1119">
        <v>3.8</v>
      </c>
    </row>
    <row r="1120" spans="1:2" x14ac:dyDescent="0.4">
      <c r="A1120" s="10" t="s">
        <v>1597</v>
      </c>
      <c r="B1120">
        <v>3.8</v>
      </c>
    </row>
    <row r="1121" spans="1:2" x14ac:dyDescent="0.4">
      <c r="A1121" s="10" t="s">
        <v>5411</v>
      </c>
      <c r="B1121">
        <v>3.8</v>
      </c>
    </row>
    <row r="1122" spans="1:2" x14ac:dyDescent="0.4">
      <c r="A1122" s="10" t="s">
        <v>10761</v>
      </c>
      <c r="B1122">
        <v>3.8</v>
      </c>
    </row>
    <row r="1123" spans="1:2" x14ac:dyDescent="0.4">
      <c r="A1123" s="10" t="s">
        <v>9478</v>
      </c>
      <c r="B1123">
        <v>3.8</v>
      </c>
    </row>
    <row r="1124" spans="1:2" x14ac:dyDescent="0.4">
      <c r="A1124" s="10" t="s">
        <v>12162</v>
      </c>
      <c r="B1124">
        <v>3.8</v>
      </c>
    </row>
    <row r="1125" spans="1:2" x14ac:dyDescent="0.4">
      <c r="A1125" s="10" t="s">
        <v>9601</v>
      </c>
      <c r="B1125">
        <v>3.8</v>
      </c>
    </row>
    <row r="1126" spans="1:2" x14ac:dyDescent="0.4">
      <c r="A1126" s="10" t="s">
        <v>1765</v>
      </c>
      <c r="B1126">
        <v>3.8</v>
      </c>
    </row>
    <row r="1127" spans="1:2" x14ac:dyDescent="0.4">
      <c r="A1127" s="10" t="s">
        <v>5582</v>
      </c>
      <c r="B1127">
        <v>3.8</v>
      </c>
    </row>
    <row r="1128" spans="1:2" x14ac:dyDescent="0.4">
      <c r="A1128" s="10" t="s">
        <v>4010</v>
      </c>
      <c r="B1128">
        <v>3.8</v>
      </c>
    </row>
    <row r="1129" spans="1:2" x14ac:dyDescent="0.4">
      <c r="A1129" s="10" t="s">
        <v>11938</v>
      </c>
      <c r="B1129">
        <v>3.8</v>
      </c>
    </row>
    <row r="1130" spans="1:2" x14ac:dyDescent="0.4">
      <c r="A1130" s="10" t="s">
        <v>5494</v>
      </c>
      <c r="B1130">
        <v>3.8</v>
      </c>
    </row>
    <row r="1131" spans="1:2" x14ac:dyDescent="0.4">
      <c r="A1131" s="10" t="s">
        <v>6451</v>
      </c>
      <c r="B1131">
        <v>3.8</v>
      </c>
    </row>
    <row r="1132" spans="1:2" x14ac:dyDescent="0.4">
      <c r="A1132" s="10" t="s">
        <v>7795</v>
      </c>
      <c r="B1132">
        <v>3.8</v>
      </c>
    </row>
    <row r="1133" spans="1:2" x14ac:dyDescent="0.4">
      <c r="A1133" s="10" t="s">
        <v>12905</v>
      </c>
      <c r="B1133">
        <v>3.8</v>
      </c>
    </row>
    <row r="1134" spans="1:2" x14ac:dyDescent="0.4">
      <c r="A1134" s="10" t="s">
        <v>3993</v>
      </c>
      <c r="B1134">
        <v>3.8</v>
      </c>
    </row>
    <row r="1135" spans="1:2" x14ac:dyDescent="0.4">
      <c r="A1135" s="10" t="s">
        <v>9212</v>
      </c>
      <c r="B1135">
        <v>3.8</v>
      </c>
    </row>
    <row r="1136" spans="1:2" x14ac:dyDescent="0.4">
      <c r="A1136" s="10" t="s">
        <v>9509</v>
      </c>
      <c r="B1136">
        <v>3.8</v>
      </c>
    </row>
    <row r="1137" spans="1:2" x14ac:dyDescent="0.4">
      <c r="A1137" s="10" t="s">
        <v>878</v>
      </c>
      <c r="B1137">
        <v>3.8</v>
      </c>
    </row>
    <row r="1138" spans="1:2" x14ac:dyDescent="0.4">
      <c r="A1138" s="10" t="s">
        <v>4512</v>
      </c>
      <c r="B1138">
        <v>3.8</v>
      </c>
    </row>
    <row r="1139" spans="1:2" x14ac:dyDescent="0.4">
      <c r="A1139" s="10" t="s">
        <v>8823</v>
      </c>
      <c r="B1139">
        <v>3.8</v>
      </c>
    </row>
    <row r="1140" spans="1:2" x14ac:dyDescent="0.4">
      <c r="A1140" s="10" t="s">
        <v>6483</v>
      </c>
      <c r="B1140">
        <v>3.8</v>
      </c>
    </row>
    <row r="1141" spans="1:2" x14ac:dyDescent="0.4">
      <c r="A1141" s="10" t="s">
        <v>1077</v>
      </c>
      <c r="B1141">
        <v>3.8</v>
      </c>
    </row>
    <row r="1142" spans="1:2" x14ac:dyDescent="0.4">
      <c r="A1142" s="10" t="s">
        <v>6636</v>
      </c>
      <c r="B1142">
        <v>3.8</v>
      </c>
    </row>
    <row r="1143" spans="1:2" x14ac:dyDescent="0.4">
      <c r="A1143" s="10" t="s">
        <v>10972</v>
      </c>
      <c r="B1143">
        <v>3.8</v>
      </c>
    </row>
    <row r="1144" spans="1:2" x14ac:dyDescent="0.4">
      <c r="A1144" s="10" t="s">
        <v>12543</v>
      </c>
      <c r="B1144">
        <v>3.8</v>
      </c>
    </row>
    <row r="1145" spans="1:2" x14ac:dyDescent="0.4">
      <c r="A1145" s="10" t="s">
        <v>9346</v>
      </c>
      <c r="B1145">
        <v>3.8</v>
      </c>
    </row>
    <row r="1146" spans="1:2" x14ac:dyDescent="0.4">
      <c r="A1146" s="10" t="s">
        <v>9040</v>
      </c>
      <c r="B1146">
        <v>3.8</v>
      </c>
    </row>
    <row r="1147" spans="1:2" x14ac:dyDescent="0.4">
      <c r="A1147" s="10" t="s">
        <v>9447</v>
      </c>
      <c r="B1147">
        <v>3.8</v>
      </c>
    </row>
    <row r="1148" spans="1:2" x14ac:dyDescent="0.4">
      <c r="A1148" s="10" t="s">
        <v>8989</v>
      </c>
      <c r="B1148">
        <v>3.8</v>
      </c>
    </row>
    <row r="1149" spans="1:2" x14ac:dyDescent="0.4">
      <c r="A1149" s="10" t="s">
        <v>8657</v>
      </c>
      <c r="B1149">
        <v>3.8</v>
      </c>
    </row>
    <row r="1150" spans="1:2" x14ac:dyDescent="0.4">
      <c r="A1150" s="10" t="s">
        <v>4240</v>
      </c>
      <c r="B1150">
        <v>3.8</v>
      </c>
    </row>
    <row r="1151" spans="1:2" x14ac:dyDescent="0.4">
      <c r="A1151" s="10" t="s">
        <v>11013</v>
      </c>
      <c r="B1151">
        <v>3.8</v>
      </c>
    </row>
    <row r="1152" spans="1:2" x14ac:dyDescent="0.4">
      <c r="A1152" s="10" t="s">
        <v>8783</v>
      </c>
      <c r="B1152">
        <v>3.8</v>
      </c>
    </row>
    <row r="1153" spans="1:2" x14ac:dyDescent="0.4">
      <c r="A1153" s="10" t="s">
        <v>12192</v>
      </c>
      <c r="B1153">
        <v>3.8</v>
      </c>
    </row>
    <row r="1154" spans="1:2" x14ac:dyDescent="0.4">
      <c r="A1154" s="10" t="s">
        <v>2812</v>
      </c>
      <c r="B1154">
        <v>3.8</v>
      </c>
    </row>
    <row r="1155" spans="1:2" x14ac:dyDescent="0.4">
      <c r="A1155" s="10" t="s">
        <v>10316</v>
      </c>
      <c r="B1155">
        <v>3.8</v>
      </c>
    </row>
    <row r="1156" spans="1:2" x14ac:dyDescent="0.4">
      <c r="A1156" s="10" t="s">
        <v>9922</v>
      </c>
      <c r="B1156">
        <v>3.8</v>
      </c>
    </row>
    <row r="1157" spans="1:2" x14ac:dyDescent="0.4">
      <c r="A1157" s="10" t="s">
        <v>13051</v>
      </c>
      <c r="B1157">
        <v>3.8</v>
      </c>
    </row>
    <row r="1158" spans="1:2" x14ac:dyDescent="0.4">
      <c r="A1158" s="10" t="s">
        <v>8646</v>
      </c>
      <c r="B1158">
        <v>3.8</v>
      </c>
    </row>
    <row r="1159" spans="1:2" x14ac:dyDescent="0.4">
      <c r="A1159" s="10" t="s">
        <v>8154</v>
      </c>
      <c r="B1159">
        <v>3.8</v>
      </c>
    </row>
    <row r="1160" spans="1:2" x14ac:dyDescent="0.4">
      <c r="A1160" s="10" t="s">
        <v>11186</v>
      </c>
      <c r="B1160">
        <v>3.8</v>
      </c>
    </row>
    <row r="1161" spans="1:2" x14ac:dyDescent="0.4">
      <c r="A1161" s="10" t="s">
        <v>1889</v>
      </c>
      <c r="B1161">
        <v>3.8</v>
      </c>
    </row>
    <row r="1162" spans="1:2" x14ac:dyDescent="0.4">
      <c r="A1162" s="10" t="s">
        <v>11135</v>
      </c>
      <c r="B1162">
        <v>3.8</v>
      </c>
    </row>
    <row r="1163" spans="1:2" x14ac:dyDescent="0.4">
      <c r="A1163" s="10" t="s">
        <v>12040</v>
      </c>
      <c r="B1163">
        <v>3.8</v>
      </c>
    </row>
    <row r="1164" spans="1:2" x14ac:dyDescent="0.4">
      <c r="A1164" s="10" t="s">
        <v>4439</v>
      </c>
      <c r="B1164">
        <v>3.8</v>
      </c>
    </row>
    <row r="1165" spans="1:2" x14ac:dyDescent="0.4">
      <c r="A1165" s="10" t="s">
        <v>4636</v>
      </c>
      <c r="B1165">
        <v>3.8</v>
      </c>
    </row>
    <row r="1166" spans="1:2" x14ac:dyDescent="0.4">
      <c r="A1166" s="10" t="s">
        <v>10195</v>
      </c>
      <c r="B1166">
        <v>3.8</v>
      </c>
    </row>
    <row r="1167" spans="1:2" x14ac:dyDescent="0.4">
      <c r="A1167" s="10" t="s">
        <v>10062</v>
      </c>
      <c r="B1167">
        <v>3.8</v>
      </c>
    </row>
    <row r="1168" spans="1:2" x14ac:dyDescent="0.4">
      <c r="A1168" s="10" t="s">
        <v>11487</v>
      </c>
      <c r="B1168">
        <v>3.8</v>
      </c>
    </row>
    <row r="1169" spans="1:2" x14ac:dyDescent="0.4">
      <c r="A1169" s="10" t="s">
        <v>2168</v>
      </c>
      <c r="B1169">
        <v>3.8</v>
      </c>
    </row>
    <row r="1170" spans="1:2" x14ac:dyDescent="0.4">
      <c r="A1170" s="10" t="s">
        <v>7056</v>
      </c>
      <c r="B1170">
        <v>3.8</v>
      </c>
    </row>
    <row r="1171" spans="1:2" x14ac:dyDescent="0.4">
      <c r="A1171" s="10" t="s">
        <v>11597</v>
      </c>
      <c r="B1171">
        <v>3.8</v>
      </c>
    </row>
    <row r="1172" spans="1:2" x14ac:dyDescent="0.4">
      <c r="A1172" s="10" t="s">
        <v>5828</v>
      </c>
      <c r="B1172">
        <v>3.8</v>
      </c>
    </row>
    <row r="1173" spans="1:2" x14ac:dyDescent="0.4">
      <c r="A1173" s="10" t="s">
        <v>1899</v>
      </c>
      <c r="B1173">
        <v>3.8</v>
      </c>
    </row>
    <row r="1174" spans="1:2" x14ac:dyDescent="0.4">
      <c r="A1174" s="10" t="s">
        <v>2527</v>
      </c>
      <c r="B1174">
        <v>3.8</v>
      </c>
    </row>
    <row r="1175" spans="1:2" x14ac:dyDescent="0.4">
      <c r="A1175" s="10" t="s">
        <v>9468</v>
      </c>
      <c r="B1175">
        <v>3.8</v>
      </c>
    </row>
    <row r="1176" spans="1:2" x14ac:dyDescent="0.4">
      <c r="A1176" s="10" t="s">
        <v>9943</v>
      </c>
      <c r="B1176">
        <v>3.8</v>
      </c>
    </row>
    <row r="1177" spans="1:2" x14ac:dyDescent="0.4">
      <c r="A1177" s="10" t="s">
        <v>2367</v>
      </c>
      <c r="B1177">
        <v>3.8</v>
      </c>
    </row>
    <row r="1178" spans="1:2" x14ac:dyDescent="0.4">
      <c r="A1178" s="10" t="s">
        <v>8958</v>
      </c>
      <c r="B1178">
        <v>3.8</v>
      </c>
    </row>
    <row r="1179" spans="1:2" x14ac:dyDescent="0.4">
      <c r="A1179" s="10" t="s">
        <v>7275</v>
      </c>
      <c r="B1179">
        <v>3.8</v>
      </c>
    </row>
    <row r="1180" spans="1:2" x14ac:dyDescent="0.4">
      <c r="A1180" s="10" t="s">
        <v>12644</v>
      </c>
      <c r="B1180">
        <v>3.8</v>
      </c>
    </row>
    <row r="1181" spans="1:2" x14ac:dyDescent="0.4">
      <c r="A1181" s="10" t="s">
        <v>5389</v>
      </c>
      <c r="B1181">
        <v>3.8</v>
      </c>
    </row>
    <row r="1182" spans="1:2" x14ac:dyDescent="0.4">
      <c r="A1182" s="10" t="s">
        <v>4866</v>
      </c>
      <c r="B1182">
        <v>3.8</v>
      </c>
    </row>
    <row r="1183" spans="1:2" x14ac:dyDescent="0.4">
      <c r="A1183" s="10" t="s">
        <v>1955</v>
      </c>
      <c r="B1183">
        <v>3.8</v>
      </c>
    </row>
    <row r="1184" spans="1:2" x14ac:dyDescent="0.4">
      <c r="A1184" s="10" t="s">
        <v>5658</v>
      </c>
      <c r="B1184">
        <v>3.8</v>
      </c>
    </row>
    <row r="1185" spans="1:2" x14ac:dyDescent="0.4">
      <c r="A1185" s="10" t="s">
        <v>3404</v>
      </c>
      <c r="B1185">
        <v>3.8</v>
      </c>
    </row>
    <row r="1186" spans="1:2" x14ac:dyDescent="0.4">
      <c r="A1186" s="10" t="s">
        <v>8432</v>
      </c>
      <c r="B1186">
        <v>3.8</v>
      </c>
    </row>
    <row r="1187" spans="1:2" x14ac:dyDescent="0.4">
      <c r="A1187" s="10" t="s">
        <v>3852</v>
      </c>
      <c r="B1187">
        <v>3.8</v>
      </c>
    </row>
    <row r="1188" spans="1:2" x14ac:dyDescent="0.4">
      <c r="A1188" s="10" t="s">
        <v>10642</v>
      </c>
      <c r="B1188">
        <v>3.8</v>
      </c>
    </row>
    <row r="1189" spans="1:2" x14ac:dyDescent="0.4">
      <c r="A1189" s="10" t="s">
        <v>10135</v>
      </c>
      <c r="B1189">
        <v>3.8</v>
      </c>
    </row>
    <row r="1190" spans="1:2" x14ac:dyDescent="0.4">
      <c r="A1190" s="10" t="s">
        <v>6896</v>
      </c>
      <c r="B1190">
        <v>3.8</v>
      </c>
    </row>
    <row r="1191" spans="1:2" x14ac:dyDescent="0.4">
      <c r="A1191" s="10" t="s">
        <v>2897</v>
      </c>
      <c r="B1191">
        <v>3.8</v>
      </c>
    </row>
    <row r="1192" spans="1:2" x14ac:dyDescent="0.4">
      <c r="A1192" s="10" t="s">
        <v>10780</v>
      </c>
      <c r="B1192">
        <v>3.8</v>
      </c>
    </row>
    <row r="1193" spans="1:2" x14ac:dyDescent="0.4">
      <c r="A1193" s="10" t="s">
        <v>3617</v>
      </c>
      <c r="B1193">
        <v>3.8</v>
      </c>
    </row>
    <row r="1194" spans="1:2" x14ac:dyDescent="0.4">
      <c r="A1194" s="10" t="s">
        <v>2433</v>
      </c>
      <c r="B1194">
        <v>3.8</v>
      </c>
    </row>
    <row r="1195" spans="1:2" x14ac:dyDescent="0.4">
      <c r="A1195" s="10" t="s">
        <v>2968</v>
      </c>
      <c r="B1195">
        <v>3.8</v>
      </c>
    </row>
    <row r="1196" spans="1:2" x14ac:dyDescent="0.4">
      <c r="A1196" s="10" t="s">
        <v>5379</v>
      </c>
      <c r="B1196">
        <v>3.8</v>
      </c>
    </row>
    <row r="1197" spans="1:2" x14ac:dyDescent="0.4">
      <c r="A1197" s="10" t="s">
        <v>5295</v>
      </c>
      <c r="B1197">
        <v>3.8</v>
      </c>
    </row>
    <row r="1198" spans="1:2" x14ac:dyDescent="0.4">
      <c r="A1198" s="10" t="s">
        <v>1097</v>
      </c>
      <c r="B1198">
        <v>3.7</v>
      </c>
    </row>
    <row r="1199" spans="1:2" x14ac:dyDescent="0.4">
      <c r="A1199" s="10" t="s">
        <v>1561</v>
      </c>
      <c r="B1199">
        <v>3.7</v>
      </c>
    </row>
    <row r="1200" spans="1:2" x14ac:dyDescent="0.4">
      <c r="A1200" s="10" t="s">
        <v>868</v>
      </c>
      <c r="B1200">
        <v>3.7</v>
      </c>
    </row>
    <row r="1201" spans="1:2" x14ac:dyDescent="0.4">
      <c r="A1201" s="10" t="s">
        <v>10691</v>
      </c>
      <c r="B1201">
        <v>3.7</v>
      </c>
    </row>
    <row r="1202" spans="1:2" x14ac:dyDescent="0.4">
      <c r="A1202" s="10" t="s">
        <v>527</v>
      </c>
      <c r="B1202">
        <v>3.7</v>
      </c>
    </row>
    <row r="1203" spans="1:2" x14ac:dyDescent="0.4">
      <c r="A1203" s="10" t="s">
        <v>8505</v>
      </c>
      <c r="B1203">
        <v>3.7</v>
      </c>
    </row>
    <row r="1204" spans="1:2" x14ac:dyDescent="0.4">
      <c r="A1204" s="10" t="s">
        <v>7650</v>
      </c>
      <c r="B1204">
        <v>3.7</v>
      </c>
    </row>
    <row r="1205" spans="1:2" x14ac:dyDescent="0.4">
      <c r="A1205" s="10" t="s">
        <v>10286</v>
      </c>
      <c r="B1205">
        <v>3.7</v>
      </c>
    </row>
    <row r="1206" spans="1:2" x14ac:dyDescent="0.4">
      <c r="A1206" s="10" t="s">
        <v>3939</v>
      </c>
      <c r="B1206">
        <v>3.7</v>
      </c>
    </row>
    <row r="1207" spans="1:2" x14ac:dyDescent="0.4">
      <c r="A1207" s="10" t="s">
        <v>2707</v>
      </c>
      <c r="B1207">
        <v>3.7</v>
      </c>
    </row>
    <row r="1208" spans="1:2" x14ac:dyDescent="0.4">
      <c r="A1208" s="10" t="s">
        <v>10470</v>
      </c>
      <c r="B1208">
        <v>3.7</v>
      </c>
    </row>
    <row r="1209" spans="1:2" x14ac:dyDescent="0.4">
      <c r="A1209" s="10" t="s">
        <v>214</v>
      </c>
      <c r="B1209">
        <v>3.7</v>
      </c>
    </row>
    <row r="1210" spans="1:2" x14ac:dyDescent="0.4">
      <c r="A1210" s="10" t="s">
        <v>11817</v>
      </c>
      <c r="B1210">
        <v>3.7</v>
      </c>
    </row>
    <row r="1211" spans="1:2" x14ac:dyDescent="0.4">
      <c r="A1211" s="10" t="s">
        <v>4252</v>
      </c>
      <c r="B1211">
        <v>3.7</v>
      </c>
    </row>
    <row r="1212" spans="1:2" x14ac:dyDescent="0.4">
      <c r="A1212" s="10" t="s">
        <v>1695</v>
      </c>
      <c r="B1212">
        <v>3.7</v>
      </c>
    </row>
    <row r="1213" spans="1:2" x14ac:dyDescent="0.4">
      <c r="A1213" s="10" t="s">
        <v>10820</v>
      </c>
      <c r="B1213">
        <v>3.7</v>
      </c>
    </row>
    <row r="1214" spans="1:2" x14ac:dyDescent="0.4">
      <c r="A1214" s="10" t="s">
        <v>8927</v>
      </c>
      <c r="B1214">
        <v>3.7</v>
      </c>
    </row>
    <row r="1215" spans="1:2" x14ac:dyDescent="0.4">
      <c r="A1215" s="10" t="s">
        <v>1834</v>
      </c>
      <c r="B1215">
        <v>3.7</v>
      </c>
    </row>
    <row r="1216" spans="1:2" x14ac:dyDescent="0.4">
      <c r="A1216" s="10" t="s">
        <v>11807</v>
      </c>
      <c r="B1216">
        <v>3.7</v>
      </c>
    </row>
    <row r="1217" spans="1:2" x14ac:dyDescent="0.4">
      <c r="A1217" s="10" t="s">
        <v>4678</v>
      </c>
      <c r="B1217">
        <v>3.7</v>
      </c>
    </row>
    <row r="1218" spans="1:2" x14ac:dyDescent="0.4">
      <c r="A1218" s="10" t="s">
        <v>1995</v>
      </c>
      <c r="B1218">
        <v>3.7</v>
      </c>
    </row>
    <row r="1219" spans="1:2" x14ac:dyDescent="0.4">
      <c r="A1219" s="10" t="s">
        <v>9795</v>
      </c>
      <c r="B1219">
        <v>3.7</v>
      </c>
    </row>
    <row r="1220" spans="1:2" x14ac:dyDescent="0.4">
      <c r="A1220" s="10" t="s">
        <v>12413</v>
      </c>
      <c r="B1220">
        <v>3.7</v>
      </c>
    </row>
    <row r="1221" spans="1:2" x14ac:dyDescent="0.4">
      <c r="A1221" s="10" t="s">
        <v>5132</v>
      </c>
      <c r="B1221">
        <v>3.7</v>
      </c>
    </row>
    <row r="1222" spans="1:2" x14ac:dyDescent="0.4">
      <c r="A1222" s="10" t="s">
        <v>2633</v>
      </c>
      <c r="B1222">
        <v>3.7</v>
      </c>
    </row>
    <row r="1223" spans="1:2" x14ac:dyDescent="0.4">
      <c r="A1223" s="10" t="s">
        <v>11478</v>
      </c>
      <c r="B1223">
        <v>3.7</v>
      </c>
    </row>
    <row r="1224" spans="1:2" x14ac:dyDescent="0.4">
      <c r="A1224" s="10" t="s">
        <v>9694</v>
      </c>
      <c r="B1224">
        <v>3.7</v>
      </c>
    </row>
    <row r="1225" spans="1:2" x14ac:dyDescent="0.4">
      <c r="A1225" s="10" t="s">
        <v>888</v>
      </c>
      <c r="B1225">
        <v>3.7</v>
      </c>
    </row>
    <row r="1226" spans="1:2" x14ac:dyDescent="0.4">
      <c r="A1226" s="10" t="s">
        <v>12292</v>
      </c>
      <c r="B1226">
        <v>3.7</v>
      </c>
    </row>
    <row r="1227" spans="1:2" x14ac:dyDescent="0.4">
      <c r="A1227" s="10" t="s">
        <v>5872</v>
      </c>
      <c r="B1227">
        <v>3.7</v>
      </c>
    </row>
    <row r="1228" spans="1:2" x14ac:dyDescent="0.4">
      <c r="A1228" s="10" t="s">
        <v>2448</v>
      </c>
      <c r="B1228">
        <v>3.7</v>
      </c>
    </row>
    <row r="1229" spans="1:2" x14ac:dyDescent="0.4">
      <c r="A1229" s="10" t="s">
        <v>9396</v>
      </c>
      <c r="B1229">
        <v>3.7</v>
      </c>
    </row>
    <row r="1230" spans="1:2" x14ac:dyDescent="0.4">
      <c r="A1230" s="10" t="s">
        <v>9560</v>
      </c>
      <c r="B1230">
        <v>3.7</v>
      </c>
    </row>
    <row r="1231" spans="1:2" x14ac:dyDescent="0.4">
      <c r="A1231" s="10" t="s">
        <v>567</v>
      </c>
      <c r="B1231">
        <v>3.7</v>
      </c>
    </row>
    <row r="1232" spans="1:2" x14ac:dyDescent="0.4">
      <c r="A1232" s="10" t="s">
        <v>6371</v>
      </c>
      <c r="B1232">
        <v>3.7</v>
      </c>
    </row>
    <row r="1233" spans="1:2" x14ac:dyDescent="0.4">
      <c r="A1233" s="10" t="s">
        <v>7153</v>
      </c>
      <c r="B1233">
        <v>3.7</v>
      </c>
    </row>
    <row r="1234" spans="1:2" x14ac:dyDescent="0.4">
      <c r="A1234" s="10" t="s">
        <v>5315</v>
      </c>
      <c r="B1234">
        <v>3.7</v>
      </c>
    </row>
    <row r="1235" spans="1:2" x14ac:dyDescent="0.4">
      <c r="A1235" s="10" t="s">
        <v>2222</v>
      </c>
      <c r="B1235">
        <v>3.7</v>
      </c>
    </row>
    <row r="1236" spans="1:2" x14ac:dyDescent="0.4">
      <c r="A1236" s="10" t="s">
        <v>1303</v>
      </c>
      <c r="B1236">
        <v>3.7</v>
      </c>
    </row>
    <row r="1237" spans="1:2" x14ac:dyDescent="0.4">
      <c r="A1237" s="10" t="s">
        <v>8584</v>
      </c>
      <c r="B1237">
        <v>3.7</v>
      </c>
    </row>
    <row r="1238" spans="1:2" x14ac:dyDescent="0.4">
      <c r="A1238" s="10" t="s">
        <v>10265</v>
      </c>
      <c r="B1238">
        <v>3.7</v>
      </c>
    </row>
    <row r="1239" spans="1:2" x14ac:dyDescent="0.4">
      <c r="A1239" s="10" t="s">
        <v>747</v>
      </c>
      <c r="B1239">
        <v>3.65</v>
      </c>
    </row>
    <row r="1240" spans="1:2" x14ac:dyDescent="0.4">
      <c r="A1240" s="10" t="s">
        <v>10276</v>
      </c>
      <c r="B1240">
        <v>3.6</v>
      </c>
    </row>
    <row r="1241" spans="1:2" x14ac:dyDescent="0.4">
      <c r="A1241" s="10" t="s">
        <v>12664</v>
      </c>
      <c r="B1241">
        <v>3.6</v>
      </c>
    </row>
    <row r="1242" spans="1:2" x14ac:dyDescent="0.4">
      <c r="A1242" s="10" t="s">
        <v>11557</v>
      </c>
      <c r="B1242">
        <v>3.6</v>
      </c>
    </row>
    <row r="1243" spans="1:2" x14ac:dyDescent="0.4">
      <c r="A1243" s="10" t="s">
        <v>12453</v>
      </c>
      <c r="B1243">
        <v>3.6</v>
      </c>
    </row>
    <row r="1244" spans="1:2" x14ac:dyDescent="0.4">
      <c r="A1244" s="10" t="s">
        <v>6981</v>
      </c>
      <c r="B1244">
        <v>3.6</v>
      </c>
    </row>
    <row r="1245" spans="1:2" x14ac:dyDescent="0.4">
      <c r="A1245" s="10" t="s">
        <v>6763</v>
      </c>
      <c r="B1245">
        <v>3.6</v>
      </c>
    </row>
    <row r="1246" spans="1:2" x14ac:dyDescent="0.4">
      <c r="A1246" s="10" t="s">
        <v>1844</v>
      </c>
      <c r="B1246">
        <v>3.6</v>
      </c>
    </row>
    <row r="1247" spans="1:2" x14ac:dyDescent="0.4">
      <c r="A1247" s="10" t="s">
        <v>7346</v>
      </c>
      <c r="B1247">
        <v>3.6</v>
      </c>
    </row>
    <row r="1248" spans="1:2" x14ac:dyDescent="0.4">
      <c r="A1248" s="10" t="s">
        <v>2247</v>
      </c>
      <c r="B1248">
        <v>3.6</v>
      </c>
    </row>
    <row r="1249" spans="1:2" x14ac:dyDescent="0.4">
      <c r="A1249" s="10" t="s">
        <v>5483</v>
      </c>
      <c r="B1249">
        <v>3.6</v>
      </c>
    </row>
    <row r="1250" spans="1:2" x14ac:dyDescent="0.4">
      <c r="A1250" s="10" t="s">
        <v>12222</v>
      </c>
      <c r="B1250">
        <v>3.6</v>
      </c>
    </row>
    <row r="1251" spans="1:2" x14ac:dyDescent="0.4">
      <c r="A1251" s="10" t="s">
        <v>12152</v>
      </c>
      <c r="B1251">
        <v>3.6</v>
      </c>
    </row>
    <row r="1252" spans="1:2" x14ac:dyDescent="0.4">
      <c r="A1252" s="10" t="s">
        <v>8551</v>
      </c>
      <c r="B1252">
        <v>3.6</v>
      </c>
    </row>
    <row r="1253" spans="1:2" x14ac:dyDescent="0.4">
      <c r="A1253" s="10" t="s">
        <v>3529</v>
      </c>
      <c r="B1253">
        <v>3.6</v>
      </c>
    </row>
    <row r="1254" spans="1:2" x14ac:dyDescent="0.4">
      <c r="A1254" s="10" t="s">
        <v>12955</v>
      </c>
      <c r="B1254">
        <v>3.6</v>
      </c>
    </row>
    <row r="1255" spans="1:2" x14ac:dyDescent="0.4">
      <c r="A1255" s="10" t="s">
        <v>11637</v>
      </c>
      <c r="B1255">
        <v>3.6</v>
      </c>
    </row>
    <row r="1256" spans="1:2" x14ac:dyDescent="0.4">
      <c r="A1256" s="10" t="s">
        <v>8813</v>
      </c>
      <c r="B1256">
        <v>3.6</v>
      </c>
    </row>
    <row r="1257" spans="1:2" x14ac:dyDescent="0.4">
      <c r="A1257" s="10" t="s">
        <v>9081</v>
      </c>
      <c r="B1257">
        <v>3.6</v>
      </c>
    </row>
    <row r="1258" spans="1:2" x14ac:dyDescent="0.4">
      <c r="A1258" s="10" t="s">
        <v>4359</v>
      </c>
      <c r="B1258">
        <v>3.6</v>
      </c>
    </row>
    <row r="1259" spans="1:2" x14ac:dyDescent="0.4">
      <c r="A1259" s="10" t="s">
        <v>12825</v>
      </c>
      <c r="B1259">
        <v>3.6</v>
      </c>
    </row>
    <row r="1260" spans="1:2" x14ac:dyDescent="0.4">
      <c r="A1260" s="10" t="s">
        <v>8017</v>
      </c>
      <c r="B1260">
        <v>3.6</v>
      </c>
    </row>
    <row r="1261" spans="1:2" x14ac:dyDescent="0.4">
      <c r="A1261" s="10" t="s">
        <v>10185</v>
      </c>
      <c r="B1261">
        <v>3.6</v>
      </c>
    </row>
    <row r="1262" spans="1:2" x14ac:dyDescent="0.4">
      <c r="A1262" s="10" t="s">
        <v>1052</v>
      </c>
      <c r="B1262">
        <v>3.6</v>
      </c>
    </row>
    <row r="1263" spans="1:2" x14ac:dyDescent="0.4">
      <c r="A1263" s="10" t="s">
        <v>8338</v>
      </c>
      <c r="B1263">
        <v>3.6</v>
      </c>
    </row>
    <row r="1264" spans="1:2" x14ac:dyDescent="0.4">
      <c r="A1264" s="10" t="s">
        <v>6461</v>
      </c>
      <c r="B1264">
        <v>3.6</v>
      </c>
    </row>
    <row r="1265" spans="1:2" x14ac:dyDescent="0.4">
      <c r="A1265" s="10" t="s">
        <v>829</v>
      </c>
      <c r="B1265">
        <v>3.6</v>
      </c>
    </row>
    <row r="1266" spans="1:2" x14ac:dyDescent="0.4">
      <c r="A1266" s="10" t="s">
        <v>10941</v>
      </c>
      <c r="B1266">
        <v>3.6</v>
      </c>
    </row>
    <row r="1267" spans="1:2" x14ac:dyDescent="0.4">
      <c r="A1267" s="10" t="s">
        <v>12855</v>
      </c>
      <c r="B1267">
        <v>3.6</v>
      </c>
    </row>
    <row r="1268" spans="1:2" x14ac:dyDescent="0.4">
      <c r="A1268" s="10" t="s">
        <v>8133</v>
      </c>
      <c r="B1268">
        <v>3.6</v>
      </c>
    </row>
    <row r="1269" spans="1:2" x14ac:dyDescent="0.4">
      <c r="A1269" s="10" t="s">
        <v>2212</v>
      </c>
      <c r="B1269">
        <v>3.6</v>
      </c>
    </row>
    <row r="1270" spans="1:2" x14ac:dyDescent="0.4">
      <c r="A1270" s="10" t="s">
        <v>6441</v>
      </c>
      <c r="B1270">
        <v>3.6</v>
      </c>
    </row>
    <row r="1271" spans="1:2" x14ac:dyDescent="0.4">
      <c r="A1271" s="10" t="s">
        <v>12995</v>
      </c>
      <c r="B1271">
        <v>3.6</v>
      </c>
    </row>
    <row r="1272" spans="1:2" x14ac:dyDescent="0.4">
      <c r="A1272" s="10" t="s">
        <v>461</v>
      </c>
      <c r="B1272">
        <v>3.6</v>
      </c>
    </row>
    <row r="1273" spans="1:2" x14ac:dyDescent="0.4">
      <c r="A1273" s="10" t="s">
        <v>11448</v>
      </c>
      <c r="B1273">
        <v>3.6</v>
      </c>
    </row>
    <row r="1274" spans="1:2" x14ac:dyDescent="0.4">
      <c r="A1274" s="10" t="s">
        <v>4875</v>
      </c>
      <c r="B1274">
        <v>3.5</v>
      </c>
    </row>
    <row r="1275" spans="1:2" x14ac:dyDescent="0.4">
      <c r="A1275" s="10" t="s">
        <v>5155</v>
      </c>
      <c r="B1275">
        <v>3.5</v>
      </c>
    </row>
    <row r="1276" spans="1:2" x14ac:dyDescent="0.4">
      <c r="A1276" s="10" t="s">
        <v>5143</v>
      </c>
      <c r="B1276">
        <v>3.5</v>
      </c>
    </row>
    <row r="1277" spans="1:2" x14ac:dyDescent="0.4">
      <c r="A1277" s="10" t="s">
        <v>2492</v>
      </c>
      <c r="B1277">
        <v>3.5</v>
      </c>
    </row>
    <row r="1278" spans="1:2" x14ac:dyDescent="0.4">
      <c r="A1278" s="10" t="s">
        <v>4911</v>
      </c>
      <c r="B1278">
        <v>3.5</v>
      </c>
    </row>
    <row r="1279" spans="1:2" x14ac:dyDescent="0.4">
      <c r="A1279" s="10" t="s">
        <v>7440</v>
      </c>
      <c r="B1279">
        <v>3.5</v>
      </c>
    </row>
    <row r="1280" spans="1:2" x14ac:dyDescent="0.4">
      <c r="A1280" s="10" t="s">
        <v>5473</v>
      </c>
      <c r="B1280">
        <v>3.5</v>
      </c>
    </row>
    <row r="1281" spans="1:2" x14ac:dyDescent="0.4">
      <c r="A1281" s="10" t="s">
        <v>3579</v>
      </c>
      <c r="B1281">
        <v>3.5</v>
      </c>
    </row>
    <row r="1282" spans="1:2" x14ac:dyDescent="0.4">
      <c r="A1282" s="10" t="s">
        <v>4055</v>
      </c>
      <c r="B1282">
        <v>3.5</v>
      </c>
    </row>
    <row r="1283" spans="1:2" x14ac:dyDescent="0.4">
      <c r="A1283" s="10" t="s">
        <v>4462</v>
      </c>
      <c r="B1283">
        <v>3.5</v>
      </c>
    </row>
    <row r="1284" spans="1:2" x14ac:dyDescent="0.4">
      <c r="A1284" s="10" t="s">
        <v>2076</v>
      </c>
      <c r="B1284">
        <v>3.5</v>
      </c>
    </row>
    <row r="1285" spans="1:2" x14ac:dyDescent="0.4">
      <c r="A1285" s="10" t="s">
        <v>9884</v>
      </c>
      <c r="B1285">
        <v>3.5</v>
      </c>
    </row>
    <row r="1286" spans="1:2" x14ac:dyDescent="0.4">
      <c r="A1286" s="10" t="s">
        <v>11959</v>
      </c>
      <c r="B1286">
        <v>3.5</v>
      </c>
    </row>
    <row r="1287" spans="1:2" x14ac:dyDescent="0.4">
      <c r="A1287" s="10" t="s">
        <v>6995</v>
      </c>
      <c r="B1287">
        <v>3.5</v>
      </c>
    </row>
    <row r="1288" spans="1:2" x14ac:dyDescent="0.4">
      <c r="A1288" s="10" t="s">
        <v>12835</v>
      </c>
      <c r="B1288">
        <v>3.5</v>
      </c>
    </row>
    <row r="1289" spans="1:2" x14ac:dyDescent="0.4">
      <c r="A1289" s="10" t="s">
        <v>1062</v>
      </c>
      <c r="B1289">
        <v>3.5</v>
      </c>
    </row>
    <row r="1290" spans="1:2" x14ac:dyDescent="0.4">
      <c r="A1290" s="10" t="s">
        <v>5274</v>
      </c>
      <c r="B1290">
        <v>3.5</v>
      </c>
    </row>
    <row r="1291" spans="1:2" x14ac:dyDescent="0.4">
      <c r="A1291" s="10" t="s">
        <v>7570</v>
      </c>
      <c r="B1291">
        <v>3.5</v>
      </c>
    </row>
    <row r="1292" spans="1:2" x14ac:dyDescent="0.4">
      <c r="A1292" s="10" t="s">
        <v>11063</v>
      </c>
      <c r="B1292">
        <v>3.5</v>
      </c>
    </row>
    <row r="1293" spans="1:2" x14ac:dyDescent="0.4">
      <c r="A1293" s="10" t="s">
        <v>2742</v>
      </c>
      <c r="B1293">
        <v>3.5</v>
      </c>
    </row>
    <row r="1294" spans="1:2" x14ac:dyDescent="0.4">
      <c r="A1294" s="10" t="s">
        <v>7285</v>
      </c>
      <c r="B1294">
        <v>3.5</v>
      </c>
    </row>
    <row r="1295" spans="1:2" x14ac:dyDescent="0.4">
      <c r="A1295" s="10" t="s">
        <v>12915</v>
      </c>
      <c r="B1295">
        <v>3.5</v>
      </c>
    </row>
    <row r="1296" spans="1:2" x14ac:dyDescent="0.4">
      <c r="A1296" s="10" t="s">
        <v>1864</v>
      </c>
      <c r="B1296">
        <v>3.5</v>
      </c>
    </row>
    <row r="1297" spans="1:2" x14ac:dyDescent="0.4">
      <c r="A1297" s="10" t="s">
        <v>12302</v>
      </c>
      <c r="B1297">
        <v>3.5</v>
      </c>
    </row>
    <row r="1298" spans="1:2" x14ac:dyDescent="0.4">
      <c r="A1298" s="10" t="s">
        <v>12000</v>
      </c>
      <c r="B1298">
        <v>3.5</v>
      </c>
    </row>
    <row r="1299" spans="1:2" x14ac:dyDescent="0.4">
      <c r="A1299" s="10" t="s">
        <v>7234</v>
      </c>
      <c r="B1299">
        <v>3.5</v>
      </c>
    </row>
    <row r="1300" spans="1:2" x14ac:dyDescent="0.4">
      <c r="A1300" s="10" t="s">
        <v>769</v>
      </c>
      <c r="B1300">
        <v>3.4</v>
      </c>
    </row>
    <row r="1301" spans="1:2" x14ac:dyDescent="0.4">
      <c r="A1301" s="10" t="s">
        <v>6118</v>
      </c>
      <c r="B1301">
        <v>3.4</v>
      </c>
    </row>
    <row r="1302" spans="1:2" x14ac:dyDescent="0.4">
      <c r="A1302" s="10" t="s">
        <v>6102</v>
      </c>
      <c r="B1302">
        <v>3.4</v>
      </c>
    </row>
    <row r="1303" spans="1:2" x14ac:dyDescent="0.4">
      <c r="A1303" s="10" t="s">
        <v>11827</v>
      </c>
      <c r="B1303">
        <v>3.4</v>
      </c>
    </row>
    <row r="1304" spans="1:2" x14ac:dyDescent="0.4">
      <c r="A1304" s="10" t="s">
        <v>12020</v>
      </c>
      <c r="B1304">
        <v>3.4</v>
      </c>
    </row>
    <row r="1305" spans="1:2" x14ac:dyDescent="0.4">
      <c r="A1305" s="10" t="s">
        <v>1378</v>
      </c>
      <c r="B1305">
        <v>3.4</v>
      </c>
    </row>
    <row r="1306" spans="1:2" x14ac:dyDescent="0.4">
      <c r="A1306" s="10" t="s">
        <v>10671</v>
      </c>
      <c r="B1306">
        <v>3.4</v>
      </c>
    </row>
    <row r="1307" spans="1:2" x14ac:dyDescent="0.4">
      <c r="A1307" s="10" t="s">
        <v>2099</v>
      </c>
      <c r="B1307">
        <v>3.4</v>
      </c>
    </row>
    <row r="1308" spans="1:2" x14ac:dyDescent="0.4">
      <c r="A1308" s="10" t="s">
        <v>11286</v>
      </c>
      <c r="B1308">
        <v>3.4</v>
      </c>
    </row>
    <row r="1309" spans="1:2" x14ac:dyDescent="0.4">
      <c r="A1309" s="10" t="s">
        <v>7702</v>
      </c>
      <c r="B1309">
        <v>3.4</v>
      </c>
    </row>
    <row r="1310" spans="1:2" x14ac:dyDescent="0.4">
      <c r="A1310" s="10" t="s">
        <v>436</v>
      </c>
      <c r="B1310">
        <v>3.3</v>
      </c>
    </row>
    <row r="1311" spans="1:2" x14ac:dyDescent="0.4">
      <c r="A1311" s="10" t="s">
        <v>9735</v>
      </c>
      <c r="B1311">
        <v>3.3</v>
      </c>
    </row>
    <row r="1312" spans="1:2" x14ac:dyDescent="0.4">
      <c r="A1312" s="10" t="s">
        <v>7255</v>
      </c>
      <c r="B1312">
        <v>3.3</v>
      </c>
    </row>
    <row r="1313" spans="1:2" x14ac:dyDescent="0.4">
      <c r="A1313" s="10" t="s">
        <v>4098</v>
      </c>
      <c r="B1313">
        <v>3.3</v>
      </c>
    </row>
    <row r="1314" spans="1:2" x14ac:dyDescent="0.4">
      <c r="A1314" s="10" t="s">
        <v>3896</v>
      </c>
      <c r="B1314">
        <v>3.3</v>
      </c>
    </row>
    <row r="1315" spans="1:2" x14ac:dyDescent="0.4">
      <c r="A1315" s="10" t="s">
        <v>8687</v>
      </c>
      <c r="B1315">
        <v>3.3</v>
      </c>
    </row>
    <row r="1316" spans="1:2" x14ac:dyDescent="0.4">
      <c r="A1316" s="10" t="s">
        <v>4199</v>
      </c>
      <c r="B1316">
        <v>3.3</v>
      </c>
    </row>
    <row r="1317" spans="1:2" x14ac:dyDescent="0.4">
      <c r="A1317" s="10" t="s">
        <v>2418</v>
      </c>
      <c r="B1317">
        <v>3.3</v>
      </c>
    </row>
    <row r="1318" spans="1:2" x14ac:dyDescent="0.4">
      <c r="A1318" s="10" t="s">
        <v>12111</v>
      </c>
      <c r="B1318">
        <v>3.3</v>
      </c>
    </row>
    <row r="1319" spans="1:2" x14ac:dyDescent="0.4">
      <c r="A1319" s="10" t="s">
        <v>6361</v>
      </c>
      <c r="B1319">
        <v>3.3</v>
      </c>
    </row>
    <row r="1320" spans="1:2" x14ac:dyDescent="0.4">
      <c r="A1320" s="10" t="s">
        <v>9519</v>
      </c>
      <c r="B1320">
        <v>3.3</v>
      </c>
    </row>
    <row r="1321" spans="1:2" x14ac:dyDescent="0.4">
      <c r="A1321" s="10" t="s">
        <v>10540</v>
      </c>
      <c r="B1321">
        <v>3.3</v>
      </c>
    </row>
    <row r="1322" spans="1:2" x14ac:dyDescent="0.4">
      <c r="A1322" s="10" t="s">
        <v>2802</v>
      </c>
      <c r="B1322">
        <v>3.3</v>
      </c>
    </row>
    <row r="1323" spans="1:2" x14ac:dyDescent="0.4">
      <c r="A1323" s="10" t="s">
        <v>1587</v>
      </c>
      <c r="B1323">
        <v>3.3</v>
      </c>
    </row>
    <row r="1324" spans="1:2" x14ac:dyDescent="0.4">
      <c r="A1324" s="10" t="s">
        <v>1278</v>
      </c>
      <c r="B1324">
        <v>3.2</v>
      </c>
    </row>
    <row r="1325" spans="1:2" x14ac:dyDescent="0.4">
      <c r="A1325" s="10" t="s">
        <v>12935</v>
      </c>
      <c r="B1325">
        <v>3.2</v>
      </c>
    </row>
    <row r="1326" spans="1:2" x14ac:dyDescent="0.4">
      <c r="A1326" s="10" t="s">
        <v>11507</v>
      </c>
      <c r="B1326">
        <v>3.1</v>
      </c>
    </row>
    <row r="1327" spans="1:2" x14ac:dyDescent="0.4">
      <c r="A1327" s="10" t="s">
        <v>12965</v>
      </c>
      <c r="B1327">
        <v>3.1</v>
      </c>
    </row>
    <row r="1328" spans="1:2" x14ac:dyDescent="0.4">
      <c r="A1328" s="10" t="s">
        <v>10871</v>
      </c>
      <c r="B1328">
        <v>3.1</v>
      </c>
    </row>
    <row r="1329" spans="1:2" x14ac:dyDescent="0.4">
      <c r="A1329" s="10" t="s">
        <v>9232</v>
      </c>
      <c r="B1329">
        <v>3.1</v>
      </c>
    </row>
    <row r="1330" spans="1:2" x14ac:dyDescent="0.4">
      <c r="A1330" s="10" t="s">
        <v>4552</v>
      </c>
      <c r="B1330">
        <v>3</v>
      </c>
    </row>
    <row r="1331" spans="1:2" x14ac:dyDescent="0.4">
      <c r="A1331" s="10" t="s">
        <v>11517</v>
      </c>
      <c r="B1331">
        <v>3</v>
      </c>
    </row>
    <row r="1332" spans="1:2" x14ac:dyDescent="0.4">
      <c r="A1332" s="10" t="s">
        <v>2478</v>
      </c>
      <c r="B1332">
        <v>3</v>
      </c>
    </row>
    <row r="1333" spans="1:2" x14ac:dyDescent="0.4">
      <c r="A1333" s="10" t="s">
        <v>2310</v>
      </c>
      <c r="B1333">
        <v>3</v>
      </c>
    </row>
    <row r="1334" spans="1:2" x14ac:dyDescent="0.4">
      <c r="A1334" s="10" t="s">
        <v>12865</v>
      </c>
      <c r="B1334">
        <v>2.9</v>
      </c>
    </row>
    <row r="1335" spans="1:2" x14ac:dyDescent="0.4">
      <c r="A1335" s="10" t="s">
        <v>4502</v>
      </c>
      <c r="B1335">
        <v>2.8</v>
      </c>
    </row>
    <row r="1336" spans="1:2" x14ac:dyDescent="0.4">
      <c r="A1336" s="10" t="s">
        <v>11226</v>
      </c>
      <c r="B1336">
        <v>2.8</v>
      </c>
    </row>
    <row r="1337" spans="1:2" x14ac:dyDescent="0.4">
      <c r="A1337" s="10" t="s">
        <v>11928</v>
      </c>
      <c r="B1337">
        <v>2.6</v>
      </c>
    </row>
    <row r="1338" spans="1:2" x14ac:dyDescent="0.4">
      <c r="A1338" s="10" t="s">
        <v>10790</v>
      </c>
      <c r="B1338">
        <v>2.2999999999999998</v>
      </c>
    </row>
    <row r="1339" spans="1:2" x14ac:dyDescent="0.4">
      <c r="A1339" s="10" t="s">
        <v>11458</v>
      </c>
      <c r="B1339">
        <v>2</v>
      </c>
    </row>
    <row r="1340" spans="1:2" x14ac:dyDescent="0.4">
      <c r="A1340" s="10" t="s">
        <v>11155</v>
      </c>
      <c r="B1340" t="e">
        <v>#DIV/0!</v>
      </c>
    </row>
    <row r="1341" spans="1:2" x14ac:dyDescent="0.4">
      <c r="A1341" s="10" t="s">
        <v>13081</v>
      </c>
      <c r="B1341">
        <v>4.0965846994535626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7744A-E445-9A42-9DEE-EAAC3A2115C9}">
  <dimension ref="A3:D215"/>
  <sheetViews>
    <sheetView workbookViewId="0">
      <selection activeCell="A25" sqref="A25"/>
    </sheetView>
  </sheetViews>
  <sheetFormatPr defaultColWidth="10.6640625" defaultRowHeight="16" x14ac:dyDescent="0.4"/>
  <cols>
    <col min="1" max="1" width="119.33203125" bestFit="1" customWidth="1"/>
    <col min="2" max="2" width="15.6640625" bestFit="1" customWidth="1"/>
    <col min="3" max="3" width="20.5" bestFit="1" customWidth="1"/>
    <col min="4" max="4" width="24.6640625" bestFit="1" customWidth="1"/>
  </cols>
  <sheetData>
    <row r="3" spans="1:4" x14ac:dyDescent="0.4">
      <c r="A3" s="9" t="s">
        <v>13080</v>
      </c>
      <c r="B3" t="s">
        <v>13079</v>
      </c>
      <c r="C3" t="s">
        <v>13088</v>
      </c>
      <c r="D3" t="s">
        <v>13090</v>
      </c>
    </row>
    <row r="4" spans="1:4" x14ac:dyDescent="0.4">
      <c r="A4" s="10" t="s">
        <v>9923</v>
      </c>
      <c r="B4">
        <v>1</v>
      </c>
      <c r="C4">
        <v>4000</v>
      </c>
      <c r="D4">
        <v>2339</v>
      </c>
    </row>
    <row r="5" spans="1:4" x14ac:dyDescent="0.4">
      <c r="A5" s="10" t="s">
        <v>5698</v>
      </c>
      <c r="B5">
        <v>2</v>
      </c>
      <c r="C5">
        <v>2699</v>
      </c>
      <c r="D5">
        <v>221.5</v>
      </c>
    </row>
    <row r="6" spans="1:4" x14ac:dyDescent="0.4">
      <c r="A6" s="10" t="s">
        <v>7571</v>
      </c>
      <c r="B6">
        <v>1</v>
      </c>
      <c r="C6">
        <v>999</v>
      </c>
      <c r="D6">
        <v>649</v>
      </c>
    </row>
    <row r="7" spans="1:4" x14ac:dyDescent="0.4">
      <c r="A7" s="10" t="s">
        <v>6139</v>
      </c>
      <c r="B7">
        <v>2</v>
      </c>
      <c r="C7">
        <v>1249.5</v>
      </c>
      <c r="D7">
        <v>574</v>
      </c>
    </row>
    <row r="8" spans="1:4" x14ac:dyDescent="0.4">
      <c r="A8" s="10" t="s">
        <v>7026</v>
      </c>
      <c r="B8">
        <v>2</v>
      </c>
      <c r="C8">
        <v>1399.5</v>
      </c>
      <c r="D8">
        <v>749</v>
      </c>
    </row>
    <row r="9" spans="1:4" x14ac:dyDescent="0.4">
      <c r="A9" s="10" t="s">
        <v>6577</v>
      </c>
      <c r="B9">
        <v>2</v>
      </c>
      <c r="C9">
        <v>4042.5</v>
      </c>
      <c r="D9">
        <v>1940</v>
      </c>
    </row>
    <row r="10" spans="1:4" x14ac:dyDescent="0.4">
      <c r="A10" s="10" t="s">
        <v>3519</v>
      </c>
      <c r="B10">
        <v>3</v>
      </c>
      <c r="C10">
        <v>999</v>
      </c>
      <c r="D10">
        <v>99</v>
      </c>
    </row>
    <row r="11" spans="1:4" x14ac:dyDescent="0.4">
      <c r="A11" s="10" t="s">
        <v>2046</v>
      </c>
      <c r="B11">
        <v>1</v>
      </c>
      <c r="C11">
        <v>1100</v>
      </c>
      <c r="D11">
        <v>499</v>
      </c>
    </row>
    <row r="12" spans="1:4" x14ac:dyDescent="0.4">
      <c r="A12" s="10" t="s">
        <v>6340</v>
      </c>
      <c r="B12">
        <v>2</v>
      </c>
      <c r="C12">
        <v>599</v>
      </c>
      <c r="D12">
        <v>262.5</v>
      </c>
    </row>
    <row r="13" spans="1:4" x14ac:dyDescent="0.4">
      <c r="A13" s="10" t="s">
        <v>7515</v>
      </c>
      <c r="B13">
        <v>1</v>
      </c>
      <c r="C13">
        <v>999</v>
      </c>
      <c r="D13">
        <v>349</v>
      </c>
    </row>
    <row r="14" spans="1:4" x14ac:dyDescent="0.4">
      <c r="A14" s="10" t="s">
        <v>18</v>
      </c>
      <c r="B14">
        <v>233</v>
      </c>
      <c r="C14">
        <v>906.02283261802575</v>
      </c>
      <c r="D14">
        <v>360.72369098712443</v>
      </c>
    </row>
    <row r="15" spans="1:4" x14ac:dyDescent="0.4">
      <c r="A15" s="10" t="s">
        <v>5369</v>
      </c>
      <c r="B15">
        <v>3</v>
      </c>
      <c r="C15">
        <v>665.66666666666663</v>
      </c>
      <c r="D15">
        <v>298.33333333333331</v>
      </c>
    </row>
    <row r="16" spans="1:4" x14ac:dyDescent="0.4">
      <c r="A16" s="10" t="s">
        <v>8420</v>
      </c>
      <c r="B16">
        <v>1</v>
      </c>
      <c r="C16">
        <v>799</v>
      </c>
      <c r="D16">
        <v>199</v>
      </c>
    </row>
    <row r="17" spans="1:4" x14ac:dyDescent="0.4">
      <c r="A17" s="10" t="s">
        <v>4856</v>
      </c>
      <c r="B17">
        <v>11</v>
      </c>
      <c r="C17">
        <v>1320.8181818181818</v>
      </c>
      <c r="D17">
        <v>569.81818181818187</v>
      </c>
    </row>
    <row r="18" spans="1:4" x14ac:dyDescent="0.4">
      <c r="A18" s="10" t="s">
        <v>5275</v>
      </c>
      <c r="B18">
        <v>2</v>
      </c>
      <c r="C18">
        <v>649</v>
      </c>
      <c r="D18">
        <v>77</v>
      </c>
    </row>
    <row r="19" spans="1:4" x14ac:dyDescent="0.4">
      <c r="A19" s="10" t="s">
        <v>5358</v>
      </c>
      <c r="B19">
        <v>8</v>
      </c>
      <c r="C19">
        <v>959.875</v>
      </c>
      <c r="D19">
        <v>368.625</v>
      </c>
    </row>
    <row r="20" spans="1:4" x14ac:dyDescent="0.4">
      <c r="A20" s="10" t="s">
        <v>5102</v>
      </c>
      <c r="B20">
        <v>10</v>
      </c>
      <c r="C20">
        <v>1777.6</v>
      </c>
      <c r="D20">
        <v>1188.7</v>
      </c>
    </row>
    <row r="21" spans="1:4" x14ac:dyDescent="0.4">
      <c r="A21" s="10" t="s">
        <v>5006</v>
      </c>
      <c r="B21">
        <v>5</v>
      </c>
      <c r="C21">
        <v>1857.4</v>
      </c>
      <c r="D21">
        <v>1282.4000000000001</v>
      </c>
    </row>
    <row r="22" spans="1:4" x14ac:dyDescent="0.4">
      <c r="A22" s="10" t="s">
        <v>4845</v>
      </c>
      <c r="B22">
        <v>24</v>
      </c>
      <c r="C22">
        <v>1055.7916666666667</v>
      </c>
      <c r="D22">
        <v>609.33333333333337</v>
      </c>
    </row>
    <row r="23" spans="1:4" x14ac:dyDescent="0.4">
      <c r="A23" s="10" t="s">
        <v>6647</v>
      </c>
      <c r="B23">
        <v>1</v>
      </c>
      <c r="C23">
        <v>2490</v>
      </c>
      <c r="D23">
        <v>1399</v>
      </c>
    </row>
    <row r="24" spans="1:4" x14ac:dyDescent="0.4">
      <c r="A24" s="10" t="s">
        <v>6200</v>
      </c>
      <c r="B24">
        <v>6</v>
      </c>
      <c r="C24">
        <v>1015.6666666666666</v>
      </c>
      <c r="D24">
        <v>360.66666666666669</v>
      </c>
    </row>
    <row r="25" spans="1:4" x14ac:dyDescent="0.4">
      <c r="A25" s="10" t="s">
        <v>4450</v>
      </c>
      <c r="B25">
        <v>3</v>
      </c>
      <c r="C25">
        <v>199</v>
      </c>
      <c r="D25">
        <v>122.33333333333333</v>
      </c>
    </row>
    <row r="26" spans="1:4" x14ac:dyDescent="0.4">
      <c r="A26" s="10" t="s">
        <v>6606</v>
      </c>
      <c r="B26">
        <v>2</v>
      </c>
      <c r="C26">
        <v>1499</v>
      </c>
      <c r="D26">
        <v>799</v>
      </c>
    </row>
    <row r="27" spans="1:4" x14ac:dyDescent="0.4">
      <c r="A27" s="10" t="s">
        <v>4876</v>
      </c>
      <c r="B27">
        <v>14</v>
      </c>
      <c r="C27">
        <v>1945.4285714285713</v>
      </c>
      <c r="D27">
        <v>672.57142857142856</v>
      </c>
    </row>
    <row r="28" spans="1:4" x14ac:dyDescent="0.4">
      <c r="A28" s="10" t="s">
        <v>6908</v>
      </c>
      <c r="B28">
        <v>5</v>
      </c>
      <c r="C28">
        <v>1868</v>
      </c>
      <c r="D28">
        <v>809.2</v>
      </c>
    </row>
    <row r="29" spans="1:4" x14ac:dyDescent="0.4">
      <c r="A29" s="10" t="s">
        <v>4901</v>
      </c>
      <c r="B29">
        <v>3</v>
      </c>
      <c r="C29">
        <v>1665.6666666666667</v>
      </c>
      <c r="D29">
        <v>415.66666666666669</v>
      </c>
    </row>
    <row r="30" spans="1:4" x14ac:dyDescent="0.4">
      <c r="A30" s="10" t="s">
        <v>6007</v>
      </c>
      <c r="B30">
        <v>3</v>
      </c>
      <c r="C30">
        <v>2013</v>
      </c>
      <c r="D30">
        <v>899</v>
      </c>
    </row>
    <row r="31" spans="1:4" x14ac:dyDescent="0.4">
      <c r="A31" s="10" t="s">
        <v>7582</v>
      </c>
      <c r="B31">
        <v>3</v>
      </c>
      <c r="C31">
        <v>2932.6666666666665</v>
      </c>
      <c r="D31">
        <v>1772.3333333333333</v>
      </c>
    </row>
    <row r="32" spans="1:4" x14ac:dyDescent="0.4">
      <c r="A32" s="10" t="s">
        <v>5336</v>
      </c>
      <c r="B32">
        <v>6</v>
      </c>
      <c r="C32">
        <v>1622.8333333333333</v>
      </c>
      <c r="D32">
        <v>943.66666666666663</v>
      </c>
    </row>
    <row r="33" spans="1:4" x14ac:dyDescent="0.4">
      <c r="A33" s="10" t="s">
        <v>7796</v>
      </c>
      <c r="B33">
        <v>3</v>
      </c>
      <c r="C33">
        <v>3432.3333333333335</v>
      </c>
      <c r="D33">
        <v>1312.6666666666667</v>
      </c>
    </row>
    <row r="34" spans="1:4" x14ac:dyDescent="0.4">
      <c r="A34" s="10" t="s">
        <v>7068</v>
      </c>
      <c r="B34">
        <v>2</v>
      </c>
      <c r="C34">
        <v>1999</v>
      </c>
      <c r="D34">
        <v>549</v>
      </c>
    </row>
    <row r="35" spans="1:4" x14ac:dyDescent="0.4">
      <c r="A35" s="10" t="s">
        <v>5996</v>
      </c>
      <c r="B35">
        <v>5</v>
      </c>
      <c r="C35">
        <v>1519</v>
      </c>
      <c r="D35">
        <v>558</v>
      </c>
    </row>
    <row r="36" spans="1:4" x14ac:dyDescent="0.4">
      <c r="A36" s="10" t="s">
        <v>6660</v>
      </c>
      <c r="B36">
        <v>1</v>
      </c>
      <c r="C36">
        <v>499</v>
      </c>
      <c r="D36">
        <v>149</v>
      </c>
    </row>
    <row r="37" spans="1:4" x14ac:dyDescent="0.4">
      <c r="A37" s="10" t="s">
        <v>6411</v>
      </c>
      <c r="B37">
        <v>1</v>
      </c>
      <c r="C37">
        <v>4100</v>
      </c>
      <c r="D37">
        <v>3299</v>
      </c>
    </row>
    <row r="38" spans="1:4" x14ac:dyDescent="0.4">
      <c r="A38" s="10" t="s">
        <v>5829</v>
      </c>
      <c r="B38">
        <v>5</v>
      </c>
      <c r="C38">
        <v>247</v>
      </c>
      <c r="D38">
        <v>104.8</v>
      </c>
    </row>
    <row r="39" spans="1:4" x14ac:dyDescent="0.4">
      <c r="A39" s="10" t="s">
        <v>6103</v>
      </c>
      <c r="B39">
        <v>5</v>
      </c>
      <c r="C39">
        <v>945</v>
      </c>
      <c r="D39">
        <v>553</v>
      </c>
    </row>
    <row r="40" spans="1:4" x14ac:dyDescent="0.4">
      <c r="A40" s="10" t="s">
        <v>7194</v>
      </c>
      <c r="B40">
        <v>1</v>
      </c>
      <c r="C40">
        <v>999</v>
      </c>
      <c r="D40">
        <v>199</v>
      </c>
    </row>
    <row r="41" spans="1:4" x14ac:dyDescent="0.4">
      <c r="A41" s="10" t="s">
        <v>6733</v>
      </c>
      <c r="B41">
        <v>3</v>
      </c>
      <c r="C41">
        <v>4400</v>
      </c>
      <c r="D41">
        <v>2277</v>
      </c>
    </row>
    <row r="42" spans="1:4" x14ac:dyDescent="0.4">
      <c r="A42" s="10" t="s">
        <v>6400</v>
      </c>
      <c r="B42">
        <v>1</v>
      </c>
      <c r="C42">
        <v>3500</v>
      </c>
      <c r="D42">
        <v>1792</v>
      </c>
    </row>
    <row r="43" spans="1:4" x14ac:dyDescent="0.4">
      <c r="A43" s="10" t="s">
        <v>5122</v>
      </c>
      <c r="B43">
        <v>6</v>
      </c>
      <c r="C43">
        <v>4642.666666666667</v>
      </c>
      <c r="D43">
        <v>3516.8333333333335</v>
      </c>
    </row>
    <row r="44" spans="1:4" x14ac:dyDescent="0.4">
      <c r="A44" s="10" t="s">
        <v>6211</v>
      </c>
      <c r="B44">
        <v>1</v>
      </c>
      <c r="C44">
        <v>999</v>
      </c>
      <c r="D44">
        <v>549</v>
      </c>
    </row>
    <row r="45" spans="1:4" x14ac:dyDescent="0.4">
      <c r="A45" s="10" t="s">
        <v>7827</v>
      </c>
      <c r="B45">
        <v>1</v>
      </c>
      <c r="C45">
        <v>32000</v>
      </c>
      <c r="D45">
        <v>10389</v>
      </c>
    </row>
    <row r="46" spans="1:4" x14ac:dyDescent="0.4">
      <c r="A46" s="10" t="s">
        <v>4834</v>
      </c>
      <c r="B46">
        <v>10</v>
      </c>
      <c r="C46">
        <v>1660</v>
      </c>
      <c r="D46">
        <v>668.6</v>
      </c>
    </row>
    <row r="47" spans="1:4" x14ac:dyDescent="0.4">
      <c r="A47" s="10" t="s">
        <v>8485</v>
      </c>
      <c r="B47">
        <v>1</v>
      </c>
      <c r="C47">
        <v>59890</v>
      </c>
      <c r="D47">
        <v>37247</v>
      </c>
    </row>
    <row r="48" spans="1:4" x14ac:dyDescent="0.4">
      <c r="A48" s="10" t="s">
        <v>5818</v>
      </c>
      <c r="B48">
        <v>2</v>
      </c>
      <c r="C48">
        <v>16430</v>
      </c>
      <c r="D48">
        <v>8199</v>
      </c>
    </row>
    <row r="49" spans="1:4" x14ac:dyDescent="0.4">
      <c r="A49" s="10" t="s">
        <v>5432</v>
      </c>
      <c r="B49">
        <v>1</v>
      </c>
      <c r="C49">
        <v>3490</v>
      </c>
      <c r="D49">
        <v>1199</v>
      </c>
    </row>
    <row r="50" spans="1:4" x14ac:dyDescent="0.4">
      <c r="A50" s="10" t="s">
        <v>6897</v>
      </c>
      <c r="B50">
        <v>1</v>
      </c>
      <c r="C50">
        <v>3250</v>
      </c>
      <c r="D50">
        <v>2099</v>
      </c>
    </row>
    <row r="51" spans="1:4" x14ac:dyDescent="0.4">
      <c r="A51" s="10" t="s">
        <v>5669</v>
      </c>
      <c r="B51">
        <v>1</v>
      </c>
      <c r="C51">
        <v>899</v>
      </c>
      <c r="D51">
        <v>599</v>
      </c>
    </row>
    <row r="52" spans="1:4" x14ac:dyDescent="0.4">
      <c r="A52" s="10" t="s">
        <v>7848</v>
      </c>
      <c r="B52">
        <v>1</v>
      </c>
      <c r="C52">
        <v>1999</v>
      </c>
      <c r="D52">
        <v>1199</v>
      </c>
    </row>
    <row r="53" spans="1:4" x14ac:dyDescent="0.4">
      <c r="A53" s="10" t="s">
        <v>98</v>
      </c>
      <c r="B53">
        <v>18</v>
      </c>
      <c r="C53">
        <v>1388.4444444444443</v>
      </c>
      <c r="D53">
        <v>722.11111111111109</v>
      </c>
    </row>
    <row r="54" spans="1:4" x14ac:dyDescent="0.4">
      <c r="A54" s="10" t="s">
        <v>5223</v>
      </c>
      <c r="B54">
        <v>3</v>
      </c>
      <c r="C54">
        <v>3865.6666666666665</v>
      </c>
      <c r="D54">
        <v>1652.3333333333333</v>
      </c>
    </row>
    <row r="55" spans="1:4" x14ac:dyDescent="0.4">
      <c r="A55" s="10" t="s">
        <v>5443</v>
      </c>
      <c r="B55">
        <v>9</v>
      </c>
      <c r="C55">
        <v>2978.2222222222222</v>
      </c>
      <c r="D55">
        <v>1626.3333333333333</v>
      </c>
    </row>
    <row r="56" spans="1:4" x14ac:dyDescent="0.4">
      <c r="A56" s="10" t="s">
        <v>5262</v>
      </c>
      <c r="B56">
        <v>4</v>
      </c>
      <c r="C56">
        <v>687.25</v>
      </c>
      <c r="D56">
        <v>612.5</v>
      </c>
    </row>
    <row r="57" spans="1:4" x14ac:dyDescent="0.4">
      <c r="A57" s="10" t="s">
        <v>7875</v>
      </c>
      <c r="B57">
        <v>1</v>
      </c>
      <c r="C57">
        <v>1999</v>
      </c>
      <c r="D57">
        <v>549</v>
      </c>
    </row>
    <row r="58" spans="1:4" x14ac:dyDescent="0.4">
      <c r="A58" s="10" t="s">
        <v>8253</v>
      </c>
      <c r="B58">
        <v>1</v>
      </c>
      <c r="C58">
        <v>1150</v>
      </c>
      <c r="D58">
        <v>598</v>
      </c>
    </row>
    <row r="59" spans="1:4" x14ac:dyDescent="0.4">
      <c r="A59" s="10" t="s">
        <v>7286</v>
      </c>
      <c r="B59">
        <v>3</v>
      </c>
      <c r="C59">
        <v>5897.6533333333327</v>
      </c>
      <c r="D59">
        <v>5065.666666666667</v>
      </c>
    </row>
    <row r="60" spans="1:4" x14ac:dyDescent="0.4">
      <c r="A60" s="10" t="s">
        <v>7703</v>
      </c>
      <c r="B60">
        <v>2</v>
      </c>
      <c r="C60">
        <v>6750</v>
      </c>
      <c r="D60">
        <v>5923.5</v>
      </c>
    </row>
    <row r="61" spans="1:4" x14ac:dyDescent="0.4">
      <c r="A61" s="10" t="s">
        <v>8165</v>
      </c>
      <c r="B61">
        <v>1</v>
      </c>
      <c r="C61">
        <v>37999</v>
      </c>
      <c r="D61">
        <v>26999</v>
      </c>
    </row>
    <row r="62" spans="1:4" x14ac:dyDescent="0.4">
      <c r="A62" s="10" t="s">
        <v>3024</v>
      </c>
      <c r="B62">
        <v>13</v>
      </c>
      <c r="C62">
        <v>2169</v>
      </c>
      <c r="D62">
        <v>839.76923076923072</v>
      </c>
    </row>
    <row r="63" spans="1:4" x14ac:dyDescent="0.4">
      <c r="A63" s="10" t="s">
        <v>6515</v>
      </c>
      <c r="B63">
        <v>1</v>
      </c>
      <c r="C63">
        <v>800</v>
      </c>
      <c r="D63">
        <v>449</v>
      </c>
    </row>
    <row r="64" spans="1:4" x14ac:dyDescent="0.4">
      <c r="A64" s="10" t="s">
        <v>7057</v>
      </c>
      <c r="B64">
        <v>1</v>
      </c>
      <c r="C64">
        <v>400</v>
      </c>
      <c r="D64">
        <v>299</v>
      </c>
    </row>
    <row r="65" spans="1:4" x14ac:dyDescent="0.4">
      <c r="A65" s="10" t="s">
        <v>5883</v>
      </c>
      <c r="B65">
        <v>1</v>
      </c>
      <c r="C65">
        <v>499</v>
      </c>
      <c r="D65">
        <v>299</v>
      </c>
    </row>
    <row r="66" spans="1:4" x14ac:dyDescent="0.4">
      <c r="A66" s="10" t="s">
        <v>5766</v>
      </c>
      <c r="B66">
        <v>1</v>
      </c>
      <c r="C66">
        <v>549</v>
      </c>
      <c r="D66">
        <v>549</v>
      </c>
    </row>
    <row r="67" spans="1:4" x14ac:dyDescent="0.4">
      <c r="A67" s="10" t="s">
        <v>7943</v>
      </c>
      <c r="B67">
        <v>1</v>
      </c>
      <c r="C67">
        <v>1299</v>
      </c>
      <c r="D67">
        <v>699</v>
      </c>
    </row>
    <row r="68" spans="1:4" x14ac:dyDescent="0.4">
      <c r="A68" s="10" t="s">
        <v>5729</v>
      </c>
      <c r="B68">
        <v>1</v>
      </c>
      <c r="C68">
        <v>2495</v>
      </c>
      <c r="D68">
        <v>1549</v>
      </c>
    </row>
    <row r="69" spans="1:4" x14ac:dyDescent="0.4">
      <c r="A69" s="10" t="s">
        <v>5166</v>
      </c>
      <c r="B69">
        <v>2</v>
      </c>
      <c r="C69">
        <v>2394.5</v>
      </c>
      <c r="D69">
        <v>562.5</v>
      </c>
    </row>
    <row r="70" spans="1:4" x14ac:dyDescent="0.4">
      <c r="A70" s="10" t="s">
        <v>5244</v>
      </c>
      <c r="B70">
        <v>2</v>
      </c>
      <c r="C70">
        <v>995</v>
      </c>
      <c r="D70">
        <v>374</v>
      </c>
    </row>
    <row r="71" spans="1:4" x14ac:dyDescent="0.4">
      <c r="A71" s="10" t="s">
        <v>5412</v>
      </c>
      <c r="B71">
        <v>1</v>
      </c>
      <c r="C71">
        <v>1999</v>
      </c>
      <c r="D71">
        <v>799</v>
      </c>
    </row>
    <row r="72" spans="1:4" x14ac:dyDescent="0.4">
      <c r="A72" s="10" t="s">
        <v>5904</v>
      </c>
      <c r="B72">
        <v>5</v>
      </c>
      <c r="C72">
        <v>5097.6000000000004</v>
      </c>
      <c r="D72">
        <v>2757.2</v>
      </c>
    </row>
    <row r="73" spans="1:4" x14ac:dyDescent="0.4">
      <c r="A73" s="10" t="s">
        <v>5133</v>
      </c>
      <c r="B73">
        <v>1</v>
      </c>
      <c r="C73">
        <v>1999</v>
      </c>
      <c r="D73">
        <v>499</v>
      </c>
    </row>
    <row r="74" spans="1:4" x14ac:dyDescent="0.4">
      <c r="A74" s="10" t="s">
        <v>5531</v>
      </c>
      <c r="B74">
        <v>4</v>
      </c>
      <c r="C74">
        <v>537.5</v>
      </c>
      <c r="D74">
        <v>489.25</v>
      </c>
    </row>
    <row r="75" spans="1:4" x14ac:dyDescent="0.4">
      <c r="A75" s="10" t="s">
        <v>5047</v>
      </c>
      <c r="B75">
        <v>7</v>
      </c>
      <c r="C75">
        <v>388.42857142857144</v>
      </c>
      <c r="D75">
        <v>327.42857142857144</v>
      </c>
    </row>
    <row r="76" spans="1:4" x14ac:dyDescent="0.4">
      <c r="A76" s="10" t="s">
        <v>5647</v>
      </c>
      <c r="B76">
        <v>3</v>
      </c>
      <c r="C76">
        <v>449.33333333333331</v>
      </c>
      <c r="D76">
        <v>376</v>
      </c>
    </row>
    <row r="77" spans="1:4" x14ac:dyDescent="0.4">
      <c r="A77" s="10" t="s">
        <v>4573</v>
      </c>
      <c r="B77">
        <v>2</v>
      </c>
      <c r="C77">
        <v>999</v>
      </c>
      <c r="D77">
        <v>120</v>
      </c>
    </row>
    <row r="78" spans="1:4" x14ac:dyDescent="0.4">
      <c r="A78" s="10" t="s">
        <v>6504</v>
      </c>
      <c r="B78">
        <v>1</v>
      </c>
      <c r="C78">
        <v>499</v>
      </c>
      <c r="D78">
        <v>119</v>
      </c>
    </row>
    <row r="79" spans="1:4" x14ac:dyDescent="0.4">
      <c r="A79" s="10" t="s">
        <v>7692</v>
      </c>
      <c r="B79">
        <v>1</v>
      </c>
      <c r="C79">
        <v>999</v>
      </c>
      <c r="D79">
        <v>99</v>
      </c>
    </row>
    <row r="80" spans="1:4" x14ac:dyDescent="0.4">
      <c r="A80" s="10" t="s">
        <v>3066</v>
      </c>
      <c r="B80">
        <v>52</v>
      </c>
      <c r="C80">
        <v>2960.0769230769229</v>
      </c>
      <c r="D80">
        <v>976.17307692307691</v>
      </c>
    </row>
    <row r="81" spans="1:4" x14ac:dyDescent="0.4">
      <c r="A81" s="10" t="s">
        <v>4425</v>
      </c>
      <c r="B81">
        <v>8</v>
      </c>
      <c r="C81">
        <v>2644</v>
      </c>
      <c r="D81">
        <v>1113.625</v>
      </c>
    </row>
    <row r="82" spans="1:4" x14ac:dyDescent="0.4">
      <c r="A82" s="10" t="s">
        <v>5454</v>
      </c>
      <c r="B82">
        <v>2</v>
      </c>
      <c r="C82">
        <v>3749</v>
      </c>
      <c r="D82">
        <v>1224</v>
      </c>
    </row>
    <row r="83" spans="1:4" x14ac:dyDescent="0.4">
      <c r="A83" s="10" t="s">
        <v>1930</v>
      </c>
      <c r="B83">
        <v>1</v>
      </c>
      <c r="C83">
        <v>600</v>
      </c>
      <c r="D83">
        <v>209</v>
      </c>
    </row>
    <row r="84" spans="1:4" x14ac:dyDescent="0.4">
      <c r="A84" s="10" t="s">
        <v>1193</v>
      </c>
      <c r="B84">
        <v>1</v>
      </c>
      <c r="C84">
        <v>1299</v>
      </c>
      <c r="D84">
        <v>349</v>
      </c>
    </row>
    <row r="85" spans="1:4" x14ac:dyDescent="0.4">
      <c r="A85" s="10" t="s">
        <v>2321</v>
      </c>
      <c r="B85">
        <v>1</v>
      </c>
      <c r="C85">
        <v>4699</v>
      </c>
      <c r="D85">
        <v>4699</v>
      </c>
    </row>
    <row r="86" spans="1:4" x14ac:dyDescent="0.4">
      <c r="A86" s="10" t="s">
        <v>5515</v>
      </c>
      <c r="B86">
        <v>6</v>
      </c>
      <c r="C86">
        <v>2746</v>
      </c>
      <c r="D86">
        <v>1249</v>
      </c>
    </row>
    <row r="87" spans="1:4" x14ac:dyDescent="0.4">
      <c r="A87" s="10" t="s">
        <v>6794</v>
      </c>
      <c r="B87">
        <v>1</v>
      </c>
      <c r="C87">
        <v>799</v>
      </c>
      <c r="D87">
        <v>499</v>
      </c>
    </row>
    <row r="88" spans="1:4" x14ac:dyDescent="0.4">
      <c r="A88" s="10" t="s">
        <v>6189</v>
      </c>
      <c r="B88">
        <v>4</v>
      </c>
      <c r="C88">
        <v>2371.75</v>
      </c>
      <c r="D88">
        <v>1049</v>
      </c>
    </row>
    <row r="89" spans="1:4" x14ac:dyDescent="0.4">
      <c r="A89" s="10" t="s">
        <v>7610</v>
      </c>
      <c r="B89">
        <v>1</v>
      </c>
      <c r="C89">
        <v>12499</v>
      </c>
      <c r="D89">
        <v>4999</v>
      </c>
    </row>
    <row r="90" spans="1:4" x14ac:dyDescent="0.4">
      <c r="A90" s="10" t="s">
        <v>2368</v>
      </c>
      <c r="B90">
        <v>1</v>
      </c>
      <c r="C90">
        <v>3999</v>
      </c>
      <c r="D90">
        <v>2299</v>
      </c>
    </row>
    <row r="91" spans="1:4" x14ac:dyDescent="0.4">
      <c r="A91" s="10" t="s">
        <v>2743</v>
      </c>
      <c r="B91">
        <v>1</v>
      </c>
      <c r="C91">
        <v>3500</v>
      </c>
      <c r="D91">
        <v>2699</v>
      </c>
    </row>
    <row r="92" spans="1:4" x14ac:dyDescent="0.4">
      <c r="A92" s="10" t="s">
        <v>129</v>
      </c>
      <c r="B92">
        <v>24</v>
      </c>
      <c r="C92">
        <v>1175.25</v>
      </c>
      <c r="D92">
        <v>406.29166666666669</v>
      </c>
    </row>
    <row r="93" spans="1:4" x14ac:dyDescent="0.4">
      <c r="A93" s="10" t="s">
        <v>1333</v>
      </c>
      <c r="B93">
        <v>3</v>
      </c>
      <c r="C93">
        <v>1399.3333333333333</v>
      </c>
      <c r="D93">
        <v>663.66666666666663</v>
      </c>
    </row>
    <row r="94" spans="1:4" x14ac:dyDescent="0.4">
      <c r="A94" s="10" t="s">
        <v>1173</v>
      </c>
      <c r="B94">
        <v>2</v>
      </c>
      <c r="C94">
        <v>979</v>
      </c>
      <c r="D94">
        <v>464</v>
      </c>
    </row>
    <row r="95" spans="1:4" x14ac:dyDescent="0.4">
      <c r="A95" s="10" t="s">
        <v>2130</v>
      </c>
      <c r="B95">
        <v>1</v>
      </c>
      <c r="C95">
        <v>795</v>
      </c>
      <c r="D95">
        <v>399</v>
      </c>
    </row>
    <row r="96" spans="1:4" x14ac:dyDescent="0.4">
      <c r="A96" s="10" t="s">
        <v>462</v>
      </c>
      <c r="B96">
        <v>49</v>
      </c>
      <c r="C96">
        <v>1170.4489795918366</v>
      </c>
      <c r="D96">
        <v>438.9387755102041</v>
      </c>
    </row>
    <row r="97" spans="1:4" x14ac:dyDescent="0.4">
      <c r="A97" s="10" t="s">
        <v>643</v>
      </c>
      <c r="B97">
        <v>6</v>
      </c>
      <c r="C97">
        <v>1791.3333333333333</v>
      </c>
      <c r="D97">
        <v>872.66666666666663</v>
      </c>
    </row>
    <row r="98" spans="1:4" x14ac:dyDescent="0.4">
      <c r="A98" s="10" t="s">
        <v>2357</v>
      </c>
      <c r="B98">
        <v>1</v>
      </c>
      <c r="C98">
        <v>3100</v>
      </c>
      <c r="D98">
        <v>1990</v>
      </c>
    </row>
    <row r="99" spans="1:4" x14ac:dyDescent="0.4">
      <c r="A99" s="10" t="s">
        <v>1404</v>
      </c>
      <c r="B99">
        <v>3</v>
      </c>
      <c r="C99">
        <v>18293.333333333332</v>
      </c>
      <c r="D99">
        <v>9990</v>
      </c>
    </row>
    <row r="100" spans="1:4" x14ac:dyDescent="0.4">
      <c r="A100" s="10" t="s">
        <v>1985</v>
      </c>
      <c r="B100">
        <v>3</v>
      </c>
      <c r="C100">
        <v>2365.6666666666665</v>
      </c>
      <c r="D100">
        <v>1155</v>
      </c>
    </row>
    <row r="101" spans="1:4" x14ac:dyDescent="0.4">
      <c r="A101" s="10" t="s">
        <v>169</v>
      </c>
      <c r="B101">
        <v>63</v>
      </c>
      <c r="C101">
        <v>38523.693548387098</v>
      </c>
      <c r="D101">
        <v>24840.190476190477</v>
      </c>
    </row>
    <row r="102" spans="1:4" x14ac:dyDescent="0.4">
      <c r="A102" s="10" t="s">
        <v>508</v>
      </c>
      <c r="B102">
        <v>6</v>
      </c>
      <c r="C102">
        <v>15329.666666666666</v>
      </c>
      <c r="D102">
        <v>7180.833333333333</v>
      </c>
    </row>
    <row r="103" spans="1:4" x14ac:dyDescent="0.4">
      <c r="A103" s="10" t="s">
        <v>3151</v>
      </c>
      <c r="B103">
        <v>3</v>
      </c>
      <c r="C103">
        <v>1332.3333333333333</v>
      </c>
      <c r="D103">
        <v>479</v>
      </c>
    </row>
    <row r="104" spans="1:4" x14ac:dyDescent="0.4">
      <c r="A104" s="10" t="s">
        <v>3275</v>
      </c>
      <c r="B104">
        <v>2</v>
      </c>
      <c r="C104">
        <v>497</v>
      </c>
      <c r="D104">
        <v>139</v>
      </c>
    </row>
    <row r="105" spans="1:4" x14ac:dyDescent="0.4">
      <c r="A105" s="10" t="s">
        <v>3973</v>
      </c>
      <c r="B105">
        <v>4</v>
      </c>
      <c r="C105">
        <v>1949</v>
      </c>
      <c r="D105">
        <v>637.75</v>
      </c>
    </row>
    <row r="106" spans="1:4" x14ac:dyDescent="0.4">
      <c r="A106" s="10" t="s">
        <v>3107</v>
      </c>
      <c r="B106">
        <v>5</v>
      </c>
      <c r="C106">
        <v>1199</v>
      </c>
      <c r="D106">
        <v>495.8</v>
      </c>
    </row>
    <row r="107" spans="1:4" x14ac:dyDescent="0.4">
      <c r="A107" s="10" t="s">
        <v>2979</v>
      </c>
      <c r="B107">
        <v>12</v>
      </c>
      <c r="C107">
        <v>2524</v>
      </c>
      <c r="D107">
        <v>1551.5833333333333</v>
      </c>
    </row>
    <row r="108" spans="1:4" x14ac:dyDescent="0.4">
      <c r="A108" s="10" t="s">
        <v>3162</v>
      </c>
      <c r="B108">
        <v>16</v>
      </c>
      <c r="C108">
        <v>1218.5625</v>
      </c>
      <c r="D108">
        <v>546.875</v>
      </c>
    </row>
    <row r="109" spans="1:4" x14ac:dyDescent="0.4">
      <c r="A109" s="10" t="s">
        <v>3638</v>
      </c>
      <c r="B109">
        <v>5</v>
      </c>
      <c r="C109">
        <v>419</v>
      </c>
      <c r="D109">
        <v>101.4</v>
      </c>
    </row>
    <row r="110" spans="1:4" x14ac:dyDescent="0.4">
      <c r="A110" s="10" t="s">
        <v>4611</v>
      </c>
      <c r="B110">
        <v>1</v>
      </c>
      <c r="C110">
        <v>999</v>
      </c>
      <c r="D110">
        <v>99</v>
      </c>
    </row>
    <row r="111" spans="1:4" x14ac:dyDescent="0.4">
      <c r="A111" s="10" t="s">
        <v>3777</v>
      </c>
      <c r="B111">
        <v>7</v>
      </c>
      <c r="C111">
        <v>1727.5714285714287</v>
      </c>
      <c r="D111">
        <v>577.71428571428567</v>
      </c>
    </row>
    <row r="112" spans="1:4" x14ac:dyDescent="0.4">
      <c r="A112" s="10" t="s">
        <v>3940</v>
      </c>
      <c r="B112">
        <v>2</v>
      </c>
      <c r="C112">
        <v>1449</v>
      </c>
      <c r="D112">
        <v>375</v>
      </c>
    </row>
    <row r="113" spans="1:4" x14ac:dyDescent="0.4">
      <c r="A113" s="10" t="s">
        <v>4329</v>
      </c>
      <c r="B113">
        <v>1</v>
      </c>
      <c r="C113">
        <v>1999</v>
      </c>
      <c r="D113">
        <v>689</v>
      </c>
    </row>
    <row r="114" spans="1:4" x14ac:dyDescent="0.4">
      <c r="A114" s="10" t="s">
        <v>4767</v>
      </c>
      <c r="B114">
        <v>1</v>
      </c>
      <c r="C114">
        <v>499</v>
      </c>
      <c r="D114">
        <v>89</v>
      </c>
    </row>
    <row r="115" spans="1:4" x14ac:dyDescent="0.4">
      <c r="A115" s="10" t="s">
        <v>6526</v>
      </c>
      <c r="B115">
        <v>1</v>
      </c>
      <c r="C115">
        <v>3495</v>
      </c>
      <c r="D115">
        <v>1699</v>
      </c>
    </row>
    <row r="116" spans="1:4" x14ac:dyDescent="0.4">
      <c r="A116" s="10" t="s">
        <v>3433</v>
      </c>
      <c r="B116">
        <v>5</v>
      </c>
      <c r="C116">
        <v>2679</v>
      </c>
      <c r="D116">
        <v>999</v>
      </c>
    </row>
    <row r="117" spans="1:4" x14ac:dyDescent="0.4">
      <c r="A117" s="10" t="s">
        <v>3345</v>
      </c>
      <c r="B117">
        <v>1</v>
      </c>
      <c r="C117">
        <v>1599</v>
      </c>
      <c r="D117">
        <v>539</v>
      </c>
    </row>
    <row r="118" spans="1:4" x14ac:dyDescent="0.4">
      <c r="A118" s="10" t="s">
        <v>3495</v>
      </c>
      <c r="B118">
        <v>10</v>
      </c>
      <c r="C118">
        <v>809</v>
      </c>
      <c r="D118">
        <v>179</v>
      </c>
    </row>
    <row r="119" spans="1:4" x14ac:dyDescent="0.4">
      <c r="A119" s="10" t="s">
        <v>3867</v>
      </c>
      <c r="B119">
        <v>8</v>
      </c>
      <c r="C119">
        <v>4374</v>
      </c>
      <c r="D119">
        <v>1558.5</v>
      </c>
    </row>
    <row r="120" spans="1:4" x14ac:dyDescent="0.4">
      <c r="A120" s="10" t="s">
        <v>3045</v>
      </c>
      <c r="B120">
        <v>9</v>
      </c>
      <c r="C120">
        <v>2155.8888888888887</v>
      </c>
      <c r="D120">
        <v>1721.8888888888889</v>
      </c>
    </row>
    <row r="121" spans="1:4" x14ac:dyDescent="0.4">
      <c r="A121" s="10" t="s">
        <v>2990</v>
      </c>
      <c r="B121">
        <v>68</v>
      </c>
      <c r="C121">
        <v>20593.397058823528</v>
      </c>
      <c r="D121">
        <v>15754.441176470587</v>
      </c>
    </row>
    <row r="122" spans="1:4" x14ac:dyDescent="0.4">
      <c r="A122" s="10" t="s">
        <v>8113</v>
      </c>
      <c r="B122">
        <v>1</v>
      </c>
      <c r="C122">
        <v>1499</v>
      </c>
      <c r="D122">
        <v>1289</v>
      </c>
    </row>
    <row r="123" spans="1:4" x14ac:dyDescent="0.4">
      <c r="A123" s="10" t="s">
        <v>2948</v>
      </c>
      <c r="B123">
        <v>76</v>
      </c>
      <c r="C123">
        <v>8554.7631578947367</v>
      </c>
      <c r="D123">
        <v>2339.6973684210525</v>
      </c>
    </row>
    <row r="124" spans="1:4" x14ac:dyDescent="0.4">
      <c r="A124" s="10" t="s">
        <v>10831</v>
      </c>
      <c r="B124">
        <v>1</v>
      </c>
      <c r="C124">
        <v>1900</v>
      </c>
      <c r="D124">
        <v>899</v>
      </c>
    </row>
    <row r="125" spans="1:4" x14ac:dyDescent="0.4">
      <c r="A125" s="10" t="s">
        <v>7113</v>
      </c>
      <c r="B125">
        <v>1</v>
      </c>
      <c r="C125">
        <v>99</v>
      </c>
      <c r="D125">
        <v>99</v>
      </c>
    </row>
    <row r="126" spans="1:4" x14ac:dyDescent="0.4">
      <c r="A126" s="10" t="s">
        <v>7472</v>
      </c>
      <c r="B126">
        <v>1</v>
      </c>
      <c r="C126">
        <v>100</v>
      </c>
      <c r="D126">
        <v>90</v>
      </c>
    </row>
    <row r="127" spans="1:4" x14ac:dyDescent="0.4">
      <c r="A127" s="10" t="s">
        <v>8231</v>
      </c>
      <c r="B127">
        <v>1</v>
      </c>
      <c r="C127">
        <v>230</v>
      </c>
      <c r="D127">
        <v>230</v>
      </c>
    </row>
    <row r="128" spans="1:4" x14ac:dyDescent="0.4">
      <c r="A128" s="10" t="s">
        <v>5347</v>
      </c>
      <c r="B128">
        <v>3</v>
      </c>
      <c r="C128">
        <v>255</v>
      </c>
      <c r="D128">
        <v>233.66666666666666</v>
      </c>
    </row>
    <row r="129" spans="1:4" x14ac:dyDescent="0.4">
      <c r="A129" s="10" t="s">
        <v>5069</v>
      </c>
      <c r="B129">
        <v>1</v>
      </c>
      <c r="C129">
        <v>165</v>
      </c>
      <c r="D129">
        <v>130</v>
      </c>
    </row>
    <row r="130" spans="1:4" x14ac:dyDescent="0.4">
      <c r="A130" s="10" t="s">
        <v>11908</v>
      </c>
      <c r="B130">
        <v>1</v>
      </c>
      <c r="C130">
        <v>75990</v>
      </c>
      <c r="D130">
        <v>42990</v>
      </c>
    </row>
    <row r="131" spans="1:4" x14ac:dyDescent="0.4">
      <c r="A131" s="10" t="s">
        <v>10083</v>
      </c>
      <c r="B131">
        <v>4</v>
      </c>
      <c r="C131">
        <v>27113.25</v>
      </c>
      <c r="D131">
        <v>11917</v>
      </c>
    </row>
    <row r="132" spans="1:4" x14ac:dyDescent="0.4">
      <c r="A132" s="10" t="s">
        <v>9295</v>
      </c>
      <c r="B132">
        <v>11</v>
      </c>
      <c r="C132">
        <v>3349.909090909091</v>
      </c>
      <c r="D132">
        <v>2055.909090909091</v>
      </c>
    </row>
    <row r="133" spans="1:4" x14ac:dyDescent="0.4">
      <c r="A133" s="10" t="s">
        <v>9591</v>
      </c>
      <c r="B133">
        <v>3</v>
      </c>
      <c r="C133">
        <v>1913.3333333333333</v>
      </c>
      <c r="D133">
        <v>1465.6666666666667</v>
      </c>
    </row>
    <row r="134" spans="1:4" x14ac:dyDescent="0.4">
      <c r="A134" s="10" t="s">
        <v>12764</v>
      </c>
      <c r="B134">
        <v>1</v>
      </c>
      <c r="C134">
        <v>3300</v>
      </c>
      <c r="D134">
        <v>1982.84</v>
      </c>
    </row>
    <row r="135" spans="1:4" x14ac:dyDescent="0.4">
      <c r="A135" s="10" t="s">
        <v>10993</v>
      </c>
      <c r="B135">
        <v>2</v>
      </c>
      <c r="C135">
        <v>2910</v>
      </c>
      <c r="D135">
        <v>1673.5</v>
      </c>
    </row>
    <row r="136" spans="1:4" x14ac:dyDescent="0.4">
      <c r="A136" s="10" t="s">
        <v>11105</v>
      </c>
      <c r="B136">
        <v>3</v>
      </c>
      <c r="C136">
        <v>3382.6666666666665</v>
      </c>
      <c r="D136">
        <v>2012.6666666666667</v>
      </c>
    </row>
    <row r="137" spans="1:4" x14ac:dyDescent="0.4">
      <c r="A137" s="10" t="s">
        <v>12595</v>
      </c>
      <c r="B137">
        <v>1</v>
      </c>
      <c r="C137">
        <v>1690</v>
      </c>
      <c r="D137">
        <v>699</v>
      </c>
    </row>
    <row r="138" spans="1:4" x14ac:dyDescent="0.4">
      <c r="A138" s="10" t="s">
        <v>8732</v>
      </c>
      <c r="B138">
        <v>2</v>
      </c>
      <c r="C138">
        <v>9499.5</v>
      </c>
      <c r="D138">
        <v>4524</v>
      </c>
    </row>
    <row r="139" spans="1:4" x14ac:dyDescent="0.4">
      <c r="A139" s="10" t="s">
        <v>8552</v>
      </c>
      <c r="B139">
        <v>20</v>
      </c>
      <c r="C139">
        <v>3280</v>
      </c>
      <c r="D139">
        <v>1997.0884999999998</v>
      </c>
    </row>
    <row r="140" spans="1:4" x14ac:dyDescent="0.4">
      <c r="A140" s="10" t="s">
        <v>8563</v>
      </c>
      <c r="B140">
        <v>20</v>
      </c>
      <c r="C140">
        <v>4236.25</v>
      </c>
      <c r="D140">
        <v>2470.15</v>
      </c>
    </row>
    <row r="141" spans="1:4" x14ac:dyDescent="0.4">
      <c r="A141" s="10" t="s">
        <v>9397</v>
      </c>
      <c r="B141">
        <v>2</v>
      </c>
      <c r="C141">
        <v>2819</v>
      </c>
      <c r="D141">
        <v>1804</v>
      </c>
    </row>
    <row r="142" spans="1:4" x14ac:dyDescent="0.4">
      <c r="A142" s="10" t="s">
        <v>9479</v>
      </c>
      <c r="B142">
        <v>2</v>
      </c>
      <c r="C142">
        <v>3035</v>
      </c>
      <c r="D142">
        <v>2209</v>
      </c>
    </row>
    <row r="143" spans="1:4" x14ac:dyDescent="0.4">
      <c r="A143" s="10" t="s">
        <v>8844</v>
      </c>
      <c r="B143">
        <v>9</v>
      </c>
      <c r="C143">
        <v>1178.3333333333333</v>
      </c>
      <c r="D143">
        <v>722.66666666666663</v>
      </c>
    </row>
    <row r="144" spans="1:4" x14ac:dyDescent="0.4">
      <c r="A144" s="10" t="s">
        <v>8721</v>
      </c>
      <c r="B144">
        <v>23</v>
      </c>
      <c r="C144">
        <v>4563.347826086957</v>
      </c>
      <c r="D144">
        <v>2402.1739130434785</v>
      </c>
    </row>
    <row r="145" spans="1:4" x14ac:dyDescent="0.4">
      <c r="A145" s="10" t="s">
        <v>8773</v>
      </c>
      <c r="B145">
        <v>12</v>
      </c>
      <c r="C145">
        <v>11738.166666666666</v>
      </c>
      <c r="D145">
        <v>6323.333333333333</v>
      </c>
    </row>
    <row r="146" spans="1:4" x14ac:dyDescent="0.4">
      <c r="A146" s="10" t="s">
        <v>10327</v>
      </c>
      <c r="B146">
        <v>2</v>
      </c>
      <c r="C146">
        <v>249</v>
      </c>
      <c r="D146">
        <v>137</v>
      </c>
    </row>
    <row r="147" spans="1:4" x14ac:dyDescent="0.4">
      <c r="A147" s="10" t="s">
        <v>10115</v>
      </c>
      <c r="B147">
        <v>1</v>
      </c>
      <c r="C147">
        <v>799</v>
      </c>
      <c r="D147">
        <v>320</v>
      </c>
    </row>
    <row r="148" spans="1:4" x14ac:dyDescent="0.4">
      <c r="A148" s="10" t="s">
        <v>8886</v>
      </c>
      <c r="B148">
        <v>13</v>
      </c>
      <c r="C148">
        <v>763.07692307692309</v>
      </c>
      <c r="D148">
        <v>394.92769230769227</v>
      </c>
    </row>
    <row r="149" spans="1:4" x14ac:dyDescent="0.4">
      <c r="A149" s="10" t="s">
        <v>8606</v>
      </c>
      <c r="B149">
        <v>1</v>
      </c>
      <c r="C149">
        <v>495</v>
      </c>
      <c r="D149">
        <v>199</v>
      </c>
    </row>
    <row r="150" spans="1:4" x14ac:dyDescent="0.4">
      <c r="A150" s="10" t="s">
        <v>9520</v>
      </c>
      <c r="B150">
        <v>1</v>
      </c>
      <c r="C150">
        <v>499</v>
      </c>
      <c r="D150">
        <v>244</v>
      </c>
    </row>
    <row r="151" spans="1:4" x14ac:dyDescent="0.4">
      <c r="A151" s="10" t="s">
        <v>12122</v>
      </c>
      <c r="B151">
        <v>3</v>
      </c>
      <c r="C151">
        <v>483</v>
      </c>
      <c r="D151">
        <v>204</v>
      </c>
    </row>
    <row r="152" spans="1:4" x14ac:dyDescent="0.4">
      <c r="A152" s="10" t="s">
        <v>12363</v>
      </c>
      <c r="B152">
        <v>1</v>
      </c>
      <c r="C152">
        <v>1500</v>
      </c>
      <c r="D152">
        <v>1099</v>
      </c>
    </row>
    <row r="153" spans="1:4" x14ac:dyDescent="0.4">
      <c r="A153" s="10" t="s">
        <v>9612</v>
      </c>
      <c r="B153">
        <v>5</v>
      </c>
      <c r="C153">
        <v>1478.6</v>
      </c>
      <c r="D153">
        <v>1004.4</v>
      </c>
    </row>
    <row r="154" spans="1:4" x14ac:dyDescent="0.4">
      <c r="A154" s="10" t="s">
        <v>10962</v>
      </c>
      <c r="B154">
        <v>1</v>
      </c>
      <c r="C154">
        <v>5795</v>
      </c>
      <c r="D154">
        <v>4799</v>
      </c>
    </row>
    <row r="155" spans="1:4" x14ac:dyDescent="0.4">
      <c r="A155" s="10" t="s">
        <v>11064</v>
      </c>
      <c r="B155">
        <v>3</v>
      </c>
      <c r="C155">
        <v>799</v>
      </c>
      <c r="D155">
        <v>519</v>
      </c>
    </row>
    <row r="156" spans="1:4" x14ac:dyDescent="0.4">
      <c r="A156" s="10" t="s">
        <v>12061</v>
      </c>
      <c r="B156">
        <v>1</v>
      </c>
      <c r="C156">
        <v>1299</v>
      </c>
      <c r="D156">
        <v>599</v>
      </c>
    </row>
    <row r="157" spans="1:4" x14ac:dyDescent="0.4">
      <c r="A157" s="10" t="s">
        <v>10266</v>
      </c>
      <c r="B157">
        <v>4</v>
      </c>
      <c r="C157">
        <v>4811.5</v>
      </c>
      <c r="D157">
        <v>3391.75</v>
      </c>
    </row>
    <row r="158" spans="1:4" x14ac:dyDescent="0.4">
      <c r="A158" s="10" t="s">
        <v>10602</v>
      </c>
      <c r="B158">
        <v>1</v>
      </c>
      <c r="C158">
        <v>4290</v>
      </c>
      <c r="D158">
        <v>2599</v>
      </c>
    </row>
    <row r="159" spans="1:4" x14ac:dyDescent="0.4">
      <c r="A159" s="10" t="s">
        <v>8875</v>
      </c>
      <c r="B159">
        <v>5</v>
      </c>
      <c r="C159">
        <v>12116.8</v>
      </c>
      <c r="D159">
        <v>6276.4</v>
      </c>
    </row>
    <row r="160" spans="1:4" x14ac:dyDescent="0.4">
      <c r="A160" s="10" t="s">
        <v>8585</v>
      </c>
      <c r="B160">
        <v>10</v>
      </c>
      <c r="C160">
        <v>1568</v>
      </c>
      <c r="D160">
        <v>552.9</v>
      </c>
    </row>
    <row r="161" spans="1:4" x14ac:dyDescent="0.4">
      <c r="A161" s="10" t="s">
        <v>9243</v>
      </c>
      <c r="B161">
        <v>2</v>
      </c>
      <c r="C161">
        <v>869.5</v>
      </c>
      <c r="D161">
        <v>519</v>
      </c>
    </row>
    <row r="162" spans="1:4" x14ac:dyDescent="0.4">
      <c r="A162" s="10" t="s">
        <v>9030</v>
      </c>
      <c r="B162">
        <v>11</v>
      </c>
      <c r="C162">
        <v>1678.909090909091</v>
      </c>
      <c r="D162">
        <v>812.72727272727275</v>
      </c>
    </row>
    <row r="163" spans="1:4" x14ac:dyDescent="0.4">
      <c r="A163" s="10" t="s">
        <v>8688</v>
      </c>
      <c r="B163">
        <v>19</v>
      </c>
      <c r="C163">
        <v>1570.8421052631579</v>
      </c>
      <c r="D163">
        <v>1000.5263157894736</v>
      </c>
    </row>
    <row r="164" spans="1:4" x14ac:dyDescent="0.4">
      <c r="A164" s="10" t="s">
        <v>10358</v>
      </c>
      <c r="B164">
        <v>3</v>
      </c>
      <c r="C164">
        <v>1631</v>
      </c>
      <c r="D164">
        <v>984</v>
      </c>
    </row>
    <row r="165" spans="1:4" x14ac:dyDescent="0.4">
      <c r="A165" s="10" t="s">
        <v>8647</v>
      </c>
      <c r="B165">
        <v>10</v>
      </c>
      <c r="C165">
        <v>3765.7</v>
      </c>
      <c r="D165">
        <v>2113.9</v>
      </c>
    </row>
    <row r="166" spans="1:4" x14ac:dyDescent="0.4">
      <c r="A166" s="10" t="s">
        <v>8938</v>
      </c>
      <c r="B166">
        <v>12</v>
      </c>
      <c r="C166">
        <v>4466.333333333333</v>
      </c>
      <c r="D166">
        <v>2745.0833333333335</v>
      </c>
    </row>
    <row r="167" spans="1:4" x14ac:dyDescent="0.4">
      <c r="A167" s="10" t="s">
        <v>10571</v>
      </c>
      <c r="B167">
        <v>2</v>
      </c>
      <c r="C167">
        <v>5597</v>
      </c>
      <c r="D167">
        <v>3499</v>
      </c>
    </row>
    <row r="168" spans="1:4" x14ac:dyDescent="0.4">
      <c r="A168" s="10" t="s">
        <v>11729</v>
      </c>
      <c r="B168">
        <v>1</v>
      </c>
      <c r="C168">
        <v>23999</v>
      </c>
      <c r="D168">
        <v>12609</v>
      </c>
    </row>
    <row r="169" spans="1:4" x14ac:dyDescent="0.4">
      <c r="A169" s="10" t="s">
        <v>8541</v>
      </c>
      <c r="B169">
        <v>19</v>
      </c>
      <c r="C169">
        <v>1846.6842105263158</v>
      </c>
      <c r="D169">
        <v>1117.2631578947369</v>
      </c>
    </row>
    <row r="170" spans="1:4" x14ac:dyDescent="0.4">
      <c r="A170" s="10" t="s">
        <v>8762</v>
      </c>
      <c r="B170">
        <v>13</v>
      </c>
      <c r="C170">
        <v>1772.0769230769231</v>
      </c>
      <c r="D170">
        <v>971.15384615384619</v>
      </c>
    </row>
    <row r="171" spans="1:4" x14ac:dyDescent="0.4">
      <c r="A171" s="10" t="s">
        <v>10409</v>
      </c>
      <c r="B171">
        <v>2</v>
      </c>
      <c r="C171">
        <v>4743</v>
      </c>
      <c r="D171">
        <v>3683.83</v>
      </c>
    </row>
    <row r="172" spans="1:4" x14ac:dyDescent="0.4">
      <c r="A172" s="10" t="s">
        <v>9192</v>
      </c>
      <c r="B172">
        <v>8</v>
      </c>
      <c r="C172">
        <v>2210</v>
      </c>
      <c r="D172">
        <v>1285.375</v>
      </c>
    </row>
    <row r="173" spans="1:4" x14ac:dyDescent="0.4">
      <c r="A173" s="10" t="s">
        <v>8710</v>
      </c>
      <c r="B173">
        <v>27</v>
      </c>
      <c r="C173">
        <v>5289.5925925925922</v>
      </c>
      <c r="D173">
        <v>3004.7214814814815</v>
      </c>
    </row>
    <row r="174" spans="1:4" x14ac:dyDescent="0.4">
      <c r="A174" s="10" t="s">
        <v>10420</v>
      </c>
      <c r="B174">
        <v>2</v>
      </c>
      <c r="C174">
        <v>5497</v>
      </c>
      <c r="D174">
        <v>5149</v>
      </c>
    </row>
    <row r="175" spans="1:4" x14ac:dyDescent="0.4">
      <c r="A175" s="10" t="s">
        <v>9458</v>
      </c>
      <c r="B175">
        <v>3</v>
      </c>
      <c r="C175">
        <v>1796.3333333333333</v>
      </c>
      <c r="D175">
        <v>1564.3333333333333</v>
      </c>
    </row>
    <row r="176" spans="1:4" x14ac:dyDescent="0.4">
      <c r="A176" s="10" t="s">
        <v>9695</v>
      </c>
      <c r="B176">
        <v>5</v>
      </c>
      <c r="C176">
        <v>3866</v>
      </c>
      <c r="D176">
        <v>2651.8</v>
      </c>
    </row>
    <row r="177" spans="1:4" x14ac:dyDescent="0.4">
      <c r="A177" s="10" t="s">
        <v>12554</v>
      </c>
      <c r="B177">
        <v>1</v>
      </c>
      <c r="C177">
        <v>2999</v>
      </c>
      <c r="D177">
        <v>1999</v>
      </c>
    </row>
    <row r="178" spans="1:4" x14ac:dyDescent="0.4">
      <c r="A178" s="10" t="s">
        <v>9061</v>
      </c>
      <c r="B178">
        <v>11</v>
      </c>
      <c r="C178">
        <v>2358.4545454545455</v>
      </c>
      <c r="D178">
        <v>1465.5454545454545</v>
      </c>
    </row>
    <row r="179" spans="1:4" x14ac:dyDescent="0.4">
      <c r="A179" s="10" t="s">
        <v>11949</v>
      </c>
      <c r="B179">
        <v>1</v>
      </c>
      <c r="C179">
        <v>747</v>
      </c>
      <c r="D179">
        <v>688</v>
      </c>
    </row>
    <row r="180" spans="1:4" x14ac:dyDescent="0.4">
      <c r="A180" s="10" t="s">
        <v>11407</v>
      </c>
      <c r="B180">
        <v>1</v>
      </c>
      <c r="C180">
        <v>635</v>
      </c>
      <c r="D180">
        <v>635</v>
      </c>
    </row>
    <row r="181" spans="1:4" x14ac:dyDescent="0.4">
      <c r="A181" s="10" t="s">
        <v>12695</v>
      </c>
      <c r="B181">
        <v>1</v>
      </c>
      <c r="C181">
        <v>11495</v>
      </c>
      <c r="D181">
        <v>5999</v>
      </c>
    </row>
    <row r="182" spans="1:4" x14ac:dyDescent="0.4">
      <c r="A182" s="10" t="s">
        <v>9284</v>
      </c>
      <c r="B182">
        <v>7</v>
      </c>
      <c r="C182">
        <v>580.57142857142856</v>
      </c>
      <c r="D182">
        <v>387.42857142857144</v>
      </c>
    </row>
    <row r="183" spans="1:4" x14ac:dyDescent="0.4">
      <c r="A183" s="10" t="s">
        <v>11990</v>
      </c>
      <c r="B183">
        <v>3</v>
      </c>
      <c r="C183">
        <v>2132.6666666666665</v>
      </c>
      <c r="D183">
        <v>999</v>
      </c>
    </row>
    <row r="184" spans="1:4" x14ac:dyDescent="0.4">
      <c r="A184" s="10" t="s">
        <v>11718</v>
      </c>
      <c r="B184">
        <v>1</v>
      </c>
      <c r="C184">
        <v>1295</v>
      </c>
      <c r="D184">
        <v>587</v>
      </c>
    </row>
    <row r="185" spans="1:4" x14ac:dyDescent="0.4">
      <c r="A185" s="10" t="s">
        <v>8699</v>
      </c>
      <c r="B185">
        <v>24</v>
      </c>
      <c r="C185">
        <v>1179.5</v>
      </c>
      <c r="D185">
        <v>762.16666666666663</v>
      </c>
    </row>
    <row r="186" spans="1:4" x14ac:dyDescent="0.4">
      <c r="A186" s="10" t="s">
        <v>8897</v>
      </c>
      <c r="B186">
        <v>12</v>
      </c>
      <c r="C186">
        <v>4139.083333333333</v>
      </c>
      <c r="D186">
        <v>3071.25</v>
      </c>
    </row>
    <row r="187" spans="1:4" x14ac:dyDescent="0.4">
      <c r="A187" s="10" t="s">
        <v>8574</v>
      </c>
      <c r="B187">
        <v>22</v>
      </c>
      <c r="C187">
        <v>1061.6363636363637</v>
      </c>
      <c r="D187">
        <v>505.63636363636363</v>
      </c>
    </row>
    <row r="188" spans="1:4" x14ac:dyDescent="0.4">
      <c r="A188" s="10" t="s">
        <v>9386</v>
      </c>
      <c r="B188">
        <v>3</v>
      </c>
      <c r="C188">
        <v>9329.3333333333339</v>
      </c>
      <c r="D188">
        <v>5229</v>
      </c>
    </row>
    <row r="189" spans="1:4" x14ac:dyDescent="0.4">
      <c r="A189" s="10" t="s">
        <v>12815</v>
      </c>
      <c r="B189">
        <v>1</v>
      </c>
      <c r="C189">
        <v>500</v>
      </c>
      <c r="D189">
        <v>253</v>
      </c>
    </row>
    <row r="190" spans="1:4" x14ac:dyDescent="0.4">
      <c r="A190" s="10" t="s">
        <v>9326</v>
      </c>
      <c r="B190">
        <v>4</v>
      </c>
      <c r="C190">
        <v>7448.25</v>
      </c>
      <c r="D190">
        <v>5399</v>
      </c>
    </row>
    <row r="191" spans="1:4" x14ac:dyDescent="0.4">
      <c r="A191" s="10" t="s">
        <v>8969</v>
      </c>
      <c r="B191">
        <v>8</v>
      </c>
      <c r="C191">
        <v>5059.375</v>
      </c>
      <c r="D191">
        <v>2780.375</v>
      </c>
    </row>
    <row r="192" spans="1:4" x14ac:dyDescent="0.4">
      <c r="A192" s="10" t="s">
        <v>11428</v>
      </c>
      <c r="B192">
        <v>2</v>
      </c>
      <c r="C192">
        <v>44949.5</v>
      </c>
      <c r="D192">
        <v>23449.5</v>
      </c>
    </row>
    <row r="193" spans="1:4" x14ac:dyDescent="0.4">
      <c r="A193" s="10" t="s">
        <v>9944</v>
      </c>
      <c r="B193">
        <v>6</v>
      </c>
      <c r="C193">
        <v>9856.8333333333339</v>
      </c>
      <c r="D193">
        <v>5646.333333333333</v>
      </c>
    </row>
    <row r="194" spans="1:4" x14ac:dyDescent="0.4">
      <c r="A194" s="10" t="s">
        <v>9644</v>
      </c>
      <c r="B194">
        <v>3</v>
      </c>
      <c r="C194">
        <v>813.33333333333337</v>
      </c>
      <c r="D194">
        <v>793</v>
      </c>
    </row>
    <row r="195" spans="1:4" x14ac:dyDescent="0.4">
      <c r="A195" s="10" t="s">
        <v>10094</v>
      </c>
      <c r="B195">
        <v>12</v>
      </c>
      <c r="C195">
        <v>15618.833333333334</v>
      </c>
      <c r="D195">
        <v>7015.25</v>
      </c>
    </row>
    <row r="196" spans="1:4" x14ac:dyDescent="0.4">
      <c r="A196" s="10" t="s">
        <v>9633</v>
      </c>
      <c r="B196">
        <v>11</v>
      </c>
      <c r="C196">
        <v>743.5454545454545</v>
      </c>
      <c r="D196">
        <v>409.54545454545456</v>
      </c>
    </row>
    <row r="197" spans="1:4" x14ac:dyDescent="0.4">
      <c r="A197" s="10" t="s">
        <v>6681</v>
      </c>
      <c r="B197">
        <v>1</v>
      </c>
      <c r="C197">
        <v>999</v>
      </c>
      <c r="D197">
        <v>425</v>
      </c>
    </row>
    <row r="198" spans="1:4" x14ac:dyDescent="0.4">
      <c r="A198" s="10" t="s">
        <v>8219</v>
      </c>
      <c r="B198">
        <v>1</v>
      </c>
      <c r="C198">
        <v>599</v>
      </c>
      <c r="D198">
        <v>249</v>
      </c>
    </row>
    <row r="199" spans="1:4" x14ac:dyDescent="0.4">
      <c r="A199" s="10" t="s">
        <v>5034</v>
      </c>
      <c r="B199">
        <v>2</v>
      </c>
      <c r="C199">
        <v>1347</v>
      </c>
      <c r="D199">
        <v>638</v>
      </c>
    </row>
    <row r="200" spans="1:4" x14ac:dyDescent="0.4">
      <c r="A200" s="10" t="s">
        <v>6060</v>
      </c>
      <c r="B200">
        <v>1</v>
      </c>
      <c r="C200">
        <v>440</v>
      </c>
      <c r="D200">
        <v>440</v>
      </c>
    </row>
    <row r="201" spans="1:4" x14ac:dyDescent="0.4">
      <c r="A201" s="10" t="s">
        <v>7974</v>
      </c>
      <c r="B201">
        <v>1</v>
      </c>
      <c r="C201">
        <v>535</v>
      </c>
      <c r="D201">
        <v>535</v>
      </c>
    </row>
    <row r="202" spans="1:4" x14ac:dyDescent="0.4">
      <c r="A202" s="10" t="s">
        <v>5213</v>
      </c>
      <c r="B202">
        <v>2</v>
      </c>
      <c r="C202">
        <v>922.5</v>
      </c>
      <c r="D202">
        <v>908.5</v>
      </c>
    </row>
    <row r="203" spans="1:4" x14ac:dyDescent="0.4">
      <c r="A203" s="10" t="s">
        <v>6712</v>
      </c>
      <c r="B203">
        <v>1</v>
      </c>
      <c r="C203">
        <v>99</v>
      </c>
      <c r="D203">
        <v>99</v>
      </c>
    </row>
    <row r="204" spans="1:4" x14ac:dyDescent="0.4">
      <c r="A204" s="10" t="s">
        <v>7932</v>
      </c>
      <c r="B204">
        <v>1</v>
      </c>
      <c r="C204">
        <v>2999</v>
      </c>
      <c r="D204">
        <v>1399</v>
      </c>
    </row>
    <row r="205" spans="1:4" x14ac:dyDescent="0.4">
      <c r="A205" s="10" t="s">
        <v>6273</v>
      </c>
      <c r="B205">
        <v>7</v>
      </c>
      <c r="C205">
        <v>267.85714285714283</v>
      </c>
      <c r="D205">
        <v>227.14285714285714</v>
      </c>
    </row>
    <row r="206" spans="1:4" x14ac:dyDescent="0.4">
      <c r="A206" s="10" t="s">
        <v>5755</v>
      </c>
      <c r="B206">
        <v>2</v>
      </c>
      <c r="C206">
        <v>487.5</v>
      </c>
      <c r="D206">
        <v>144</v>
      </c>
    </row>
    <row r="207" spans="1:4" x14ac:dyDescent="0.4">
      <c r="A207" s="10" t="s">
        <v>5623</v>
      </c>
      <c r="B207">
        <v>4</v>
      </c>
      <c r="C207">
        <v>150</v>
      </c>
      <c r="D207">
        <v>141.25</v>
      </c>
    </row>
    <row r="208" spans="1:4" x14ac:dyDescent="0.4">
      <c r="A208" s="10" t="s">
        <v>6232</v>
      </c>
      <c r="B208">
        <v>2</v>
      </c>
      <c r="C208">
        <v>100</v>
      </c>
      <c r="D208">
        <v>95</v>
      </c>
    </row>
    <row r="209" spans="1:4" x14ac:dyDescent="0.4">
      <c r="A209" s="10" t="s">
        <v>8409</v>
      </c>
      <c r="B209">
        <v>1</v>
      </c>
      <c r="C209">
        <v>225</v>
      </c>
      <c r="D209">
        <v>225</v>
      </c>
    </row>
    <row r="210" spans="1:4" x14ac:dyDescent="0.4">
      <c r="A210" s="10" t="s">
        <v>5058</v>
      </c>
      <c r="B210">
        <v>2</v>
      </c>
      <c r="C210">
        <v>150</v>
      </c>
      <c r="D210">
        <v>150</v>
      </c>
    </row>
    <row r="211" spans="1:4" x14ac:dyDescent="0.4">
      <c r="A211" s="10" t="s">
        <v>8298</v>
      </c>
      <c r="B211">
        <v>2</v>
      </c>
      <c r="C211">
        <v>260</v>
      </c>
      <c r="D211">
        <v>255</v>
      </c>
    </row>
    <row r="212" spans="1:4" x14ac:dyDescent="0.4">
      <c r="A212" s="10" t="s">
        <v>6314</v>
      </c>
      <c r="B212">
        <v>2</v>
      </c>
      <c r="C212">
        <v>405</v>
      </c>
      <c r="D212">
        <v>329</v>
      </c>
    </row>
    <row r="213" spans="1:4" x14ac:dyDescent="0.4">
      <c r="A213" s="10" t="s">
        <v>7089</v>
      </c>
      <c r="B213">
        <v>3</v>
      </c>
      <c r="C213">
        <v>296.66666666666669</v>
      </c>
      <c r="D213">
        <v>244.33333333333334</v>
      </c>
    </row>
    <row r="214" spans="1:4" x14ac:dyDescent="0.4">
      <c r="A214" s="10" t="s">
        <v>7734</v>
      </c>
      <c r="B214">
        <v>1</v>
      </c>
      <c r="C214">
        <v>150</v>
      </c>
      <c r="D214">
        <v>150</v>
      </c>
    </row>
    <row r="215" spans="1:4" x14ac:dyDescent="0.4">
      <c r="A215" s="10" t="s">
        <v>13081</v>
      </c>
      <c r="B215">
        <v>1465</v>
      </c>
      <c r="C215">
        <v>5353.1497814207651</v>
      </c>
      <c r="D215">
        <v>3125.3108737201364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B28FE-6A01-E848-8616-156323497C52}">
  <dimension ref="A3:B1341"/>
  <sheetViews>
    <sheetView topLeftCell="B1" workbookViewId="0">
      <selection activeCell="B28" sqref="B28"/>
    </sheetView>
  </sheetViews>
  <sheetFormatPr defaultColWidth="10.6640625" defaultRowHeight="16" x14ac:dyDescent="0.4"/>
  <cols>
    <col min="1" max="1" width="255.83203125" bestFit="1" customWidth="1"/>
    <col min="2" max="2" width="17.6640625" bestFit="1" customWidth="1"/>
  </cols>
  <sheetData>
    <row r="3" spans="1:2" x14ac:dyDescent="0.4">
      <c r="A3" s="9" t="s">
        <v>13080</v>
      </c>
      <c r="B3" t="s">
        <v>13086</v>
      </c>
    </row>
    <row r="4" spans="1:2" x14ac:dyDescent="0.4">
      <c r="A4" s="10" t="s">
        <v>128</v>
      </c>
      <c r="B4">
        <v>853945</v>
      </c>
    </row>
    <row r="5" spans="1:2" x14ac:dyDescent="0.4">
      <c r="A5" s="10" t="s">
        <v>456</v>
      </c>
      <c r="B5">
        <v>426973</v>
      </c>
    </row>
    <row r="6" spans="1:2" x14ac:dyDescent="0.4">
      <c r="A6" s="10" t="s">
        <v>617</v>
      </c>
      <c r="B6">
        <v>426973</v>
      </c>
    </row>
    <row r="7" spans="1:2" x14ac:dyDescent="0.4">
      <c r="A7" s="10" t="s">
        <v>3065</v>
      </c>
      <c r="B7">
        <v>385177</v>
      </c>
    </row>
    <row r="8" spans="1:2" x14ac:dyDescent="0.4">
      <c r="A8" s="10" t="s">
        <v>3117</v>
      </c>
      <c r="B8">
        <v>363713</v>
      </c>
    </row>
    <row r="9" spans="1:2" x14ac:dyDescent="0.4">
      <c r="A9" s="10" t="s">
        <v>3467</v>
      </c>
      <c r="B9">
        <v>363713</v>
      </c>
    </row>
    <row r="10" spans="1:2" x14ac:dyDescent="0.4">
      <c r="A10" s="10" t="s">
        <v>4815</v>
      </c>
      <c r="B10">
        <v>363711</v>
      </c>
    </row>
    <row r="11" spans="1:2" x14ac:dyDescent="0.4">
      <c r="A11" s="10" t="s">
        <v>3251</v>
      </c>
      <c r="B11">
        <v>313836</v>
      </c>
    </row>
    <row r="12" spans="1:2" x14ac:dyDescent="0.4">
      <c r="A12" s="10" t="s">
        <v>3261</v>
      </c>
      <c r="B12">
        <v>313836</v>
      </c>
    </row>
    <row r="13" spans="1:2" x14ac:dyDescent="0.4">
      <c r="A13" s="10" t="s">
        <v>3957</v>
      </c>
      <c r="B13">
        <v>313832</v>
      </c>
    </row>
    <row r="14" spans="1:2" x14ac:dyDescent="0.4">
      <c r="A14" s="10" t="s">
        <v>4674</v>
      </c>
      <c r="B14">
        <v>313832</v>
      </c>
    </row>
    <row r="15" spans="1:2" x14ac:dyDescent="0.4">
      <c r="A15" s="10" t="s">
        <v>48</v>
      </c>
      <c r="B15">
        <v>283091</v>
      </c>
    </row>
    <row r="16" spans="1:2" x14ac:dyDescent="0.4">
      <c r="A16" s="10" t="s">
        <v>3442</v>
      </c>
      <c r="B16">
        <v>280071</v>
      </c>
    </row>
    <row r="17" spans="1:2" x14ac:dyDescent="0.4">
      <c r="A17" s="10" t="s">
        <v>6262</v>
      </c>
      <c r="B17">
        <v>273189</v>
      </c>
    </row>
    <row r="18" spans="1:2" x14ac:dyDescent="0.4">
      <c r="A18" s="10" t="s">
        <v>8605</v>
      </c>
      <c r="B18">
        <v>270563</v>
      </c>
    </row>
    <row r="19" spans="1:2" x14ac:dyDescent="0.4">
      <c r="A19" s="10" t="s">
        <v>4833</v>
      </c>
      <c r="B19">
        <v>253105</v>
      </c>
    </row>
    <row r="20" spans="1:2" x14ac:dyDescent="0.4">
      <c r="A20" s="10" t="s">
        <v>397</v>
      </c>
      <c r="B20">
        <v>215373</v>
      </c>
    </row>
    <row r="21" spans="1:2" x14ac:dyDescent="0.4">
      <c r="A21" s="10" t="s">
        <v>7204</v>
      </c>
      <c r="B21">
        <v>205052</v>
      </c>
    </row>
    <row r="22" spans="1:2" x14ac:dyDescent="0.4">
      <c r="A22" s="10" t="s">
        <v>4424</v>
      </c>
      <c r="B22">
        <v>194349</v>
      </c>
    </row>
    <row r="23" spans="1:2" x14ac:dyDescent="0.4">
      <c r="A23" s="10" t="s">
        <v>4005</v>
      </c>
      <c r="B23">
        <v>192589</v>
      </c>
    </row>
    <row r="24" spans="1:2" x14ac:dyDescent="0.4">
      <c r="A24" s="10" t="s">
        <v>5893</v>
      </c>
      <c r="B24">
        <v>189104</v>
      </c>
    </row>
    <row r="25" spans="1:2" x14ac:dyDescent="0.4">
      <c r="A25" s="10" t="s">
        <v>123</v>
      </c>
      <c r="B25">
        <v>188727</v>
      </c>
    </row>
    <row r="26" spans="1:2" x14ac:dyDescent="0.4">
      <c r="A26" s="10" t="s">
        <v>472</v>
      </c>
      <c r="B26">
        <v>185190</v>
      </c>
    </row>
    <row r="27" spans="1:2" x14ac:dyDescent="0.4">
      <c r="A27" s="10" t="s">
        <v>4866</v>
      </c>
      <c r="B27">
        <v>180998</v>
      </c>
    </row>
    <row r="28" spans="1:2" x14ac:dyDescent="0.4">
      <c r="A28" s="10" t="s">
        <v>1288</v>
      </c>
      <c r="B28">
        <v>179692</v>
      </c>
    </row>
    <row r="29" spans="1:2" x14ac:dyDescent="0.4">
      <c r="A29" s="10" t="s">
        <v>97</v>
      </c>
      <c r="B29">
        <v>179691</v>
      </c>
    </row>
    <row r="30" spans="1:2" x14ac:dyDescent="0.4">
      <c r="A30" s="10" t="s">
        <v>537</v>
      </c>
      <c r="B30">
        <v>179691</v>
      </c>
    </row>
    <row r="31" spans="1:2" x14ac:dyDescent="0.4">
      <c r="A31" s="10" t="s">
        <v>3145</v>
      </c>
      <c r="B31">
        <v>178912</v>
      </c>
    </row>
    <row r="32" spans="1:2" x14ac:dyDescent="0.4">
      <c r="A32" s="10" t="s">
        <v>3746</v>
      </c>
      <c r="B32">
        <v>178912</v>
      </c>
    </row>
    <row r="33" spans="1:2" x14ac:dyDescent="0.4">
      <c r="A33" s="10" t="s">
        <v>2978</v>
      </c>
      <c r="B33">
        <v>178912</v>
      </c>
    </row>
    <row r="34" spans="1:2" x14ac:dyDescent="0.4">
      <c r="A34" s="10" t="s">
        <v>1682</v>
      </c>
      <c r="B34">
        <v>178817</v>
      </c>
    </row>
    <row r="35" spans="1:2" x14ac:dyDescent="0.4">
      <c r="A35" s="10" t="s">
        <v>3716</v>
      </c>
      <c r="B35">
        <v>161679</v>
      </c>
    </row>
    <row r="36" spans="1:2" x14ac:dyDescent="0.4">
      <c r="A36" s="10" t="s">
        <v>5233</v>
      </c>
      <c r="B36">
        <v>161677</v>
      </c>
    </row>
    <row r="37" spans="1:2" x14ac:dyDescent="0.4">
      <c r="A37" s="10" t="s">
        <v>5744</v>
      </c>
      <c r="B37">
        <v>156638</v>
      </c>
    </row>
    <row r="38" spans="1:2" x14ac:dyDescent="0.4">
      <c r="A38" s="10" t="s">
        <v>303</v>
      </c>
      <c r="B38">
        <v>149952</v>
      </c>
    </row>
    <row r="39" spans="1:2" x14ac:dyDescent="0.4">
      <c r="A39" s="10" t="s">
        <v>4890</v>
      </c>
      <c r="B39">
        <v>141841</v>
      </c>
    </row>
    <row r="40" spans="1:2" x14ac:dyDescent="0.4">
      <c r="A40" s="10" t="s">
        <v>3589</v>
      </c>
      <c r="B40">
        <v>140036</v>
      </c>
    </row>
    <row r="41" spans="1:2" x14ac:dyDescent="0.4">
      <c r="A41" s="10" t="s">
        <v>3422</v>
      </c>
      <c r="B41">
        <v>139241</v>
      </c>
    </row>
    <row r="42" spans="1:2" x14ac:dyDescent="0.4">
      <c r="A42" s="10" t="s">
        <v>4819</v>
      </c>
      <c r="B42">
        <v>136954</v>
      </c>
    </row>
    <row r="43" spans="1:2" x14ac:dyDescent="0.4">
      <c r="A43" s="10" t="s">
        <v>3787</v>
      </c>
      <c r="B43">
        <v>135901</v>
      </c>
    </row>
    <row r="44" spans="1:2" x14ac:dyDescent="0.4">
      <c r="A44" s="10" t="s">
        <v>3023</v>
      </c>
      <c r="B44">
        <v>134521</v>
      </c>
    </row>
    <row r="45" spans="1:2" x14ac:dyDescent="0.4">
      <c r="A45" s="10" t="s">
        <v>28</v>
      </c>
      <c r="B45">
        <v>131981</v>
      </c>
    </row>
    <row r="46" spans="1:2" x14ac:dyDescent="0.4">
      <c r="A46" s="10" t="s">
        <v>3751</v>
      </c>
      <c r="B46">
        <v>128311</v>
      </c>
    </row>
    <row r="47" spans="1:2" x14ac:dyDescent="0.4">
      <c r="A47" s="10" t="s">
        <v>3575</v>
      </c>
      <c r="B47">
        <v>128311</v>
      </c>
    </row>
    <row r="48" spans="1:2" x14ac:dyDescent="0.4">
      <c r="A48" s="10" t="s">
        <v>3797</v>
      </c>
      <c r="B48">
        <v>128311</v>
      </c>
    </row>
    <row r="49" spans="1:2" x14ac:dyDescent="0.4">
      <c r="A49" s="10" t="s">
        <v>3044</v>
      </c>
      <c r="B49">
        <v>128311</v>
      </c>
    </row>
    <row r="50" spans="1:2" x14ac:dyDescent="0.4">
      <c r="A50" s="10" t="s">
        <v>8540</v>
      </c>
      <c r="B50">
        <v>123365</v>
      </c>
    </row>
    <row r="51" spans="1:2" x14ac:dyDescent="0.4">
      <c r="A51" s="10" t="s">
        <v>6029</v>
      </c>
      <c r="B51">
        <v>122478</v>
      </c>
    </row>
    <row r="52" spans="1:2" x14ac:dyDescent="0.4">
      <c r="A52" s="10" t="s">
        <v>5464</v>
      </c>
      <c r="B52">
        <v>119466</v>
      </c>
    </row>
    <row r="53" spans="1:2" x14ac:dyDescent="0.4">
      <c r="A53" s="10" t="s">
        <v>2958</v>
      </c>
      <c r="B53">
        <v>110805</v>
      </c>
    </row>
    <row r="54" spans="1:2" x14ac:dyDescent="0.4">
      <c r="A54" s="10" t="s">
        <v>5202</v>
      </c>
      <c r="B54">
        <v>109864</v>
      </c>
    </row>
    <row r="55" spans="1:2" x14ac:dyDescent="0.4">
      <c r="A55" s="10" t="s">
        <v>4923</v>
      </c>
      <c r="B55">
        <v>107151</v>
      </c>
    </row>
    <row r="56" spans="1:2" x14ac:dyDescent="0.4">
      <c r="A56" s="10" t="s">
        <v>5389</v>
      </c>
      <c r="B56">
        <v>103052</v>
      </c>
    </row>
    <row r="57" spans="1:2" x14ac:dyDescent="0.4">
      <c r="A57" s="10" t="s">
        <v>4165</v>
      </c>
      <c r="B57">
        <v>101544</v>
      </c>
    </row>
    <row r="58" spans="1:2" x14ac:dyDescent="0.4">
      <c r="A58" s="10" t="s">
        <v>8175</v>
      </c>
      <c r="B58">
        <v>98250</v>
      </c>
    </row>
    <row r="59" spans="1:2" x14ac:dyDescent="0.4">
      <c r="A59" s="10" t="s">
        <v>3608</v>
      </c>
      <c r="B59">
        <v>96897</v>
      </c>
    </row>
    <row r="60" spans="1:2" x14ac:dyDescent="0.4">
      <c r="A60" s="10" t="s">
        <v>5668</v>
      </c>
      <c r="B60">
        <v>95116</v>
      </c>
    </row>
    <row r="61" spans="1:2" x14ac:dyDescent="0.4">
      <c r="A61" s="10" t="s">
        <v>2275</v>
      </c>
      <c r="B61">
        <v>94363</v>
      </c>
    </row>
    <row r="62" spans="1:2" x14ac:dyDescent="0.4">
      <c r="A62" s="10" t="s">
        <v>844</v>
      </c>
      <c r="B62">
        <v>94363</v>
      </c>
    </row>
    <row r="63" spans="1:2" x14ac:dyDescent="0.4">
      <c r="A63" s="10" t="s">
        <v>5903</v>
      </c>
      <c r="B63">
        <v>93112</v>
      </c>
    </row>
    <row r="64" spans="1:2" x14ac:dyDescent="0.4">
      <c r="A64" s="10" t="s">
        <v>4940</v>
      </c>
      <c r="B64">
        <v>92995</v>
      </c>
    </row>
    <row r="65" spans="1:2" x14ac:dyDescent="0.4">
      <c r="A65" s="10" t="s">
        <v>6732</v>
      </c>
      <c r="B65">
        <v>92925</v>
      </c>
    </row>
    <row r="66" spans="1:2" x14ac:dyDescent="0.4">
      <c r="A66" s="10" t="s">
        <v>492</v>
      </c>
      <c r="B66">
        <v>92595</v>
      </c>
    </row>
    <row r="67" spans="1:2" x14ac:dyDescent="0.4">
      <c r="A67" s="10" t="s">
        <v>6113</v>
      </c>
      <c r="B67">
        <v>92588</v>
      </c>
    </row>
    <row r="68" spans="1:2" x14ac:dyDescent="0.4">
      <c r="A68" s="10" t="s">
        <v>4215</v>
      </c>
      <c r="B68">
        <v>92588</v>
      </c>
    </row>
    <row r="69" spans="1:2" x14ac:dyDescent="0.4">
      <c r="A69" s="10" t="s">
        <v>5079</v>
      </c>
      <c r="B69">
        <v>91770</v>
      </c>
    </row>
    <row r="70" spans="1:2" x14ac:dyDescent="0.4">
      <c r="A70" s="10" t="s">
        <v>87</v>
      </c>
      <c r="B70">
        <v>91233</v>
      </c>
    </row>
    <row r="71" spans="1:2" x14ac:dyDescent="0.4">
      <c r="A71" s="10" t="s">
        <v>8495</v>
      </c>
      <c r="B71">
        <v>91188</v>
      </c>
    </row>
    <row r="72" spans="1:2" x14ac:dyDescent="0.4">
      <c r="A72" s="10" t="s">
        <v>607</v>
      </c>
      <c r="B72">
        <v>90475</v>
      </c>
    </row>
    <row r="73" spans="1:2" x14ac:dyDescent="0.4">
      <c r="A73" s="10" t="s">
        <v>3221</v>
      </c>
      <c r="B73">
        <v>88421</v>
      </c>
    </row>
    <row r="74" spans="1:2" x14ac:dyDescent="0.4">
      <c r="A74" s="10" t="s">
        <v>179</v>
      </c>
      <c r="B74">
        <v>87988</v>
      </c>
    </row>
    <row r="75" spans="1:2" x14ac:dyDescent="0.4">
      <c r="A75" s="10" t="s">
        <v>108</v>
      </c>
      <c r="B75">
        <v>87988</v>
      </c>
    </row>
    <row r="76" spans="1:2" x14ac:dyDescent="0.4">
      <c r="A76" s="10" t="s">
        <v>5872</v>
      </c>
      <c r="B76">
        <v>87798</v>
      </c>
    </row>
    <row r="77" spans="1:2" x14ac:dyDescent="0.4">
      <c r="A77" s="10" t="s">
        <v>3579</v>
      </c>
      <c r="B77">
        <v>83996</v>
      </c>
    </row>
    <row r="78" spans="1:2" x14ac:dyDescent="0.4">
      <c r="A78" s="10" t="s">
        <v>6303</v>
      </c>
      <c r="B78">
        <v>82356</v>
      </c>
    </row>
    <row r="79" spans="1:2" x14ac:dyDescent="0.4">
      <c r="A79" s="10" t="s">
        <v>4995</v>
      </c>
      <c r="B79">
        <v>77027</v>
      </c>
    </row>
    <row r="80" spans="1:2" x14ac:dyDescent="0.4">
      <c r="A80" s="10" t="s">
        <v>7620</v>
      </c>
      <c r="B80">
        <v>76042</v>
      </c>
    </row>
    <row r="81" spans="1:2" x14ac:dyDescent="0.4">
      <c r="A81" s="10" t="s">
        <v>1874</v>
      </c>
      <c r="B81">
        <v>74977</v>
      </c>
    </row>
    <row r="82" spans="1:2" x14ac:dyDescent="0.4">
      <c r="A82" s="10" t="s">
        <v>67</v>
      </c>
      <c r="B82">
        <v>74611</v>
      </c>
    </row>
    <row r="83" spans="1:2" x14ac:dyDescent="0.4">
      <c r="A83" s="10" t="s">
        <v>6566</v>
      </c>
      <c r="B83">
        <v>73005</v>
      </c>
    </row>
    <row r="84" spans="1:2" x14ac:dyDescent="0.4">
      <c r="A84" s="10" t="s">
        <v>17</v>
      </c>
      <c r="B84">
        <v>72808</v>
      </c>
    </row>
    <row r="85" spans="1:2" x14ac:dyDescent="0.4">
      <c r="A85" s="10" t="s">
        <v>7775</v>
      </c>
      <c r="B85">
        <v>72563</v>
      </c>
    </row>
    <row r="86" spans="1:2" x14ac:dyDescent="0.4">
      <c r="A86" s="10" t="s">
        <v>2947</v>
      </c>
      <c r="B86">
        <v>69685</v>
      </c>
    </row>
    <row r="87" spans="1:2" x14ac:dyDescent="0.4">
      <c r="A87" s="10" t="s">
        <v>6514</v>
      </c>
      <c r="B87">
        <v>69585</v>
      </c>
    </row>
    <row r="88" spans="1:2" x14ac:dyDescent="0.4">
      <c r="A88" s="10" t="s">
        <v>1172</v>
      </c>
      <c r="B88">
        <v>69538</v>
      </c>
    </row>
    <row r="89" spans="1:2" x14ac:dyDescent="0.4">
      <c r="A89" s="10" t="s">
        <v>5033</v>
      </c>
      <c r="B89">
        <v>68664</v>
      </c>
    </row>
    <row r="90" spans="1:2" x14ac:dyDescent="0.4">
      <c r="A90" s="10" t="s">
        <v>6221</v>
      </c>
      <c r="B90">
        <v>68409</v>
      </c>
    </row>
    <row r="91" spans="1:2" x14ac:dyDescent="0.4">
      <c r="A91" s="10" t="s">
        <v>4435</v>
      </c>
      <c r="B91">
        <v>67260</v>
      </c>
    </row>
    <row r="92" spans="1:2" x14ac:dyDescent="0.4">
      <c r="A92" s="10" t="s">
        <v>4204</v>
      </c>
      <c r="B92">
        <v>67260</v>
      </c>
    </row>
    <row r="93" spans="1:2" x14ac:dyDescent="0.4">
      <c r="A93" s="10" t="s">
        <v>3202</v>
      </c>
      <c r="B93">
        <v>67259</v>
      </c>
    </row>
    <row r="94" spans="1:2" x14ac:dyDescent="0.4">
      <c r="A94" s="10" t="s">
        <v>3127</v>
      </c>
      <c r="B94">
        <v>67259</v>
      </c>
    </row>
    <row r="95" spans="1:2" x14ac:dyDescent="0.4">
      <c r="A95" s="10" t="s">
        <v>3694</v>
      </c>
      <c r="B95">
        <v>65250</v>
      </c>
    </row>
    <row r="96" spans="1:2" x14ac:dyDescent="0.4">
      <c r="A96" s="10" t="s">
        <v>5849</v>
      </c>
      <c r="B96">
        <v>64705</v>
      </c>
    </row>
    <row r="97" spans="1:2" x14ac:dyDescent="0.4">
      <c r="A97" s="10" t="s">
        <v>4961</v>
      </c>
      <c r="B97">
        <v>64273</v>
      </c>
    </row>
    <row r="98" spans="1:2" x14ac:dyDescent="0.4">
      <c r="A98" s="10" t="s">
        <v>5984</v>
      </c>
      <c r="B98">
        <v>63899</v>
      </c>
    </row>
    <row r="99" spans="1:2" x14ac:dyDescent="0.4">
      <c r="A99" s="10" t="s">
        <v>8636</v>
      </c>
      <c r="B99">
        <v>63350</v>
      </c>
    </row>
    <row r="100" spans="1:2" x14ac:dyDescent="0.4">
      <c r="A100" s="10" t="s">
        <v>293</v>
      </c>
      <c r="B100">
        <v>62550</v>
      </c>
    </row>
    <row r="101" spans="1:2" x14ac:dyDescent="0.4">
      <c r="A101" s="10" t="s">
        <v>4844</v>
      </c>
      <c r="B101">
        <v>61314</v>
      </c>
    </row>
    <row r="102" spans="1:2" x14ac:dyDescent="0.4">
      <c r="A102" s="10" t="s">
        <v>3172</v>
      </c>
      <c r="B102">
        <v>60508</v>
      </c>
    </row>
    <row r="103" spans="1:2" x14ac:dyDescent="0.4">
      <c r="A103" s="10" t="s">
        <v>653</v>
      </c>
      <c r="B103">
        <v>60158</v>
      </c>
    </row>
    <row r="104" spans="1:2" x14ac:dyDescent="0.4">
      <c r="A104" s="10" t="s">
        <v>5582</v>
      </c>
      <c r="B104">
        <v>60026</v>
      </c>
    </row>
    <row r="105" spans="1:2" x14ac:dyDescent="0.4">
      <c r="A105" s="10" t="s">
        <v>597</v>
      </c>
      <c r="B105">
        <v>59492</v>
      </c>
    </row>
    <row r="106" spans="1:2" x14ac:dyDescent="0.4">
      <c r="A106" s="10" t="s">
        <v>3820</v>
      </c>
      <c r="B106">
        <v>58506</v>
      </c>
    </row>
    <row r="107" spans="1:2" x14ac:dyDescent="0.4">
      <c r="A107" s="10" t="s">
        <v>3086</v>
      </c>
      <c r="B107">
        <v>58162</v>
      </c>
    </row>
    <row r="108" spans="1:2" x14ac:dyDescent="0.4">
      <c r="A108" s="10" t="s">
        <v>3462</v>
      </c>
      <c r="B108">
        <v>56994</v>
      </c>
    </row>
    <row r="109" spans="1:2" x14ac:dyDescent="0.4">
      <c r="A109" s="10" t="s">
        <v>158</v>
      </c>
      <c r="B109">
        <v>56271</v>
      </c>
    </row>
    <row r="110" spans="1:2" x14ac:dyDescent="0.4">
      <c r="A110" s="10" t="s">
        <v>4141</v>
      </c>
      <c r="B110">
        <v>56098</v>
      </c>
    </row>
    <row r="111" spans="1:2" x14ac:dyDescent="0.4">
      <c r="A111" s="10" t="s">
        <v>5285</v>
      </c>
      <c r="B111">
        <v>55747</v>
      </c>
    </row>
    <row r="112" spans="1:2" x14ac:dyDescent="0.4">
      <c r="A112" s="10" t="s">
        <v>5453</v>
      </c>
      <c r="B112">
        <v>55192</v>
      </c>
    </row>
    <row r="113" spans="1:2" x14ac:dyDescent="0.4">
      <c r="A113" s="10" t="s">
        <v>6017</v>
      </c>
      <c r="B113">
        <v>54405</v>
      </c>
    </row>
    <row r="114" spans="1:2" x14ac:dyDescent="0.4">
      <c r="A114" s="10" t="s">
        <v>4971</v>
      </c>
      <c r="B114">
        <v>54315</v>
      </c>
    </row>
    <row r="115" spans="1:2" x14ac:dyDescent="0.4">
      <c r="A115" s="10" t="s">
        <v>8646</v>
      </c>
      <c r="B115">
        <v>54032</v>
      </c>
    </row>
    <row r="116" spans="1:2" x14ac:dyDescent="0.4">
      <c r="A116" s="10" t="s">
        <v>9805</v>
      </c>
      <c r="B116">
        <v>53803</v>
      </c>
    </row>
    <row r="117" spans="1:2" x14ac:dyDescent="0.4">
      <c r="A117" s="10" t="s">
        <v>4123</v>
      </c>
      <c r="B117">
        <v>53760</v>
      </c>
    </row>
    <row r="118" spans="1:2" x14ac:dyDescent="0.4">
      <c r="A118" s="10" t="s">
        <v>5807</v>
      </c>
      <c r="B118">
        <v>53648</v>
      </c>
    </row>
    <row r="119" spans="1:2" x14ac:dyDescent="0.4">
      <c r="A119" s="10" t="s">
        <v>5551</v>
      </c>
      <c r="B119">
        <v>53464</v>
      </c>
    </row>
    <row r="120" spans="1:2" x14ac:dyDescent="0.4">
      <c r="A120" s="10" t="s">
        <v>3281</v>
      </c>
      <c r="B120">
        <v>51482</v>
      </c>
    </row>
    <row r="121" spans="1:2" x14ac:dyDescent="0.4">
      <c r="A121" s="10" t="s">
        <v>5121</v>
      </c>
      <c r="B121">
        <v>50810</v>
      </c>
    </row>
    <row r="122" spans="1:2" x14ac:dyDescent="0.4">
      <c r="A122" s="10" t="s">
        <v>3648</v>
      </c>
      <c r="B122">
        <v>50772</v>
      </c>
    </row>
    <row r="123" spans="1:2" x14ac:dyDescent="0.4">
      <c r="A123" s="10" t="s">
        <v>4212</v>
      </c>
      <c r="B123">
        <v>50772</v>
      </c>
    </row>
    <row r="124" spans="1:2" x14ac:dyDescent="0.4">
      <c r="A124" s="10" t="s">
        <v>58</v>
      </c>
      <c r="B124">
        <v>50715</v>
      </c>
    </row>
    <row r="125" spans="1:2" x14ac:dyDescent="0.4">
      <c r="A125" s="10" t="s">
        <v>6783</v>
      </c>
      <c r="B125">
        <v>50273</v>
      </c>
    </row>
    <row r="126" spans="1:2" x14ac:dyDescent="0.4">
      <c r="A126" s="10" t="s">
        <v>351</v>
      </c>
      <c r="B126">
        <v>49741</v>
      </c>
    </row>
    <row r="127" spans="1:2" x14ac:dyDescent="0.4">
      <c r="A127" s="10" t="s">
        <v>482</v>
      </c>
      <c r="B127">
        <v>49560</v>
      </c>
    </row>
    <row r="128" spans="1:2" x14ac:dyDescent="0.4">
      <c r="A128" s="10" t="s">
        <v>5222</v>
      </c>
      <c r="B128">
        <v>49551</v>
      </c>
    </row>
    <row r="129" spans="1:2" x14ac:dyDescent="0.4">
      <c r="A129" s="10" t="s">
        <v>5914</v>
      </c>
      <c r="B129">
        <v>47521</v>
      </c>
    </row>
    <row r="130" spans="1:2" x14ac:dyDescent="0.4">
      <c r="A130" s="10" t="s">
        <v>9111</v>
      </c>
      <c r="B130">
        <v>46647</v>
      </c>
    </row>
    <row r="131" spans="1:2" x14ac:dyDescent="0.4">
      <c r="A131" s="10" t="s">
        <v>3150</v>
      </c>
      <c r="B131">
        <v>46399</v>
      </c>
    </row>
    <row r="132" spans="1:2" x14ac:dyDescent="0.4">
      <c r="A132" s="10" t="s">
        <v>77</v>
      </c>
      <c r="B132">
        <v>45566</v>
      </c>
    </row>
    <row r="133" spans="1:2" x14ac:dyDescent="0.4">
      <c r="A133" s="10" t="s">
        <v>3182</v>
      </c>
      <c r="B133">
        <v>45274</v>
      </c>
    </row>
    <row r="134" spans="1:2" x14ac:dyDescent="0.4">
      <c r="A134" s="10" t="s">
        <v>1127</v>
      </c>
      <c r="B134">
        <v>45238</v>
      </c>
    </row>
    <row r="135" spans="1:2" x14ac:dyDescent="0.4">
      <c r="A135" s="10" t="s">
        <v>683</v>
      </c>
      <c r="B135">
        <v>45238</v>
      </c>
    </row>
    <row r="136" spans="1:2" x14ac:dyDescent="0.4">
      <c r="A136" s="10" t="s">
        <v>8595</v>
      </c>
      <c r="B136">
        <v>44994</v>
      </c>
    </row>
    <row r="137" spans="1:2" x14ac:dyDescent="0.4">
      <c r="A137" s="10" t="s">
        <v>7640</v>
      </c>
      <c r="B137">
        <v>44696</v>
      </c>
    </row>
    <row r="138" spans="1:2" x14ac:dyDescent="0.4">
      <c r="A138" s="10" t="s">
        <v>3231</v>
      </c>
      <c r="B138">
        <v>44636</v>
      </c>
    </row>
    <row r="139" spans="1:2" x14ac:dyDescent="0.4">
      <c r="A139" s="10" t="s">
        <v>1795</v>
      </c>
      <c r="B139">
        <v>44054</v>
      </c>
    </row>
    <row r="140" spans="1:2" x14ac:dyDescent="0.4">
      <c r="A140" s="10" t="s">
        <v>8783</v>
      </c>
      <c r="B140">
        <v>44050</v>
      </c>
    </row>
    <row r="141" spans="1:2" x14ac:dyDescent="0.4">
      <c r="A141" s="10" t="s">
        <v>3055</v>
      </c>
      <c r="B141">
        <v>43593</v>
      </c>
    </row>
    <row r="142" spans="1:2" x14ac:dyDescent="0.4">
      <c r="A142" s="10" t="s">
        <v>9654</v>
      </c>
      <c r="B142">
        <v>43070</v>
      </c>
    </row>
    <row r="143" spans="1:2" x14ac:dyDescent="0.4">
      <c r="A143" s="10" t="s">
        <v>7378</v>
      </c>
      <c r="B143">
        <v>42775</v>
      </c>
    </row>
    <row r="144" spans="1:2" x14ac:dyDescent="0.4">
      <c r="A144" s="10" t="s">
        <v>3494</v>
      </c>
      <c r="B144">
        <v>42641</v>
      </c>
    </row>
    <row r="145" spans="1:2" x14ac:dyDescent="0.4">
      <c r="A145" s="10" t="s">
        <v>1213</v>
      </c>
      <c r="B145">
        <v>42301</v>
      </c>
    </row>
    <row r="146" spans="1:2" x14ac:dyDescent="0.4">
      <c r="A146" s="10" t="s">
        <v>6149</v>
      </c>
      <c r="B146">
        <v>42139</v>
      </c>
    </row>
    <row r="147" spans="1:2" x14ac:dyDescent="0.4">
      <c r="A147" s="10" t="s">
        <v>3962</v>
      </c>
      <c r="B147">
        <v>41760</v>
      </c>
    </row>
    <row r="148" spans="1:2" x14ac:dyDescent="0.4">
      <c r="A148" s="10" t="s">
        <v>7826</v>
      </c>
      <c r="B148">
        <v>41398</v>
      </c>
    </row>
    <row r="149" spans="1:2" x14ac:dyDescent="0.4">
      <c r="A149" s="10" t="s">
        <v>8803</v>
      </c>
      <c r="B149">
        <v>41349</v>
      </c>
    </row>
    <row r="150" spans="1:2" x14ac:dyDescent="0.4">
      <c r="A150" s="10" t="s">
        <v>6670</v>
      </c>
      <c r="B150">
        <v>41226</v>
      </c>
    </row>
    <row r="151" spans="1:2" x14ac:dyDescent="0.4">
      <c r="A151" s="10" t="s">
        <v>7056</v>
      </c>
      <c r="B151">
        <v>40895</v>
      </c>
    </row>
    <row r="152" spans="1:2" x14ac:dyDescent="0.4">
      <c r="A152" s="10" t="s">
        <v>357</v>
      </c>
      <c r="B152">
        <v>40656</v>
      </c>
    </row>
    <row r="153" spans="1:2" x14ac:dyDescent="0.4">
      <c r="A153" s="10" t="s">
        <v>113</v>
      </c>
      <c r="B153">
        <v>40173</v>
      </c>
    </row>
    <row r="154" spans="1:2" x14ac:dyDescent="0.4">
      <c r="A154" s="10" t="s">
        <v>9060</v>
      </c>
      <c r="B154">
        <v>40106</v>
      </c>
    </row>
    <row r="155" spans="1:2" x14ac:dyDescent="0.4">
      <c r="A155" s="10" t="s">
        <v>8979</v>
      </c>
      <c r="B155">
        <v>39724</v>
      </c>
    </row>
    <row r="156" spans="1:2" x14ac:dyDescent="0.4">
      <c r="A156" s="10" t="s">
        <v>4414</v>
      </c>
      <c r="B156">
        <v>38879</v>
      </c>
    </row>
    <row r="157" spans="1:2" x14ac:dyDescent="0.4">
      <c r="A157" s="10" t="s">
        <v>7604</v>
      </c>
      <c r="B157">
        <v>38879</v>
      </c>
    </row>
    <row r="158" spans="1:2" x14ac:dyDescent="0.4">
      <c r="A158" s="10" t="s">
        <v>5839</v>
      </c>
      <c r="B158">
        <v>38221</v>
      </c>
    </row>
    <row r="159" spans="1:2" x14ac:dyDescent="0.4">
      <c r="A159" s="10" t="s">
        <v>8896</v>
      </c>
      <c r="B159">
        <v>37974</v>
      </c>
    </row>
    <row r="160" spans="1:2" x14ac:dyDescent="0.4">
      <c r="A160" s="10" t="s">
        <v>3389</v>
      </c>
      <c r="B160">
        <v>37817</v>
      </c>
    </row>
    <row r="161" spans="1:2" x14ac:dyDescent="0.4">
      <c r="A161" s="10" t="s">
        <v>3593</v>
      </c>
      <c r="B161">
        <v>37356</v>
      </c>
    </row>
    <row r="162" spans="1:2" x14ac:dyDescent="0.4">
      <c r="A162" s="10" t="s">
        <v>9715</v>
      </c>
      <c r="B162">
        <v>37126</v>
      </c>
    </row>
    <row r="163" spans="1:2" x14ac:dyDescent="0.4">
      <c r="A163" s="10" t="s">
        <v>4562</v>
      </c>
      <c r="B163">
        <v>36384</v>
      </c>
    </row>
    <row r="164" spans="1:2" x14ac:dyDescent="0.4">
      <c r="A164" s="10" t="s">
        <v>7525</v>
      </c>
      <c r="B164">
        <v>36384</v>
      </c>
    </row>
    <row r="165" spans="1:2" x14ac:dyDescent="0.4">
      <c r="A165" s="10" t="s">
        <v>8843</v>
      </c>
      <c r="B165">
        <v>36017</v>
      </c>
    </row>
    <row r="166" spans="1:2" x14ac:dyDescent="0.4">
      <c r="A166" s="10" t="s">
        <v>2346</v>
      </c>
      <c r="B166">
        <v>35877</v>
      </c>
    </row>
    <row r="167" spans="1:2" x14ac:dyDescent="0.4">
      <c r="A167" s="10" t="s">
        <v>9171</v>
      </c>
      <c r="B167">
        <v>35693</v>
      </c>
    </row>
    <row r="168" spans="1:2" x14ac:dyDescent="0.4">
      <c r="A168" s="10" t="s">
        <v>2968</v>
      </c>
      <c r="B168">
        <v>35664</v>
      </c>
    </row>
    <row r="169" spans="1:2" x14ac:dyDescent="0.4">
      <c r="A169" s="10" t="s">
        <v>5442</v>
      </c>
      <c r="B169">
        <v>35024</v>
      </c>
    </row>
    <row r="170" spans="1:2" x14ac:dyDescent="0.4">
      <c r="A170" s="10" t="s">
        <v>542</v>
      </c>
      <c r="B170">
        <v>34899</v>
      </c>
    </row>
    <row r="171" spans="1:2" x14ac:dyDescent="0.4">
      <c r="A171" s="10" t="s">
        <v>263</v>
      </c>
      <c r="B171">
        <v>34899</v>
      </c>
    </row>
    <row r="172" spans="1:2" x14ac:dyDescent="0.4">
      <c r="A172" s="10" t="s">
        <v>839</v>
      </c>
      <c r="B172">
        <v>34899</v>
      </c>
    </row>
    <row r="173" spans="1:2" x14ac:dyDescent="0.4">
      <c r="A173" s="10" t="s">
        <v>5611</v>
      </c>
      <c r="B173">
        <v>34852</v>
      </c>
    </row>
    <row r="174" spans="1:2" x14ac:dyDescent="0.4">
      <c r="A174" s="10" t="s">
        <v>2280</v>
      </c>
      <c r="B174">
        <v>34540</v>
      </c>
    </row>
    <row r="175" spans="1:2" x14ac:dyDescent="0.4">
      <c r="A175" s="10" t="s">
        <v>3866</v>
      </c>
      <c r="B175">
        <v>34258</v>
      </c>
    </row>
    <row r="176" spans="1:2" x14ac:dyDescent="0.4">
      <c r="A176" s="10" t="s">
        <v>5483</v>
      </c>
      <c r="B176">
        <v>33735</v>
      </c>
    </row>
    <row r="177" spans="1:2" x14ac:dyDescent="0.4">
      <c r="A177" s="10" t="s">
        <v>5101</v>
      </c>
      <c r="B177">
        <v>33717</v>
      </c>
    </row>
    <row r="178" spans="1:2" x14ac:dyDescent="0.4">
      <c r="A178" s="10" t="s">
        <v>5504</v>
      </c>
      <c r="B178">
        <v>33584</v>
      </c>
    </row>
    <row r="179" spans="1:2" x14ac:dyDescent="0.4">
      <c r="A179" s="10" t="s">
        <v>6824</v>
      </c>
      <c r="B179">
        <v>33434</v>
      </c>
    </row>
    <row r="180" spans="1:2" x14ac:dyDescent="0.4">
      <c r="A180" s="10" t="s">
        <v>5023</v>
      </c>
      <c r="B180">
        <v>33176</v>
      </c>
    </row>
    <row r="181" spans="1:2" x14ac:dyDescent="0.4">
      <c r="A181" s="10" t="s">
        <v>4010</v>
      </c>
      <c r="B181">
        <v>33114</v>
      </c>
    </row>
    <row r="182" spans="1:2" x14ac:dyDescent="0.4">
      <c r="A182" s="10" t="s">
        <v>9325</v>
      </c>
      <c r="B182">
        <v>32931</v>
      </c>
    </row>
    <row r="183" spans="1:2" x14ac:dyDescent="0.4">
      <c r="A183" s="10" t="s">
        <v>3359</v>
      </c>
      <c r="B183">
        <v>32916</v>
      </c>
    </row>
    <row r="184" spans="1:2" x14ac:dyDescent="0.4">
      <c r="A184" s="10" t="s">
        <v>3771</v>
      </c>
      <c r="B184">
        <v>32916</v>
      </c>
    </row>
    <row r="185" spans="1:2" x14ac:dyDescent="0.4">
      <c r="A185" s="10" t="s">
        <v>946</v>
      </c>
      <c r="B185">
        <v>32840</v>
      </c>
    </row>
    <row r="186" spans="1:2" x14ac:dyDescent="0.4">
      <c r="A186" s="10" t="s">
        <v>1730</v>
      </c>
      <c r="B186">
        <v>32840</v>
      </c>
    </row>
    <row r="187" spans="1:2" x14ac:dyDescent="0.4">
      <c r="A187" s="10" t="s">
        <v>2443</v>
      </c>
      <c r="B187">
        <v>32840</v>
      </c>
    </row>
    <row r="188" spans="1:2" x14ac:dyDescent="0.4">
      <c r="A188" s="10" t="s">
        <v>168</v>
      </c>
      <c r="B188">
        <v>32840</v>
      </c>
    </row>
    <row r="189" spans="1:2" x14ac:dyDescent="0.4">
      <c r="A189" s="10" t="s">
        <v>2727</v>
      </c>
      <c r="B189">
        <v>32840</v>
      </c>
    </row>
    <row r="190" spans="1:2" x14ac:dyDescent="0.4">
      <c r="A190" s="10" t="s">
        <v>224</v>
      </c>
      <c r="B190">
        <v>32598</v>
      </c>
    </row>
    <row r="191" spans="1:2" x14ac:dyDescent="0.4">
      <c r="A191" s="10" t="s">
        <v>4151</v>
      </c>
      <c r="B191">
        <v>31822</v>
      </c>
    </row>
    <row r="192" spans="1:2" x14ac:dyDescent="0.4">
      <c r="A192" s="10" t="s">
        <v>4389</v>
      </c>
      <c r="B192">
        <v>31822</v>
      </c>
    </row>
    <row r="193" spans="1:2" x14ac:dyDescent="0.4">
      <c r="A193" s="10" t="s">
        <v>4225</v>
      </c>
      <c r="B193">
        <v>31822</v>
      </c>
    </row>
    <row r="194" spans="1:2" x14ac:dyDescent="0.4">
      <c r="A194" s="10" t="s">
        <v>8616</v>
      </c>
      <c r="B194">
        <v>31783</v>
      </c>
    </row>
    <row r="195" spans="1:2" x14ac:dyDescent="0.4">
      <c r="A195" s="10" t="s">
        <v>6961</v>
      </c>
      <c r="B195">
        <v>31599</v>
      </c>
    </row>
    <row r="196" spans="1:2" x14ac:dyDescent="0.4">
      <c r="A196" s="10" t="s">
        <v>3913</v>
      </c>
      <c r="B196">
        <v>31539</v>
      </c>
    </row>
    <row r="197" spans="1:2" x14ac:dyDescent="0.4">
      <c r="A197" s="10" t="s">
        <v>4308</v>
      </c>
      <c r="B197">
        <v>31539</v>
      </c>
    </row>
    <row r="198" spans="1:2" x14ac:dyDescent="0.4">
      <c r="A198" s="10" t="s">
        <v>5938</v>
      </c>
      <c r="B198">
        <v>31534</v>
      </c>
    </row>
    <row r="199" spans="1:2" x14ac:dyDescent="0.4">
      <c r="A199" s="10" t="s">
        <v>8864</v>
      </c>
      <c r="B199">
        <v>31388</v>
      </c>
    </row>
    <row r="200" spans="1:2" x14ac:dyDescent="0.4">
      <c r="A200" s="10" t="s">
        <v>6886</v>
      </c>
      <c r="B200">
        <v>31305</v>
      </c>
    </row>
    <row r="201" spans="1:2" x14ac:dyDescent="0.4">
      <c r="A201" s="10" t="s">
        <v>3736</v>
      </c>
      <c r="B201">
        <v>30907</v>
      </c>
    </row>
    <row r="202" spans="1:2" x14ac:dyDescent="0.4">
      <c r="A202" s="10" t="s">
        <v>6188</v>
      </c>
      <c r="B202">
        <v>30469</v>
      </c>
    </row>
    <row r="203" spans="1:2" x14ac:dyDescent="0.4">
      <c r="A203" s="10" t="s">
        <v>1373</v>
      </c>
      <c r="B203">
        <v>30411</v>
      </c>
    </row>
    <row r="204" spans="1:2" x14ac:dyDescent="0.4">
      <c r="A204" s="10" t="s">
        <v>7901</v>
      </c>
      <c r="B204">
        <v>30355</v>
      </c>
    </row>
    <row r="205" spans="1:2" x14ac:dyDescent="0.4">
      <c r="A205" s="10" t="s">
        <v>3399</v>
      </c>
      <c r="B205">
        <v>30254</v>
      </c>
    </row>
    <row r="206" spans="1:2" x14ac:dyDescent="0.4">
      <c r="A206" s="10" t="s">
        <v>4722</v>
      </c>
      <c r="B206">
        <v>30254</v>
      </c>
    </row>
    <row r="207" spans="1:2" x14ac:dyDescent="0.4">
      <c r="A207" s="10" t="s">
        <v>5188</v>
      </c>
      <c r="B207">
        <v>30058</v>
      </c>
    </row>
    <row r="208" spans="1:2" x14ac:dyDescent="0.4">
      <c r="A208" s="10" t="s">
        <v>1672</v>
      </c>
      <c r="B208">
        <v>30023</v>
      </c>
    </row>
    <row r="209" spans="1:2" x14ac:dyDescent="0.4">
      <c r="A209" s="10" t="s">
        <v>1332</v>
      </c>
      <c r="B209">
        <v>30023</v>
      </c>
    </row>
    <row r="210" spans="1:2" x14ac:dyDescent="0.4">
      <c r="A210" s="10" t="s">
        <v>2187</v>
      </c>
      <c r="B210">
        <v>29746</v>
      </c>
    </row>
    <row r="211" spans="1:2" x14ac:dyDescent="0.4">
      <c r="A211" s="10" t="s">
        <v>4786</v>
      </c>
      <c r="B211">
        <v>28978</v>
      </c>
    </row>
    <row r="212" spans="1:2" x14ac:dyDescent="0.4">
      <c r="A212" s="10" t="s">
        <v>3983</v>
      </c>
      <c r="B212">
        <v>28978</v>
      </c>
    </row>
    <row r="213" spans="1:2" x14ac:dyDescent="0.4">
      <c r="A213" s="10" t="s">
        <v>5005</v>
      </c>
      <c r="B213">
        <v>28829</v>
      </c>
    </row>
    <row r="214" spans="1:2" x14ac:dyDescent="0.4">
      <c r="A214" s="10" t="s">
        <v>4605</v>
      </c>
      <c r="B214">
        <v>28807</v>
      </c>
    </row>
    <row r="215" spans="1:2" x14ac:dyDescent="0.4">
      <c r="A215" s="10" t="s">
        <v>779</v>
      </c>
      <c r="B215">
        <v>28791</v>
      </c>
    </row>
    <row r="216" spans="1:2" x14ac:dyDescent="0.4">
      <c r="A216" s="10" t="s">
        <v>2178</v>
      </c>
      <c r="B216">
        <v>28791</v>
      </c>
    </row>
    <row r="217" spans="1:2" x14ac:dyDescent="0.4">
      <c r="A217" s="10" t="s">
        <v>1132</v>
      </c>
      <c r="B217">
        <v>28638</v>
      </c>
    </row>
    <row r="218" spans="1:2" x14ac:dyDescent="0.4">
      <c r="A218" s="10" t="s">
        <v>9894</v>
      </c>
      <c r="B218">
        <v>28629</v>
      </c>
    </row>
    <row r="219" spans="1:2" x14ac:dyDescent="0.4">
      <c r="A219" s="10" t="s">
        <v>3106</v>
      </c>
      <c r="B219">
        <v>28565</v>
      </c>
    </row>
    <row r="220" spans="1:2" x14ac:dyDescent="0.4">
      <c r="A220" s="10" t="s">
        <v>5315</v>
      </c>
      <c r="B220">
        <v>28324</v>
      </c>
    </row>
    <row r="221" spans="1:2" x14ac:dyDescent="0.4">
      <c r="A221" s="10" t="s">
        <v>234</v>
      </c>
      <c r="B221">
        <v>28132</v>
      </c>
    </row>
    <row r="222" spans="1:2" x14ac:dyDescent="0.4">
      <c r="A222" s="10" t="s">
        <v>5046</v>
      </c>
      <c r="B222">
        <v>28030</v>
      </c>
    </row>
    <row r="223" spans="1:2" x14ac:dyDescent="0.4">
      <c r="A223" s="10" t="s">
        <v>4688</v>
      </c>
      <c r="B223">
        <v>27790</v>
      </c>
    </row>
    <row r="224" spans="1:2" x14ac:dyDescent="0.4">
      <c r="A224" s="10" t="s">
        <v>2832</v>
      </c>
      <c r="B224">
        <v>27508</v>
      </c>
    </row>
    <row r="225" spans="1:2" x14ac:dyDescent="0.4">
      <c r="A225" s="10" t="s">
        <v>6605</v>
      </c>
      <c r="B225">
        <v>27441</v>
      </c>
    </row>
    <row r="226" spans="1:2" x14ac:dyDescent="0.4">
      <c r="A226" s="10" t="s">
        <v>6293</v>
      </c>
      <c r="B226">
        <v>27223</v>
      </c>
    </row>
    <row r="227" spans="1:2" x14ac:dyDescent="0.4">
      <c r="A227" s="10" t="s">
        <v>5924</v>
      </c>
      <c r="B227">
        <v>27201</v>
      </c>
    </row>
    <row r="228" spans="1:2" x14ac:dyDescent="0.4">
      <c r="A228" s="10" t="s">
        <v>407</v>
      </c>
      <c r="B228">
        <v>27151</v>
      </c>
    </row>
    <row r="229" spans="1:2" x14ac:dyDescent="0.4">
      <c r="A229" s="10" t="s">
        <v>5165</v>
      </c>
      <c r="B229">
        <v>27139</v>
      </c>
    </row>
    <row r="230" spans="1:2" x14ac:dyDescent="0.4">
      <c r="A230" s="10" t="s">
        <v>3776</v>
      </c>
      <c r="B230">
        <v>26603</v>
      </c>
    </row>
    <row r="231" spans="1:2" x14ac:dyDescent="0.4">
      <c r="A231" s="10" t="s">
        <v>5530</v>
      </c>
      <c r="B231">
        <v>26556</v>
      </c>
    </row>
    <row r="232" spans="1:2" x14ac:dyDescent="0.4">
      <c r="A232" s="10" t="s">
        <v>9489</v>
      </c>
      <c r="B232">
        <v>26543</v>
      </c>
    </row>
    <row r="233" spans="1:2" x14ac:dyDescent="0.4">
      <c r="A233" s="10" t="s">
        <v>6876</v>
      </c>
      <c r="B233">
        <v>26423</v>
      </c>
    </row>
    <row r="234" spans="1:2" x14ac:dyDescent="0.4">
      <c r="A234" s="10" t="s">
        <v>6399</v>
      </c>
      <c r="B234">
        <v>26194</v>
      </c>
    </row>
    <row r="235" spans="1:2" x14ac:dyDescent="0.4">
      <c r="A235" s="10" t="s">
        <v>9151</v>
      </c>
      <c r="B235">
        <v>26164</v>
      </c>
    </row>
    <row r="236" spans="1:2" x14ac:dyDescent="0.4">
      <c r="A236" s="10" t="s">
        <v>184</v>
      </c>
      <c r="B236">
        <v>26090</v>
      </c>
    </row>
    <row r="237" spans="1:2" x14ac:dyDescent="0.4">
      <c r="A237" s="10" t="s">
        <v>8072</v>
      </c>
      <c r="B237">
        <v>25996</v>
      </c>
    </row>
    <row r="238" spans="1:2" x14ac:dyDescent="0.4">
      <c r="A238" s="10" t="s">
        <v>6441</v>
      </c>
      <c r="B238">
        <v>25910</v>
      </c>
    </row>
    <row r="239" spans="1:2" x14ac:dyDescent="0.4">
      <c r="A239" s="10" t="s">
        <v>5541</v>
      </c>
      <c r="B239">
        <v>25903</v>
      </c>
    </row>
    <row r="240" spans="1:2" x14ac:dyDescent="0.4">
      <c r="A240" s="10" t="s">
        <v>6546</v>
      </c>
      <c r="B240">
        <v>25886</v>
      </c>
    </row>
    <row r="241" spans="1:2" x14ac:dyDescent="0.4">
      <c r="A241" s="10" t="s">
        <v>3659</v>
      </c>
      <c r="B241">
        <v>25824</v>
      </c>
    </row>
    <row r="242" spans="1:2" x14ac:dyDescent="0.4">
      <c r="A242" s="10" t="s">
        <v>3369</v>
      </c>
      <c r="B242">
        <v>25824</v>
      </c>
    </row>
    <row r="243" spans="1:2" x14ac:dyDescent="0.4">
      <c r="A243" s="10" t="s">
        <v>3712</v>
      </c>
      <c r="B243">
        <v>25824</v>
      </c>
    </row>
    <row r="244" spans="1:2" x14ac:dyDescent="0.4">
      <c r="A244" s="10" t="s">
        <v>6252</v>
      </c>
      <c r="B244">
        <v>25771</v>
      </c>
    </row>
    <row r="245" spans="1:2" x14ac:dyDescent="0.4">
      <c r="A245" s="10" t="s">
        <v>6659</v>
      </c>
      <c r="B245">
        <v>25607</v>
      </c>
    </row>
    <row r="246" spans="1:2" x14ac:dyDescent="0.4">
      <c r="A246" s="10" t="s">
        <v>6006</v>
      </c>
      <c r="B246">
        <v>25488</v>
      </c>
    </row>
    <row r="247" spans="1:2" x14ac:dyDescent="0.4">
      <c r="A247" s="10" t="s">
        <v>9019</v>
      </c>
      <c r="B247">
        <v>25340</v>
      </c>
    </row>
    <row r="248" spans="1:2" x14ac:dyDescent="0.4">
      <c r="A248" s="10" t="s">
        <v>8530</v>
      </c>
      <c r="B248">
        <v>25262</v>
      </c>
    </row>
    <row r="249" spans="1:2" x14ac:dyDescent="0.4">
      <c r="A249" s="10" t="s">
        <v>2045</v>
      </c>
      <c r="B249">
        <v>25177</v>
      </c>
    </row>
    <row r="250" spans="1:2" x14ac:dyDescent="0.4">
      <c r="A250" s="10" t="s">
        <v>6815</v>
      </c>
      <c r="B250">
        <v>25006</v>
      </c>
    </row>
    <row r="251" spans="1:2" x14ac:dyDescent="0.4">
      <c r="A251" s="10" t="s">
        <v>996</v>
      </c>
      <c r="B251">
        <v>24871</v>
      </c>
    </row>
    <row r="252" spans="1:2" x14ac:dyDescent="0.4">
      <c r="A252" s="10" t="s">
        <v>4900</v>
      </c>
      <c r="B252">
        <v>24791</v>
      </c>
    </row>
    <row r="253" spans="1:2" x14ac:dyDescent="0.4">
      <c r="A253" s="10" t="s">
        <v>1273</v>
      </c>
      <c r="B253">
        <v>24780</v>
      </c>
    </row>
    <row r="254" spans="1:2" x14ac:dyDescent="0.4">
      <c r="A254" s="10" t="s">
        <v>497</v>
      </c>
      <c r="B254">
        <v>24564</v>
      </c>
    </row>
    <row r="255" spans="1:2" x14ac:dyDescent="0.4">
      <c r="A255" s="10" t="s">
        <v>5882</v>
      </c>
      <c r="B255">
        <v>24432</v>
      </c>
    </row>
    <row r="256" spans="1:2" x14ac:dyDescent="0.4">
      <c r="A256" s="10" t="s">
        <v>253</v>
      </c>
      <c r="B256">
        <v>24306</v>
      </c>
    </row>
    <row r="257" spans="1:2" x14ac:dyDescent="0.4">
      <c r="A257" s="10" t="s">
        <v>824</v>
      </c>
      <c r="B257">
        <v>24269</v>
      </c>
    </row>
    <row r="258" spans="1:2" x14ac:dyDescent="0.4">
      <c r="A258" s="10" t="s">
        <v>972</v>
      </c>
      <c r="B258">
        <v>24269</v>
      </c>
    </row>
    <row r="259" spans="1:2" x14ac:dyDescent="0.4">
      <c r="A259" s="10" t="s">
        <v>416</v>
      </c>
      <c r="B259">
        <v>24269</v>
      </c>
    </row>
    <row r="260" spans="1:2" x14ac:dyDescent="0.4">
      <c r="A260" s="10" t="s">
        <v>1950</v>
      </c>
      <c r="B260">
        <v>24269</v>
      </c>
    </row>
    <row r="261" spans="1:2" x14ac:dyDescent="0.4">
      <c r="A261" s="10" t="s">
        <v>757</v>
      </c>
      <c r="B261">
        <v>24269</v>
      </c>
    </row>
    <row r="262" spans="1:2" x14ac:dyDescent="0.4">
      <c r="A262" s="10" t="s">
        <v>8793</v>
      </c>
      <c r="B262">
        <v>24247</v>
      </c>
    </row>
    <row r="263" spans="1:2" x14ac:dyDescent="0.4">
      <c r="A263" s="10" t="s">
        <v>421</v>
      </c>
      <c r="B263">
        <v>24186</v>
      </c>
    </row>
    <row r="264" spans="1:2" x14ac:dyDescent="0.4">
      <c r="A264" s="10" t="s">
        <v>194</v>
      </c>
      <c r="B264">
        <v>23952</v>
      </c>
    </row>
    <row r="265" spans="1:2" x14ac:dyDescent="0.4">
      <c r="A265" s="10" t="s">
        <v>38</v>
      </c>
      <c r="B265">
        <v>23784</v>
      </c>
    </row>
    <row r="266" spans="1:2" x14ac:dyDescent="0.4">
      <c r="A266" s="10" t="s">
        <v>8742</v>
      </c>
      <c r="B266">
        <v>23484</v>
      </c>
    </row>
    <row r="267" spans="1:2" x14ac:dyDescent="0.4">
      <c r="A267" s="10" t="s">
        <v>8698</v>
      </c>
      <c r="B267">
        <v>23316</v>
      </c>
    </row>
    <row r="268" spans="1:2" x14ac:dyDescent="0.4">
      <c r="A268" s="10" t="s">
        <v>688</v>
      </c>
      <c r="B268">
        <v>23196</v>
      </c>
    </row>
    <row r="269" spans="1:2" x14ac:dyDescent="0.4">
      <c r="A269" s="10" t="s">
        <v>6626</v>
      </c>
      <c r="B269">
        <v>23174</v>
      </c>
    </row>
    <row r="270" spans="1:2" x14ac:dyDescent="0.4">
      <c r="A270" s="10" t="s">
        <v>1522</v>
      </c>
      <c r="B270">
        <v>23169</v>
      </c>
    </row>
    <row r="271" spans="1:2" x14ac:dyDescent="0.4">
      <c r="A271" s="10" t="s">
        <v>5680</v>
      </c>
      <c r="B271">
        <v>23022</v>
      </c>
    </row>
    <row r="272" spans="1:2" x14ac:dyDescent="0.4">
      <c r="A272" s="10" t="s">
        <v>8328</v>
      </c>
      <c r="B272">
        <v>22860</v>
      </c>
    </row>
    <row r="273" spans="1:2" x14ac:dyDescent="0.4">
      <c r="A273" s="10" t="s">
        <v>4631</v>
      </c>
      <c r="B273">
        <v>22638</v>
      </c>
    </row>
    <row r="274" spans="1:2" x14ac:dyDescent="0.4">
      <c r="A274" s="10" t="s">
        <v>4267</v>
      </c>
      <c r="B274">
        <v>22638</v>
      </c>
    </row>
    <row r="275" spans="1:2" x14ac:dyDescent="0.4">
      <c r="A275" s="10" t="s">
        <v>6844</v>
      </c>
      <c r="B275">
        <v>22618</v>
      </c>
    </row>
    <row r="276" spans="1:2" x14ac:dyDescent="0.4">
      <c r="A276" s="10" t="s">
        <v>7847</v>
      </c>
      <c r="B276">
        <v>22420</v>
      </c>
    </row>
    <row r="277" spans="1:2" x14ac:dyDescent="0.4">
      <c r="A277" s="10" t="s">
        <v>898</v>
      </c>
      <c r="B277">
        <v>22420</v>
      </c>
    </row>
    <row r="278" spans="1:2" x14ac:dyDescent="0.4">
      <c r="A278" s="10" t="s">
        <v>7296</v>
      </c>
      <c r="B278">
        <v>22375</v>
      </c>
    </row>
    <row r="279" spans="1:2" x14ac:dyDescent="0.4">
      <c r="A279" s="10" t="s">
        <v>3192</v>
      </c>
      <c r="B279">
        <v>22318</v>
      </c>
    </row>
    <row r="280" spans="1:2" x14ac:dyDescent="0.4">
      <c r="A280" s="10" t="s">
        <v>214</v>
      </c>
      <c r="B280">
        <v>21924</v>
      </c>
    </row>
    <row r="281" spans="1:2" x14ac:dyDescent="0.4">
      <c r="A281" s="10" t="s">
        <v>4027</v>
      </c>
      <c r="B281">
        <v>21916</v>
      </c>
    </row>
    <row r="282" spans="1:2" x14ac:dyDescent="0.4">
      <c r="A282" s="10" t="s">
        <v>3848</v>
      </c>
      <c r="B282">
        <v>21796</v>
      </c>
    </row>
    <row r="283" spans="1:2" x14ac:dyDescent="0.4">
      <c r="A283" s="10" t="s">
        <v>4133</v>
      </c>
      <c r="B283">
        <v>21796</v>
      </c>
    </row>
    <row r="284" spans="1:2" x14ac:dyDescent="0.4">
      <c r="A284" s="10" t="s">
        <v>8752</v>
      </c>
      <c r="B284">
        <v>21783</v>
      </c>
    </row>
    <row r="285" spans="1:2" x14ac:dyDescent="0.4">
      <c r="A285" s="10" t="s">
        <v>4911</v>
      </c>
      <c r="B285">
        <v>21764</v>
      </c>
    </row>
    <row r="286" spans="1:2" x14ac:dyDescent="0.4">
      <c r="A286" s="10" t="s">
        <v>7285</v>
      </c>
      <c r="B286">
        <v>21762</v>
      </c>
    </row>
    <row r="287" spans="1:2" x14ac:dyDescent="0.4">
      <c r="A287" s="10" t="s">
        <v>4449</v>
      </c>
      <c r="B287">
        <v>21666</v>
      </c>
    </row>
    <row r="288" spans="1:2" x14ac:dyDescent="0.4">
      <c r="A288" s="10" t="s">
        <v>3034</v>
      </c>
      <c r="B288">
        <v>21378</v>
      </c>
    </row>
    <row r="289" spans="1:2" x14ac:dyDescent="0.4">
      <c r="A289" s="10" t="s">
        <v>5243</v>
      </c>
      <c r="B289">
        <v>21372</v>
      </c>
    </row>
    <row r="290" spans="1:2" x14ac:dyDescent="0.4">
      <c r="A290" s="10" t="s">
        <v>3830</v>
      </c>
      <c r="B290">
        <v>21350</v>
      </c>
    </row>
    <row r="291" spans="1:2" x14ac:dyDescent="0.4">
      <c r="A291" s="10" t="s">
        <v>3909</v>
      </c>
      <c r="B291">
        <v>21350</v>
      </c>
    </row>
    <row r="292" spans="1:2" x14ac:dyDescent="0.4">
      <c r="A292" s="10" t="s">
        <v>3236</v>
      </c>
      <c r="B292">
        <v>21350</v>
      </c>
    </row>
    <row r="293" spans="1:2" x14ac:dyDescent="0.4">
      <c r="A293" s="10" t="s">
        <v>2927</v>
      </c>
      <c r="B293">
        <v>21252</v>
      </c>
    </row>
    <row r="294" spans="1:2" x14ac:dyDescent="0.4">
      <c r="A294" s="10" t="s">
        <v>2056</v>
      </c>
      <c r="B294">
        <v>21252</v>
      </c>
    </row>
    <row r="295" spans="1:2" x14ac:dyDescent="0.4">
      <c r="A295" s="10" t="s">
        <v>789</v>
      </c>
      <c r="B295">
        <v>21152</v>
      </c>
    </row>
    <row r="296" spans="1:2" x14ac:dyDescent="0.4">
      <c r="A296" s="10" t="s">
        <v>5964</v>
      </c>
      <c r="B296">
        <v>21010</v>
      </c>
    </row>
    <row r="297" spans="1:2" x14ac:dyDescent="0.4">
      <c r="A297" s="10" t="s">
        <v>9684</v>
      </c>
      <c r="B297">
        <v>20869</v>
      </c>
    </row>
    <row r="298" spans="1:2" x14ac:dyDescent="0.4">
      <c r="A298" s="10" t="s">
        <v>1012</v>
      </c>
      <c r="B298">
        <v>20850</v>
      </c>
    </row>
    <row r="299" spans="1:2" x14ac:dyDescent="0.4">
      <c r="A299" s="10" t="s">
        <v>1258</v>
      </c>
      <c r="B299">
        <v>20850</v>
      </c>
    </row>
    <row r="300" spans="1:2" x14ac:dyDescent="0.4">
      <c r="A300" s="10" t="s">
        <v>8112</v>
      </c>
      <c r="B300">
        <v>20668</v>
      </c>
    </row>
    <row r="301" spans="1:2" x14ac:dyDescent="0.4">
      <c r="A301" s="10" t="s">
        <v>6049</v>
      </c>
      <c r="B301">
        <v>20457</v>
      </c>
    </row>
    <row r="302" spans="1:2" x14ac:dyDescent="0.4">
      <c r="A302" s="10" t="s">
        <v>6576</v>
      </c>
      <c r="B302">
        <v>20398</v>
      </c>
    </row>
    <row r="303" spans="1:2" x14ac:dyDescent="0.4">
      <c r="A303" s="10" t="s">
        <v>6856</v>
      </c>
      <c r="B303">
        <v>20342</v>
      </c>
    </row>
    <row r="304" spans="1:2" x14ac:dyDescent="0.4">
      <c r="A304" s="10" t="s">
        <v>3412</v>
      </c>
      <c r="B304">
        <v>20311</v>
      </c>
    </row>
    <row r="305" spans="1:2" x14ac:dyDescent="0.4">
      <c r="A305" s="10" t="s">
        <v>829</v>
      </c>
      <c r="B305">
        <v>20268</v>
      </c>
    </row>
    <row r="306" spans="1:2" x14ac:dyDescent="0.4">
      <c r="A306" s="10" t="s">
        <v>6636</v>
      </c>
      <c r="B306">
        <v>20218</v>
      </c>
    </row>
    <row r="307" spans="1:2" x14ac:dyDescent="0.4">
      <c r="A307" s="10" t="s">
        <v>9294</v>
      </c>
      <c r="B307">
        <v>19998</v>
      </c>
    </row>
    <row r="308" spans="1:2" x14ac:dyDescent="0.4">
      <c r="A308" s="10" t="s">
        <v>2917</v>
      </c>
      <c r="B308">
        <v>19763</v>
      </c>
    </row>
    <row r="309" spans="1:2" x14ac:dyDescent="0.4">
      <c r="A309" s="10" t="s">
        <v>6169</v>
      </c>
      <c r="B309">
        <v>19624</v>
      </c>
    </row>
    <row r="310" spans="1:2" x14ac:dyDescent="0.4">
      <c r="A310" s="10" t="s">
        <v>9283</v>
      </c>
      <c r="B310">
        <v>19621</v>
      </c>
    </row>
    <row r="311" spans="1:2" x14ac:dyDescent="0.4">
      <c r="A311" s="10" t="s">
        <v>436</v>
      </c>
      <c r="B311">
        <v>19584</v>
      </c>
    </row>
    <row r="312" spans="1:2" x14ac:dyDescent="0.4">
      <c r="A312" s="10" t="s">
        <v>4075</v>
      </c>
      <c r="B312">
        <v>19253</v>
      </c>
    </row>
    <row r="313" spans="1:2" x14ac:dyDescent="0.4">
      <c r="A313" s="10" t="s">
        <v>3756</v>
      </c>
      <c r="B313">
        <v>19252</v>
      </c>
    </row>
    <row r="314" spans="1:2" x14ac:dyDescent="0.4">
      <c r="A314" s="10" t="s">
        <v>3704</v>
      </c>
      <c r="B314">
        <v>19252</v>
      </c>
    </row>
    <row r="315" spans="1:2" x14ac:dyDescent="0.4">
      <c r="A315" s="10" t="s">
        <v>3708</v>
      </c>
      <c r="B315">
        <v>19252</v>
      </c>
    </row>
    <row r="316" spans="1:2" x14ac:dyDescent="0.4">
      <c r="A316" s="10" t="s">
        <v>3472</v>
      </c>
      <c r="B316">
        <v>19252</v>
      </c>
    </row>
    <row r="317" spans="1:2" x14ac:dyDescent="0.4">
      <c r="A317" s="10" t="s">
        <v>3303</v>
      </c>
      <c r="B317">
        <v>19252</v>
      </c>
    </row>
    <row r="318" spans="1:2" x14ac:dyDescent="0.4">
      <c r="A318" s="10" t="s">
        <v>3207</v>
      </c>
      <c r="B318">
        <v>18998</v>
      </c>
    </row>
    <row r="319" spans="1:2" x14ac:dyDescent="0.4">
      <c r="A319" s="10" t="s">
        <v>3767</v>
      </c>
      <c r="B319">
        <v>18998</v>
      </c>
    </row>
    <row r="320" spans="1:2" x14ac:dyDescent="0.4">
      <c r="A320" s="10" t="s">
        <v>3539</v>
      </c>
      <c r="B320">
        <v>18998</v>
      </c>
    </row>
    <row r="321" spans="1:2" x14ac:dyDescent="0.4">
      <c r="A321" s="10" t="s">
        <v>3604</v>
      </c>
      <c r="B321">
        <v>18998</v>
      </c>
    </row>
    <row r="322" spans="1:2" x14ac:dyDescent="0.4">
      <c r="A322" s="10" t="s">
        <v>4791</v>
      </c>
      <c r="B322">
        <v>18998</v>
      </c>
    </row>
    <row r="323" spans="1:2" x14ac:dyDescent="0.4">
      <c r="A323" s="10" t="s">
        <v>1929</v>
      </c>
      <c r="B323">
        <v>18872</v>
      </c>
    </row>
    <row r="324" spans="1:2" x14ac:dyDescent="0.4">
      <c r="A324" s="10" t="s">
        <v>6951</v>
      </c>
      <c r="B324">
        <v>18656</v>
      </c>
    </row>
    <row r="325" spans="1:2" x14ac:dyDescent="0.4">
      <c r="A325" s="10" t="s">
        <v>4103</v>
      </c>
      <c r="B325">
        <v>18654</v>
      </c>
    </row>
    <row r="326" spans="1:2" x14ac:dyDescent="0.4">
      <c r="A326" s="10" t="s">
        <v>8562</v>
      </c>
      <c r="B326">
        <v>18543</v>
      </c>
    </row>
    <row r="327" spans="1:2" x14ac:dyDescent="0.4">
      <c r="A327" s="10" t="s">
        <v>10460</v>
      </c>
      <c r="B327">
        <v>18497</v>
      </c>
    </row>
    <row r="328" spans="1:2" x14ac:dyDescent="0.4">
      <c r="A328" s="10" t="s">
        <v>9407</v>
      </c>
      <c r="B328">
        <v>18462</v>
      </c>
    </row>
    <row r="329" spans="1:2" x14ac:dyDescent="0.4">
      <c r="A329" s="10" t="s">
        <v>6691</v>
      </c>
      <c r="B329">
        <v>18331</v>
      </c>
    </row>
    <row r="330" spans="1:2" x14ac:dyDescent="0.4">
      <c r="A330" s="10" t="s">
        <v>3529</v>
      </c>
      <c r="B330">
        <v>18202</v>
      </c>
    </row>
    <row r="331" spans="1:2" x14ac:dyDescent="0.4">
      <c r="A331" s="10" t="s">
        <v>5335</v>
      </c>
      <c r="B331">
        <v>18139</v>
      </c>
    </row>
    <row r="332" spans="1:2" x14ac:dyDescent="0.4">
      <c r="A332" s="10" t="s">
        <v>9765</v>
      </c>
      <c r="B332">
        <v>17994</v>
      </c>
    </row>
    <row r="333" spans="1:2" x14ac:dyDescent="0.4">
      <c r="A333" s="10" t="s">
        <v>3852</v>
      </c>
      <c r="B333">
        <v>17833</v>
      </c>
    </row>
    <row r="334" spans="1:2" x14ac:dyDescent="0.4">
      <c r="A334" s="10" t="s">
        <v>3404</v>
      </c>
      <c r="B334">
        <v>17831</v>
      </c>
    </row>
    <row r="335" spans="1:2" x14ac:dyDescent="0.4">
      <c r="A335" s="10" t="s">
        <v>3617</v>
      </c>
      <c r="B335">
        <v>17831</v>
      </c>
    </row>
    <row r="336" spans="1:2" x14ac:dyDescent="0.4">
      <c r="A336" s="10" t="s">
        <v>5797</v>
      </c>
      <c r="B336">
        <v>17810</v>
      </c>
    </row>
    <row r="337" spans="1:2" x14ac:dyDescent="0.4">
      <c r="A337" s="10" t="s">
        <v>9336</v>
      </c>
      <c r="B337">
        <v>17424</v>
      </c>
    </row>
    <row r="338" spans="1:2" x14ac:dyDescent="0.4">
      <c r="A338" s="10" t="s">
        <v>3010</v>
      </c>
      <c r="B338">
        <v>17415</v>
      </c>
    </row>
    <row r="339" spans="1:2" x14ac:dyDescent="0.4">
      <c r="A339" s="10" t="s">
        <v>3514</v>
      </c>
      <c r="B339">
        <v>17415</v>
      </c>
    </row>
    <row r="340" spans="1:2" x14ac:dyDescent="0.4">
      <c r="A340" s="10" t="s">
        <v>3000</v>
      </c>
      <c r="B340">
        <v>17415</v>
      </c>
    </row>
    <row r="341" spans="1:2" x14ac:dyDescent="0.4">
      <c r="A341" s="10" t="s">
        <v>6918</v>
      </c>
      <c r="B341">
        <v>17413</v>
      </c>
    </row>
    <row r="342" spans="1:2" x14ac:dyDescent="0.4">
      <c r="A342" s="10" t="s">
        <v>6753</v>
      </c>
      <c r="B342">
        <v>17394</v>
      </c>
    </row>
    <row r="343" spans="1:2" x14ac:dyDescent="0.4">
      <c r="A343" s="10" t="s">
        <v>5862</v>
      </c>
      <c r="B343">
        <v>17348</v>
      </c>
    </row>
    <row r="344" spans="1:2" x14ac:dyDescent="0.4">
      <c r="A344" s="10" t="s">
        <v>11547</v>
      </c>
      <c r="B344">
        <v>17325</v>
      </c>
    </row>
    <row r="345" spans="1:2" x14ac:dyDescent="0.4">
      <c r="A345" s="10" t="s">
        <v>8907</v>
      </c>
      <c r="B345">
        <v>17218</v>
      </c>
    </row>
    <row r="346" spans="1:2" x14ac:dyDescent="0.4">
      <c r="A346" s="10" t="s">
        <v>3726</v>
      </c>
      <c r="B346">
        <v>16685</v>
      </c>
    </row>
    <row r="347" spans="1:2" x14ac:dyDescent="0.4">
      <c r="A347" s="10" t="s">
        <v>7669</v>
      </c>
      <c r="B347">
        <v>16680</v>
      </c>
    </row>
    <row r="348" spans="1:2" x14ac:dyDescent="0.4">
      <c r="A348" s="10" t="s">
        <v>4022</v>
      </c>
      <c r="B348">
        <v>16557</v>
      </c>
    </row>
    <row r="349" spans="1:2" x14ac:dyDescent="0.4">
      <c r="A349" s="10" t="s">
        <v>1368</v>
      </c>
      <c r="B349">
        <v>16299</v>
      </c>
    </row>
    <row r="350" spans="1:2" x14ac:dyDescent="0.4">
      <c r="A350" s="10" t="s">
        <v>446</v>
      </c>
      <c r="B350">
        <v>16262</v>
      </c>
    </row>
    <row r="351" spans="1:2" x14ac:dyDescent="0.4">
      <c r="A351" s="10" t="s">
        <v>8347</v>
      </c>
      <c r="B351">
        <v>16182</v>
      </c>
    </row>
    <row r="352" spans="1:2" x14ac:dyDescent="0.4">
      <c r="A352" s="10" t="s">
        <v>9161</v>
      </c>
      <c r="B352">
        <v>16166</v>
      </c>
    </row>
    <row r="353" spans="1:2" x14ac:dyDescent="0.4">
      <c r="A353" s="10" t="s">
        <v>8082</v>
      </c>
      <c r="B353">
        <v>16146</v>
      </c>
    </row>
    <row r="354" spans="1:2" x14ac:dyDescent="0.4">
      <c r="A354" s="10" t="s">
        <v>10810</v>
      </c>
      <c r="B354">
        <v>16020</v>
      </c>
    </row>
    <row r="355" spans="1:2" x14ac:dyDescent="0.4">
      <c r="A355" s="10" t="s">
        <v>3135</v>
      </c>
      <c r="B355">
        <v>15970</v>
      </c>
    </row>
    <row r="356" spans="1:2" x14ac:dyDescent="0.4">
      <c r="A356" s="10" t="s">
        <v>7733</v>
      </c>
      <c r="B356">
        <v>15867</v>
      </c>
    </row>
    <row r="357" spans="1:2" x14ac:dyDescent="0.4">
      <c r="A357" s="10" t="s">
        <v>6128</v>
      </c>
      <c r="B357">
        <v>15790</v>
      </c>
    </row>
    <row r="358" spans="1:2" x14ac:dyDescent="0.4">
      <c r="A358" s="10" t="s">
        <v>6410</v>
      </c>
      <c r="B358">
        <v>15783</v>
      </c>
    </row>
    <row r="359" spans="1:2" x14ac:dyDescent="0.4">
      <c r="A359" s="10" t="s">
        <v>9222</v>
      </c>
      <c r="B359">
        <v>15646</v>
      </c>
    </row>
    <row r="360" spans="1:2" x14ac:dyDescent="0.4">
      <c r="A360" s="10" t="s">
        <v>8657</v>
      </c>
      <c r="B360">
        <v>15592</v>
      </c>
    </row>
    <row r="361" spans="1:2" x14ac:dyDescent="0.4">
      <c r="A361" s="10" t="s">
        <v>9091</v>
      </c>
      <c r="B361">
        <v>15453</v>
      </c>
    </row>
    <row r="362" spans="1:2" x14ac:dyDescent="0.4">
      <c r="A362" s="10" t="s">
        <v>11236</v>
      </c>
      <c r="B362">
        <v>15382</v>
      </c>
    </row>
    <row r="363" spans="1:2" x14ac:dyDescent="0.4">
      <c r="A363" s="10" t="s">
        <v>5155</v>
      </c>
      <c r="B363">
        <v>15295</v>
      </c>
    </row>
    <row r="364" spans="1:2" x14ac:dyDescent="0.4">
      <c r="A364" s="10" t="s">
        <v>9427</v>
      </c>
      <c r="B364">
        <v>15276</v>
      </c>
    </row>
    <row r="365" spans="1:2" x14ac:dyDescent="0.4">
      <c r="A365" s="10" t="s">
        <v>11797</v>
      </c>
      <c r="B365">
        <v>15252</v>
      </c>
    </row>
    <row r="366" spans="1:2" x14ac:dyDescent="0.4">
      <c r="A366" s="10" t="s">
        <v>5274</v>
      </c>
      <c r="B366">
        <v>15233</v>
      </c>
    </row>
    <row r="367" spans="1:2" x14ac:dyDescent="0.4">
      <c r="A367" s="10" t="s">
        <v>5728</v>
      </c>
      <c r="B367">
        <v>15137</v>
      </c>
    </row>
    <row r="368" spans="1:2" x14ac:dyDescent="0.4">
      <c r="A368" s="10" t="s">
        <v>10022</v>
      </c>
      <c r="B368">
        <v>15034</v>
      </c>
    </row>
    <row r="369" spans="1:2" x14ac:dyDescent="0.4">
      <c r="A369" s="10" t="s">
        <v>6503</v>
      </c>
      <c r="B369">
        <v>15032</v>
      </c>
    </row>
    <row r="370" spans="1:2" x14ac:dyDescent="0.4">
      <c r="A370" s="10" t="s">
        <v>6138</v>
      </c>
      <c r="B370">
        <v>14969</v>
      </c>
    </row>
    <row r="371" spans="1:2" x14ac:dyDescent="0.4">
      <c r="A371" s="10" t="s">
        <v>5295</v>
      </c>
      <c r="B371">
        <v>14961</v>
      </c>
    </row>
    <row r="372" spans="1:2" x14ac:dyDescent="0.4">
      <c r="A372" s="10" t="s">
        <v>9854</v>
      </c>
      <c r="B372">
        <v>14947</v>
      </c>
    </row>
    <row r="373" spans="1:2" x14ac:dyDescent="0.4">
      <c r="A373" s="10" t="s">
        <v>2581</v>
      </c>
      <c r="B373">
        <v>14896</v>
      </c>
    </row>
    <row r="374" spans="1:2" x14ac:dyDescent="0.4">
      <c r="A374" s="10" t="s">
        <v>5068</v>
      </c>
      <c r="B374">
        <v>14778</v>
      </c>
    </row>
    <row r="375" spans="1:2" x14ac:dyDescent="0.4">
      <c r="A375" s="10" t="s">
        <v>9550</v>
      </c>
      <c r="B375">
        <v>14667</v>
      </c>
    </row>
    <row r="376" spans="1:2" x14ac:dyDescent="0.4">
      <c r="A376" s="10" t="s">
        <v>3344</v>
      </c>
      <c r="B376">
        <v>14648</v>
      </c>
    </row>
    <row r="377" spans="1:2" x14ac:dyDescent="0.4">
      <c r="A377" s="10" t="s">
        <v>6483</v>
      </c>
      <c r="B377">
        <v>14629</v>
      </c>
    </row>
    <row r="378" spans="1:2" x14ac:dyDescent="0.4">
      <c r="A378" s="10" t="s">
        <v>4746</v>
      </c>
      <c r="B378">
        <v>14560</v>
      </c>
    </row>
    <row r="379" spans="1:2" x14ac:dyDescent="0.4">
      <c r="A379" s="10" t="s">
        <v>3664</v>
      </c>
      <c r="B379">
        <v>14404</v>
      </c>
    </row>
    <row r="380" spans="1:2" x14ac:dyDescent="0.4">
      <c r="A380" s="10" t="s">
        <v>9181</v>
      </c>
      <c r="B380">
        <v>14391</v>
      </c>
    </row>
    <row r="381" spans="1:2" x14ac:dyDescent="0.4">
      <c r="A381" s="10" t="s">
        <v>6525</v>
      </c>
      <c r="B381">
        <v>14371</v>
      </c>
    </row>
    <row r="382" spans="1:2" x14ac:dyDescent="0.4">
      <c r="A382" s="10" t="s">
        <v>8968</v>
      </c>
      <c r="B382">
        <v>14368</v>
      </c>
    </row>
    <row r="383" spans="1:2" x14ac:dyDescent="0.4">
      <c r="A383" s="10" t="s">
        <v>149</v>
      </c>
      <c r="B383">
        <v>14304</v>
      </c>
    </row>
    <row r="384" spans="1:2" x14ac:dyDescent="0.4">
      <c r="A384" s="10" t="s">
        <v>9964</v>
      </c>
      <c r="B384">
        <v>14290</v>
      </c>
    </row>
    <row r="385" spans="1:2" x14ac:dyDescent="0.4">
      <c r="A385" s="10" t="s">
        <v>4404</v>
      </c>
      <c r="B385">
        <v>14266</v>
      </c>
    </row>
    <row r="386" spans="1:2" x14ac:dyDescent="0.4">
      <c r="A386" s="10" t="s">
        <v>8103</v>
      </c>
      <c r="B386">
        <v>14237</v>
      </c>
    </row>
    <row r="387" spans="1:2" x14ac:dyDescent="0.4">
      <c r="A387" s="10" t="s">
        <v>3274</v>
      </c>
      <c r="B387">
        <v>14185</v>
      </c>
    </row>
    <row r="388" spans="1:2" x14ac:dyDescent="0.4">
      <c r="A388" s="10" t="s">
        <v>2035</v>
      </c>
      <c r="B388">
        <v>14184</v>
      </c>
    </row>
    <row r="389" spans="1:2" x14ac:dyDescent="0.4">
      <c r="A389" s="10" t="s">
        <v>12513</v>
      </c>
      <c r="B389">
        <v>14160</v>
      </c>
    </row>
    <row r="390" spans="1:2" x14ac:dyDescent="0.4">
      <c r="A390" s="10" t="s">
        <v>557</v>
      </c>
      <c r="B390">
        <v>14128</v>
      </c>
    </row>
    <row r="391" spans="1:2" x14ac:dyDescent="0.4">
      <c r="A391" s="10" t="s">
        <v>8677</v>
      </c>
      <c r="B391">
        <v>14120</v>
      </c>
    </row>
    <row r="392" spans="1:2" x14ac:dyDescent="0.4">
      <c r="A392" s="10" t="s">
        <v>9212</v>
      </c>
      <c r="B392">
        <v>14062</v>
      </c>
    </row>
    <row r="393" spans="1:2" x14ac:dyDescent="0.4">
      <c r="A393" s="10" t="s">
        <v>8761</v>
      </c>
      <c r="B393">
        <v>14030</v>
      </c>
    </row>
    <row r="394" spans="1:2" x14ac:dyDescent="0.4">
      <c r="A394" s="10" t="s">
        <v>6972</v>
      </c>
      <c r="B394">
        <v>13971</v>
      </c>
    </row>
    <row r="395" spans="1:2" x14ac:dyDescent="0.4">
      <c r="A395" s="10" t="s">
        <v>8052</v>
      </c>
      <c r="B395">
        <v>13944</v>
      </c>
    </row>
    <row r="396" spans="1:2" x14ac:dyDescent="0.4">
      <c r="A396" s="10" t="s">
        <v>5718</v>
      </c>
      <c r="B396">
        <v>13797</v>
      </c>
    </row>
    <row r="397" spans="1:2" x14ac:dyDescent="0.4">
      <c r="A397" s="10" t="s">
        <v>8338</v>
      </c>
      <c r="B397">
        <v>13572</v>
      </c>
    </row>
    <row r="398" spans="1:2" x14ac:dyDescent="0.4">
      <c r="A398" s="10" t="s">
        <v>5368</v>
      </c>
      <c r="B398">
        <v>13568</v>
      </c>
    </row>
    <row r="399" spans="1:2" x14ac:dyDescent="0.4">
      <c r="A399" s="10" t="s">
        <v>1627</v>
      </c>
      <c r="B399">
        <v>13552</v>
      </c>
    </row>
    <row r="400" spans="1:2" x14ac:dyDescent="0.4">
      <c r="A400" s="10" t="s">
        <v>1652</v>
      </c>
      <c r="B400">
        <v>13552</v>
      </c>
    </row>
    <row r="401" spans="1:2" x14ac:dyDescent="0.4">
      <c r="A401" s="10" t="s">
        <v>7316</v>
      </c>
      <c r="B401">
        <v>13544</v>
      </c>
    </row>
    <row r="402" spans="1:2" x14ac:dyDescent="0.4">
      <c r="A402" s="10" t="s">
        <v>9795</v>
      </c>
      <c r="B402">
        <v>13406</v>
      </c>
    </row>
    <row r="403" spans="1:2" x14ac:dyDescent="0.4">
      <c r="A403" s="10" t="s">
        <v>8551</v>
      </c>
      <c r="B403">
        <v>13300</v>
      </c>
    </row>
    <row r="404" spans="1:2" x14ac:dyDescent="0.4">
      <c r="A404" s="10" t="s">
        <v>10771</v>
      </c>
      <c r="B404">
        <v>13251</v>
      </c>
    </row>
    <row r="405" spans="1:2" x14ac:dyDescent="0.4">
      <c r="A405" s="10" t="s">
        <v>9643</v>
      </c>
      <c r="B405">
        <v>13250</v>
      </c>
    </row>
    <row r="406" spans="1:2" x14ac:dyDescent="0.4">
      <c r="A406" s="10" t="s">
        <v>3334</v>
      </c>
      <c r="B406">
        <v>13246</v>
      </c>
    </row>
    <row r="407" spans="1:2" x14ac:dyDescent="0.4">
      <c r="A407" s="10" t="s">
        <v>7885</v>
      </c>
      <c r="B407">
        <v>13199</v>
      </c>
    </row>
    <row r="408" spans="1:2" x14ac:dyDescent="0.4">
      <c r="A408" s="10" t="s">
        <v>9745</v>
      </c>
      <c r="B408">
        <v>13165</v>
      </c>
    </row>
    <row r="409" spans="1:2" x14ac:dyDescent="0.4">
      <c r="A409" s="10" t="s">
        <v>10245</v>
      </c>
      <c r="B409">
        <v>13127</v>
      </c>
    </row>
    <row r="410" spans="1:2" x14ac:dyDescent="0.4">
      <c r="A410" s="10" t="s">
        <v>1487</v>
      </c>
      <c r="B410">
        <v>13120</v>
      </c>
    </row>
    <row r="411" spans="1:2" x14ac:dyDescent="0.4">
      <c r="A411" s="10" t="s">
        <v>952</v>
      </c>
      <c r="B411">
        <v>13120</v>
      </c>
    </row>
    <row r="412" spans="1:2" x14ac:dyDescent="0.4">
      <c r="A412" s="10" t="s">
        <v>7660</v>
      </c>
      <c r="B412">
        <v>13049</v>
      </c>
    </row>
    <row r="413" spans="1:2" x14ac:dyDescent="0.4">
      <c r="A413" s="10" t="s">
        <v>9071</v>
      </c>
      <c r="B413">
        <v>13029</v>
      </c>
    </row>
    <row r="414" spans="1:2" x14ac:dyDescent="0.4">
      <c r="A414" s="10" t="s">
        <v>9590</v>
      </c>
      <c r="B414">
        <v>12999</v>
      </c>
    </row>
    <row r="415" spans="1:2" x14ac:dyDescent="0.4">
      <c r="A415" s="10" t="s">
        <v>4572</v>
      </c>
      <c r="B415">
        <v>12982</v>
      </c>
    </row>
    <row r="416" spans="1:2" x14ac:dyDescent="0.4">
      <c r="A416" s="10" t="s">
        <v>7234</v>
      </c>
      <c r="B416">
        <v>12966</v>
      </c>
    </row>
    <row r="417" spans="1:2" x14ac:dyDescent="0.4">
      <c r="A417" s="10" t="s">
        <v>5411</v>
      </c>
      <c r="B417">
        <v>12958</v>
      </c>
    </row>
    <row r="418" spans="1:2" x14ac:dyDescent="0.4">
      <c r="A418" s="10" t="s">
        <v>10408</v>
      </c>
      <c r="B418">
        <v>12837</v>
      </c>
    </row>
    <row r="419" spans="1:2" x14ac:dyDescent="0.4">
      <c r="A419" s="10" t="s">
        <v>1142</v>
      </c>
      <c r="B419">
        <v>12835</v>
      </c>
    </row>
    <row r="420" spans="1:2" x14ac:dyDescent="0.4">
      <c r="A420" s="10" t="s">
        <v>3096</v>
      </c>
      <c r="B420">
        <v>12796</v>
      </c>
    </row>
    <row r="421" spans="1:2" x14ac:dyDescent="0.4">
      <c r="A421" s="10" t="s">
        <v>3270</v>
      </c>
      <c r="B421">
        <v>12796</v>
      </c>
    </row>
    <row r="422" spans="1:2" x14ac:dyDescent="0.4">
      <c r="A422" s="10" t="s">
        <v>3320</v>
      </c>
      <c r="B422">
        <v>12796</v>
      </c>
    </row>
    <row r="423" spans="1:2" x14ac:dyDescent="0.4">
      <c r="A423" s="10" t="s">
        <v>8006</v>
      </c>
      <c r="B423">
        <v>12679</v>
      </c>
    </row>
    <row r="424" spans="1:2" x14ac:dyDescent="0.4">
      <c r="A424" s="10" t="s">
        <v>5788</v>
      </c>
      <c r="B424">
        <v>12452</v>
      </c>
    </row>
    <row r="425" spans="1:2" x14ac:dyDescent="0.4">
      <c r="A425" s="10" t="s">
        <v>7398</v>
      </c>
      <c r="B425">
        <v>12375</v>
      </c>
    </row>
    <row r="426" spans="1:2" x14ac:dyDescent="0.4">
      <c r="A426" s="10" t="s">
        <v>7702</v>
      </c>
      <c r="B426">
        <v>12185</v>
      </c>
    </row>
    <row r="427" spans="1:2" x14ac:dyDescent="0.4">
      <c r="A427" s="10" t="s">
        <v>5401</v>
      </c>
      <c r="B427">
        <v>12179</v>
      </c>
    </row>
    <row r="428" spans="1:2" x14ac:dyDescent="0.4">
      <c r="A428" s="10" t="s">
        <v>2643</v>
      </c>
      <c r="B428">
        <v>12153</v>
      </c>
    </row>
    <row r="429" spans="1:2" x14ac:dyDescent="0.4">
      <c r="A429" s="10" t="s">
        <v>2129</v>
      </c>
      <c r="B429">
        <v>12091</v>
      </c>
    </row>
    <row r="430" spans="1:2" x14ac:dyDescent="0.4">
      <c r="A430" s="10" t="s">
        <v>3637</v>
      </c>
      <c r="B430">
        <v>11998</v>
      </c>
    </row>
    <row r="431" spans="1:2" x14ac:dyDescent="0.4">
      <c r="A431" s="10" t="s">
        <v>11577</v>
      </c>
      <c r="B431">
        <v>11957</v>
      </c>
    </row>
    <row r="432" spans="1:2" x14ac:dyDescent="0.4">
      <c r="A432" s="10" t="s">
        <v>11747</v>
      </c>
      <c r="B432">
        <v>11935</v>
      </c>
    </row>
    <row r="433" spans="1:2" x14ac:dyDescent="0.4">
      <c r="A433" s="10" t="s">
        <v>8720</v>
      </c>
      <c r="B433">
        <v>11924</v>
      </c>
    </row>
    <row r="434" spans="1:2" x14ac:dyDescent="0.4">
      <c r="A434" s="10" t="s">
        <v>9664</v>
      </c>
      <c r="B434">
        <v>11828</v>
      </c>
    </row>
    <row r="435" spans="1:2" x14ac:dyDescent="0.4">
      <c r="A435" s="10" t="s">
        <v>5143</v>
      </c>
      <c r="B435">
        <v>11827</v>
      </c>
    </row>
    <row r="436" spans="1:2" x14ac:dyDescent="0.4">
      <c r="A436" s="10" t="s">
        <v>5431</v>
      </c>
      <c r="B436">
        <v>11716</v>
      </c>
    </row>
    <row r="437" spans="1:2" x14ac:dyDescent="0.4">
      <c r="A437" s="10" t="s">
        <v>5646</v>
      </c>
      <c r="B437">
        <v>11687</v>
      </c>
    </row>
    <row r="438" spans="1:2" x14ac:dyDescent="0.4">
      <c r="A438" s="10" t="s">
        <v>9263</v>
      </c>
      <c r="B438">
        <v>11499</v>
      </c>
    </row>
    <row r="439" spans="1:2" x14ac:dyDescent="0.4">
      <c r="A439" s="10" t="s">
        <v>10185</v>
      </c>
      <c r="B439">
        <v>11456</v>
      </c>
    </row>
    <row r="440" spans="1:2" x14ac:dyDescent="0.4">
      <c r="A440" s="10" t="s">
        <v>3674</v>
      </c>
      <c r="B440">
        <v>11339</v>
      </c>
    </row>
    <row r="441" spans="1:2" x14ac:dyDescent="0.4">
      <c r="A441" s="10" t="s">
        <v>6596</v>
      </c>
      <c r="B441">
        <v>11330</v>
      </c>
    </row>
    <row r="442" spans="1:2" x14ac:dyDescent="0.4">
      <c r="A442" s="10" t="s">
        <v>10286</v>
      </c>
      <c r="B442">
        <v>11217</v>
      </c>
    </row>
    <row r="443" spans="1:2" x14ac:dyDescent="0.4">
      <c r="A443" s="10" t="s">
        <v>6896</v>
      </c>
      <c r="B443">
        <v>11213</v>
      </c>
    </row>
    <row r="444" spans="1:2" x14ac:dyDescent="0.4">
      <c r="A444" s="10" t="s">
        <v>11617</v>
      </c>
      <c r="B444">
        <v>11206</v>
      </c>
    </row>
    <row r="445" spans="1:2" x14ac:dyDescent="0.4">
      <c r="A445" s="10" t="s">
        <v>9912</v>
      </c>
      <c r="B445">
        <v>11199</v>
      </c>
    </row>
    <row r="446" spans="1:2" x14ac:dyDescent="0.4">
      <c r="A446" s="10" t="s">
        <v>10861</v>
      </c>
      <c r="B446">
        <v>11148</v>
      </c>
    </row>
    <row r="447" spans="1:2" x14ac:dyDescent="0.4">
      <c r="A447" s="10" t="s">
        <v>8029</v>
      </c>
      <c r="B447">
        <v>11113</v>
      </c>
    </row>
    <row r="448" spans="1:2" x14ac:dyDescent="0.4">
      <c r="A448" s="10" t="s">
        <v>6646</v>
      </c>
      <c r="B448">
        <v>11074</v>
      </c>
    </row>
    <row r="449" spans="1:2" x14ac:dyDescent="0.4">
      <c r="A449" s="10" t="s">
        <v>3543</v>
      </c>
      <c r="B449">
        <v>11029</v>
      </c>
    </row>
    <row r="450" spans="1:2" x14ac:dyDescent="0.4">
      <c r="A450" s="10" t="s">
        <v>5658</v>
      </c>
      <c r="B450">
        <v>11015</v>
      </c>
    </row>
    <row r="451" spans="1:2" x14ac:dyDescent="0.4">
      <c r="A451" s="10" t="s">
        <v>7067</v>
      </c>
      <c r="B451">
        <v>11006</v>
      </c>
    </row>
    <row r="452" spans="1:2" x14ac:dyDescent="0.4">
      <c r="A452" s="10" t="s">
        <v>11887</v>
      </c>
      <c r="B452">
        <v>11004</v>
      </c>
    </row>
    <row r="453" spans="1:2" x14ac:dyDescent="0.4">
      <c r="A453" s="10" t="s">
        <v>7326</v>
      </c>
      <c r="B453">
        <v>10976</v>
      </c>
    </row>
    <row r="454" spans="1:2" x14ac:dyDescent="0.4">
      <c r="A454" s="10" t="s">
        <v>1642</v>
      </c>
      <c r="B454">
        <v>10911</v>
      </c>
    </row>
    <row r="455" spans="1:2" x14ac:dyDescent="0.4">
      <c r="A455" s="10" t="s">
        <v>9632</v>
      </c>
      <c r="B455">
        <v>10907</v>
      </c>
    </row>
    <row r="456" spans="1:2" x14ac:dyDescent="0.4">
      <c r="A456" s="10" t="s">
        <v>8039</v>
      </c>
      <c r="B456">
        <v>10773</v>
      </c>
    </row>
    <row r="457" spans="1:2" x14ac:dyDescent="0.4">
      <c r="A457" s="10" t="s">
        <v>8062</v>
      </c>
      <c r="B457">
        <v>10760</v>
      </c>
    </row>
    <row r="458" spans="1:2" x14ac:dyDescent="0.4">
      <c r="A458" s="10" t="s">
        <v>7504</v>
      </c>
      <c r="B458">
        <v>10751</v>
      </c>
    </row>
    <row r="459" spans="1:2" x14ac:dyDescent="0.4">
      <c r="A459" s="10" t="s">
        <v>7745</v>
      </c>
      <c r="B459">
        <v>10725</v>
      </c>
    </row>
    <row r="460" spans="1:2" x14ac:dyDescent="0.4">
      <c r="A460" s="10" t="s">
        <v>7471</v>
      </c>
      <c r="B460">
        <v>10718</v>
      </c>
    </row>
    <row r="461" spans="1:2" x14ac:dyDescent="0.4">
      <c r="A461" s="10" t="s">
        <v>7102</v>
      </c>
      <c r="B461">
        <v>10652</v>
      </c>
    </row>
    <row r="462" spans="1:2" x14ac:dyDescent="0.4">
      <c r="A462" s="10" t="s">
        <v>2300</v>
      </c>
      <c r="B462">
        <v>10576</v>
      </c>
    </row>
    <row r="463" spans="1:2" x14ac:dyDescent="0.4">
      <c r="A463" s="10" t="s">
        <v>7492</v>
      </c>
      <c r="B463">
        <v>10541</v>
      </c>
    </row>
    <row r="464" spans="1:2" x14ac:dyDescent="0.4">
      <c r="A464" s="10" t="s">
        <v>1403</v>
      </c>
      <c r="B464">
        <v>10480</v>
      </c>
    </row>
    <row r="465" spans="1:2" x14ac:dyDescent="0.4">
      <c r="A465" s="10" t="s">
        <v>7420</v>
      </c>
      <c r="B465">
        <v>10443</v>
      </c>
    </row>
    <row r="466" spans="1:2" x14ac:dyDescent="0.4">
      <c r="A466" s="10" t="s">
        <v>12743</v>
      </c>
      <c r="B466">
        <v>10429</v>
      </c>
    </row>
    <row r="467" spans="1:2" x14ac:dyDescent="0.4">
      <c r="A467" s="10" t="s">
        <v>3291</v>
      </c>
      <c r="B467">
        <v>10358</v>
      </c>
    </row>
    <row r="468" spans="1:2" x14ac:dyDescent="0.4">
      <c r="A468" s="10" t="s">
        <v>9356</v>
      </c>
      <c r="B468">
        <v>10324</v>
      </c>
    </row>
    <row r="469" spans="1:2" x14ac:dyDescent="0.4">
      <c r="A469" s="10" t="s">
        <v>11145</v>
      </c>
      <c r="B469">
        <v>10308</v>
      </c>
    </row>
    <row r="470" spans="1:2" x14ac:dyDescent="0.4">
      <c r="A470" s="10" t="s">
        <v>10347</v>
      </c>
      <c r="B470">
        <v>10234</v>
      </c>
    </row>
    <row r="471" spans="1:2" x14ac:dyDescent="0.4">
      <c r="A471" s="10" t="s">
        <v>4583</v>
      </c>
      <c r="B471">
        <v>10229</v>
      </c>
    </row>
    <row r="472" spans="1:2" x14ac:dyDescent="0.4">
      <c r="A472" s="10" t="s">
        <v>6907</v>
      </c>
      <c r="B472">
        <v>10174</v>
      </c>
    </row>
    <row r="473" spans="1:2" x14ac:dyDescent="0.4">
      <c r="A473" s="10" t="s">
        <v>7550</v>
      </c>
      <c r="B473">
        <v>10170</v>
      </c>
    </row>
    <row r="474" spans="1:2" x14ac:dyDescent="0.4">
      <c r="A474" s="10" t="s">
        <v>7173</v>
      </c>
      <c r="B474">
        <v>9998</v>
      </c>
    </row>
    <row r="475" spans="1:2" x14ac:dyDescent="0.4">
      <c r="A475" s="10" t="s">
        <v>6199</v>
      </c>
      <c r="B475">
        <v>9940</v>
      </c>
    </row>
    <row r="476" spans="1:2" x14ac:dyDescent="0.4">
      <c r="A476" s="10" t="s">
        <v>8989</v>
      </c>
      <c r="B476">
        <v>9791</v>
      </c>
    </row>
    <row r="477" spans="1:2" x14ac:dyDescent="0.4">
      <c r="A477" s="10" t="s">
        <v>10450</v>
      </c>
      <c r="B477">
        <v>9772</v>
      </c>
    </row>
    <row r="478" spans="1:2" x14ac:dyDescent="0.4">
      <c r="A478" s="10" t="s">
        <v>12232</v>
      </c>
      <c r="B478">
        <v>9734</v>
      </c>
    </row>
    <row r="479" spans="1:2" x14ac:dyDescent="0.4">
      <c r="A479" s="10" t="s">
        <v>7723</v>
      </c>
      <c r="B479">
        <v>9701</v>
      </c>
    </row>
    <row r="480" spans="1:2" x14ac:dyDescent="0.4">
      <c r="A480" s="10" t="s">
        <v>9242</v>
      </c>
      <c r="B480">
        <v>9695</v>
      </c>
    </row>
    <row r="481" spans="1:2" x14ac:dyDescent="0.4">
      <c r="A481" s="10" t="s">
        <v>10104</v>
      </c>
      <c r="B481">
        <v>9650</v>
      </c>
    </row>
    <row r="482" spans="1:2" x14ac:dyDescent="0.4">
      <c r="A482" s="10" t="s">
        <v>5473</v>
      </c>
      <c r="B482">
        <v>9638</v>
      </c>
    </row>
    <row r="483" spans="1:2" x14ac:dyDescent="0.4">
      <c r="A483" s="10" t="s">
        <v>5176</v>
      </c>
      <c r="B483">
        <v>9504</v>
      </c>
    </row>
    <row r="484" spans="1:2" x14ac:dyDescent="0.4">
      <c r="A484" s="10" t="s">
        <v>4161</v>
      </c>
      <c r="B484">
        <v>9499</v>
      </c>
    </row>
    <row r="485" spans="1:2" x14ac:dyDescent="0.4">
      <c r="A485" s="10" t="s">
        <v>4137</v>
      </c>
      <c r="B485">
        <v>9499</v>
      </c>
    </row>
    <row r="486" spans="1:2" x14ac:dyDescent="0.4">
      <c r="A486" s="10" t="s">
        <v>3800</v>
      </c>
      <c r="B486">
        <v>9499</v>
      </c>
    </row>
    <row r="487" spans="1:2" x14ac:dyDescent="0.4">
      <c r="A487" s="10" t="s">
        <v>8230</v>
      </c>
      <c r="B487">
        <v>9427</v>
      </c>
    </row>
    <row r="488" spans="1:2" x14ac:dyDescent="0.4">
      <c r="A488" s="10" t="s">
        <v>6102</v>
      </c>
      <c r="B488">
        <v>9385</v>
      </c>
    </row>
    <row r="489" spans="1:2" x14ac:dyDescent="0.4">
      <c r="A489" s="10" t="s">
        <v>4262</v>
      </c>
      <c r="B489">
        <v>9378</v>
      </c>
    </row>
    <row r="490" spans="1:2" x14ac:dyDescent="0.4">
      <c r="A490" s="10" t="s">
        <v>3836</v>
      </c>
      <c r="B490">
        <v>9378</v>
      </c>
    </row>
    <row r="491" spans="1:2" x14ac:dyDescent="0.4">
      <c r="A491" s="10" t="s">
        <v>2242</v>
      </c>
      <c r="B491">
        <v>9378</v>
      </c>
    </row>
    <row r="492" spans="1:2" x14ac:dyDescent="0.4">
      <c r="A492" s="10" t="s">
        <v>763</v>
      </c>
      <c r="B492">
        <v>9378</v>
      </c>
    </row>
    <row r="493" spans="1:2" x14ac:dyDescent="0.4">
      <c r="A493" s="10" t="s">
        <v>1725</v>
      </c>
      <c r="B493">
        <v>9378</v>
      </c>
    </row>
    <row r="494" spans="1:2" x14ac:dyDescent="0.4">
      <c r="A494" s="10" t="s">
        <v>1582</v>
      </c>
      <c r="B494">
        <v>9378</v>
      </c>
    </row>
    <row r="495" spans="1:2" x14ac:dyDescent="0.4">
      <c r="A495" s="10" t="s">
        <v>1571</v>
      </c>
      <c r="B495">
        <v>9378</v>
      </c>
    </row>
    <row r="496" spans="1:2" x14ac:dyDescent="0.4">
      <c r="A496" s="10" t="s">
        <v>431</v>
      </c>
      <c r="B496">
        <v>9378</v>
      </c>
    </row>
    <row r="497" spans="1:2" x14ac:dyDescent="0.4">
      <c r="A497" s="10" t="s">
        <v>4051</v>
      </c>
      <c r="B497">
        <v>9377</v>
      </c>
    </row>
    <row r="498" spans="1:2" x14ac:dyDescent="0.4">
      <c r="A498" s="10" t="s">
        <v>10145</v>
      </c>
      <c r="B498">
        <v>9349</v>
      </c>
    </row>
    <row r="499" spans="1:2" x14ac:dyDescent="0.4">
      <c r="A499" s="10" t="s">
        <v>5754</v>
      </c>
      <c r="B499">
        <v>9344</v>
      </c>
    </row>
    <row r="500" spans="1:2" x14ac:dyDescent="0.4">
      <c r="A500" s="10" t="s">
        <v>4766</v>
      </c>
      <c r="B500">
        <v>9340</v>
      </c>
    </row>
    <row r="501" spans="1:2" x14ac:dyDescent="0.4">
      <c r="A501" s="10" t="s">
        <v>10165</v>
      </c>
      <c r="B501">
        <v>9331</v>
      </c>
    </row>
    <row r="502" spans="1:2" x14ac:dyDescent="0.4">
      <c r="A502" s="10" t="s">
        <v>10921</v>
      </c>
      <c r="B502">
        <v>9275</v>
      </c>
    </row>
    <row r="503" spans="1:2" x14ac:dyDescent="0.4">
      <c r="A503" s="10" t="s">
        <v>5305</v>
      </c>
      <c r="B503">
        <v>9275</v>
      </c>
    </row>
    <row r="504" spans="1:2" x14ac:dyDescent="0.4">
      <c r="A504" s="10" t="s">
        <v>6763</v>
      </c>
      <c r="B504">
        <v>9169</v>
      </c>
    </row>
    <row r="505" spans="1:2" x14ac:dyDescent="0.4">
      <c r="A505" s="10" t="s">
        <v>7214</v>
      </c>
      <c r="B505">
        <v>9090</v>
      </c>
    </row>
    <row r="506" spans="1:2" x14ac:dyDescent="0.4">
      <c r="A506" s="10" t="s">
        <v>10337</v>
      </c>
      <c r="B506">
        <v>9019</v>
      </c>
    </row>
    <row r="507" spans="1:2" x14ac:dyDescent="0.4">
      <c r="A507" s="10" t="s">
        <v>10761</v>
      </c>
      <c r="B507">
        <v>8958</v>
      </c>
    </row>
    <row r="508" spans="1:2" x14ac:dyDescent="0.4">
      <c r="A508" s="10" t="s">
        <v>11366</v>
      </c>
      <c r="B508">
        <v>8948</v>
      </c>
    </row>
    <row r="509" spans="1:2" x14ac:dyDescent="0.4">
      <c r="A509" s="10" t="s">
        <v>7078</v>
      </c>
      <c r="B509">
        <v>8938</v>
      </c>
    </row>
    <row r="510" spans="1:2" x14ac:dyDescent="0.4">
      <c r="A510" s="10" t="s">
        <v>3161</v>
      </c>
      <c r="B510">
        <v>8891</v>
      </c>
    </row>
    <row r="511" spans="1:2" x14ac:dyDescent="0.4">
      <c r="A511" s="10" t="s">
        <v>4349</v>
      </c>
      <c r="B511">
        <v>8891</v>
      </c>
    </row>
    <row r="512" spans="1:2" x14ac:dyDescent="0.4">
      <c r="A512" s="10" t="s">
        <v>10419</v>
      </c>
      <c r="B512">
        <v>8873</v>
      </c>
    </row>
    <row r="513" spans="1:2" x14ac:dyDescent="0.4">
      <c r="A513" s="10" t="s">
        <v>4482</v>
      </c>
      <c r="B513">
        <v>8866</v>
      </c>
    </row>
    <row r="514" spans="1:2" x14ac:dyDescent="0.4">
      <c r="A514" s="10" t="s">
        <v>9785</v>
      </c>
      <c r="B514">
        <v>8866</v>
      </c>
    </row>
    <row r="515" spans="1:2" x14ac:dyDescent="0.4">
      <c r="A515" s="10" t="s">
        <v>4950</v>
      </c>
      <c r="B515">
        <v>8751</v>
      </c>
    </row>
    <row r="516" spans="1:2" x14ac:dyDescent="0.4">
      <c r="A516" s="10" t="s">
        <v>2290</v>
      </c>
      <c r="B516">
        <v>8714</v>
      </c>
    </row>
    <row r="517" spans="1:2" x14ac:dyDescent="0.4">
      <c r="A517" s="10" t="s">
        <v>6722</v>
      </c>
      <c r="B517">
        <v>8656</v>
      </c>
    </row>
    <row r="518" spans="1:2" x14ac:dyDescent="0.4">
      <c r="A518" s="10" t="s">
        <v>5622</v>
      </c>
      <c r="B518">
        <v>8618</v>
      </c>
    </row>
    <row r="519" spans="1:2" x14ac:dyDescent="0.4">
      <c r="A519" s="10" t="s">
        <v>5572</v>
      </c>
      <c r="B519">
        <v>8614</v>
      </c>
    </row>
    <row r="520" spans="1:2" x14ac:dyDescent="0.4">
      <c r="A520" s="10" t="s">
        <v>6059</v>
      </c>
      <c r="B520">
        <v>8610</v>
      </c>
    </row>
    <row r="521" spans="1:2" x14ac:dyDescent="0.4">
      <c r="A521" s="10" t="s">
        <v>3452</v>
      </c>
      <c r="B521">
        <v>8599</v>
      </c>
    </row>
    <row r="522" spans="1:2" x14ac:dyDescent="0.4">
      <c r="A522" s="10" t="s">
        <v>1879</v>
      </c>
      <c r="B522">
        <v>8583</v>
      </c>
    </row>
    <row r="523" spans="1:2" x14ac:dyDescent="0.4">
      <c r="A523" s="10" t="s">
        <v>7650</v>
      </c>
      <c r="B523">
        <v>8566</v>
      </c>
    </row>
    <row r="524" spans="1:2" x14ac:dyDescent="0.4">
      <c r="A524" s="10" t="s">
        <v>7133</v>
      </c>
      <c r="B524">
        <v>8537</v>
      </c>
    </row>
    <row r="525" spans="1:2" x14ac:dyDescent="0.4">
      <c r="A525" s="10" t="s">
        <v>9902</v>
      </c>
      <c r="B525">
        <v>8446</v>
      </c>
    </row>
    <row r="526" spans="1:2" x14ac:dyDescent="0.4">
      <c r="A526" s="10" t="s">
        <v>8687</v>
      </c>
      <c r="B526">
        <v>8427</v>
      </c>
    </row>
    <row r="527" spans="1:2" x14ac:dyDescent="0.4">
      <c r="A527" s="10" t="s">
        <v>4492</v>
      </c>
      <c r="B527">
        <v>8399</v>
      </c>
    </row>
    <row r="528" spans="1:2" x14ac:dyDescent="0.4">
      <c r="A528" s="10" t="s">
        <v>4379</v>
      </c>
      <c r="B528">
        <v>8380</v>
      </c>
    </row>
    <row r="529" spans="1:2" x14ac:dyDescent="0.4">
      <c r="A529" s="10" t="s">
        <v>6339</v>
      </c>
      <c r="B529">
        <v>8372</v>
      </c>
    </row>
    <row r="530" spans="1:2" x14ac:dyDescent="0.4">
      <c r="A530" s="10" t="s">
        <v>1824</v>
      </c>
      <c r="B530">
        <v>8314</v>
      </c>
    </row>
    <row r="531" spans="1:2" x14ac:dyDescent="0.4">
      <c r="A531" s="10" t="s">
        <v>8092</v>
      </c>
      <c r="B531">
        <v>8280</v>
      </c>
    </row>
    <row r="532" spans="1:2" x14ac:dyDescent="0.4">
      <c r="A532" s="10" t="s">
        <v>5422</v>
      </c>
      <c r="B532">
        <v>8258</v>
      </c>
    </row>
    <row r="533" spans="1:2" x14ac:dyDescent="0.4">
      <c r="A533" s="10" t="s">
        <v>11216</v>
      </c>
      <c r="B533">
        <v>8095</v>
      </c>
    </row>
    <row r="534" spans="1:2" x14ac:dyDescent="0.4">
      <c r="A534" s="10" t="s">
        <v>8854</v>
      </c>
      <c r="B534">
        <v>8090</v>
      </c>
    </row>
    <row r="535" spans="1:2" x14ac:dyDescent="0.4">
      <c r="A535" s="10" t="s">
        <v>6938</v>
      </c>
      <c r="B535">
        <v>8076</v>
      </c>
    </row>
    <row r="536" spans="1:2" x14ac:dyDescent="0.4">
      <c r="A536" s="10" t="s">
        <v>6421</v>
      </c>
      <c r="B536">
        <v>8053</v>
      </c>
    </row>
    <row r="537" spans="1:2" x14ac:dyDescent="0.4">
      <c r="A537" s="10" t="s">
        <v>13005</v>
      </c>
      <c r="B537">
        <v>8031</v>
      </c>
    </row>
    <row r="538" spans="1:2" x14ac:dyDescent="0.4">
      <c r="A538" s="10" t="s">
        <v>10972</v>
      </c>
      <c r="B538">
        <v>7988</v>
      </c>
    </row>
    <row r="539" spans="1:2" x14ac:dyDescent="0.4">
      <c r="A539" s="10" t="s">
        <v>12030</v>
      </c>
      <c r="B539">
        <v>7968</v>
      </c>
    </row>
    <row r="540" spans="1:2" x14ac:dyDescent="0.4">
      <c r="A540" s="10" t="s">
        <v>9457</v>
      </c>
      <c r="B540">
        <v>7949</v>
      </c>
    </row>
    <row r="541" spans="1:2" x14ac:dyDescent="0.4">
      <c r="A541" s="10" t="s">
        <v>9191</v>
      </c>
      <c r="B541">
        <v>7946</v>
      </c>
    </row>
    <row r="542" spans="1:2" x14ac:dyDescent="0.4">
      <c r="A542" s="10" t="s">
        <v>12292</v>
      </c>
      <c r="B542">
        <v>7945</v>
      </c>
    </row>
    <row r="543" spans="1:2" x14ac:dyDescent="0.4">
      <c r="A543" s="10" t="s">
        <v>2989</v>
      </c>
      <c r="B543">
        <v>7807</v>
      </c>
    </row>
    <row r="544" spans="1:2" x14ac:dyDescent="0.4">
      <c r="A544" s="10" t="s">
        <v>3015</v>
      </c>
      <c r="B544">
        <v>7807</v>
      </c>
    </row>
    <row r="545" spans="1:2" x14ac:dyDescent="0.4">
      <c r="A545" s="10" t="s">
        <v>3019</v>
      </c>
      <c r="B545">
        <v>7807</v>
      </c>
    </row>
    <row r="546" spans="1:2" x14ac:dyDescent="0.4">
      <c r="A546" s="10" t="s">
        <v>12684</v>
      </c>
      <c r="B546">
        <v>7801</v>
      </c>
    </row>
    <row r="547" spans="1:2" x14ac:dyDescent="0.4">
      <c r="A547" s="10" t="s">
        <v>11438</v>
      </c>
      <c r="B547">
        <v>7786</v>
      </c>
    </row>
    <row r="548" spans="1:2" x14ac:dyDescent="0.4">
      <c r="A548" s="10" t="s">
        <v>3856</v>
      </c>
      <c r="B548">
        <v>7779</v>
      </c>
    </row>
    <row r="549" spans="1:2" x14ac:dyDescent="0.4">
      <c r="A549" s="10" t="s">
        <v>6210</v>
      </c>
      <c r="B549">
        <v>7758</v>
      </c>
    </row>
    <row r="550" spans="1:2" x14ac:dyDescent="0.4">
      <c r="A550" s="10" t="s">
        <v>1453</v>
      </c>
      <c r="B550">
        <v>7732</v>
      </c>
    </row>
    <row r="551" spans="1:2" x14ac:dyDescent="0.4">
      <c r="A551" s="10" t="s">
        <v>8133</v>
      </c>
      <c r="B551">
        <v>7689</v>
      </c>
    </row>
    <row r="552" spans="1:2" x14ac:dyDescent="0.4">
      <c r="A552" s="10" t="s">
        <v>10430</v>
      </c>
      <c r="B552">
        <v>7681</v>
      </c>
    </row>
    <row r="553" spans="1:2" x14ac:dyDescent="0.4">
      <c r="A553" s="10" t="s">
        <v>1984</v>
      </c>
      <c r="B553">
        <v>7636</v>
      </c>
    </row>
    <row r="554" spans="1:2" x14ac:dyDescent="0.4">
      <c r="A554" s="10" t="s">
        <v>11003</v>
      </c>
      <c r="B554">
        <v>7619</v>
      </c>
    </row>
    <row r="555" spans="1:2" x14ac:dyDescent="0.4">
      <c r="A555" s="10" t="s">
        <v>7356</v>
      </c>
      <c r="B555">
        <v>7601</v>
      </c>
    </row>
    <row r="556" spans="1:2" x14ac:dyDescent="0.4">
      <c r="A556" s="10" t="s">
        <v>4088</v>
      </c>
      <c r="B556">
        <v>7571</v>
      </c>
    </row>
    <row r="557" spans="1:2" x14ac:dyDescent="0.4">
      <c r="A557" s="10" t="s">
        <v>5948</v>
      </c>
      <c r="B557">
        <v>7571</v>
      </c>
    </row>
    <row r="558" spans="1:2" x14ac:dyDescent="0.4">
      <c r="A558" s="10" t="s">
        <v>3379</v>
      </c>
      <c r="B558">
        <v>7462</v>
      </c>
    </row>
    <row r="559" spans="1:2" x14ac:dyDescent="0.4">
      <c r="A559" s="10" t="s">
        <v>6866</v>
      </c>
      <c r="B559">
        <v>7429</v>
      </c>
    </row>
    <row r="560" spans="1:2" x14ac:dyDescent="0.4">
      <c r="A560" s="10" t="s">
        <v>4855</v>
      </c>
      <c r="B560">
        <v>7354</v>
      </c>
    </row>
    <row r="561" spans="1:2" x14ac:dyDescent="0.4">
      <c r="A561" s="10" t="s">
        <v>7025</v>
      </c>
      <c r="B561">
        <v>7352</v>
      </c>
    </row>
    <row r="562" spans="1:2" x14ac:dyDescent="0.4">
      <c r="A562" s="10" t="s">
        <v>8419</v>
      </c>
      <c r="B562">
        <v>7333</v>
      </c>
    </row>
    <row r="563" spans="1:2" x14ac:dyDescent="0.4">
      <c r="A563" s="10" t="s">
        <v>1735</v>
      </c>
      <c r="B563">
        <v>7318</v>
      </c>
    </row>
    <row r="564" spans="1:2" x14ac:dyDescent="0.4">
      <c r="A564" s="10" t="s">
        <v>2305</v>
      </c>
      <c r="B564">
        <v>7318</v>
      </c>
    </row>
    <row r="565" spans="1:2" x14ac:dyDescent="0.4">
      <c r="A565" s="10" t="s">
        <v>7963</v>
      </c>
      <c r="B565">
        <v>7317</v>
      </c>
    </row>
    <row r="566" spans="1:2" x14ac:dyDescent="0.4">
      <c r="A566" s="10" t="s">
        <v>377</v>
      </c>
      <c r="B566">
        <v>7298</v>
      </c>
    </row>
    <row r="567" spans="1:2" x14ac:dyDescent="0.4">
      <c r="A567" s="10" t="s">
        <v>799</v>
      </c>
      <c r="B567">
        <v>7298</v>
      </c>
    </row>
    <row r="568" spans="1:2" x14ac:dyDescent="0.4">
      <c r="A568" s="10" t="s">
        <v>11306</v>
      </c>
      <c r="B568">
        <v>7274</v>
      </c>
    </row>
    <row r="569" spans="1:2" x14ac:dyDescent="0.4">
      <c r="A569" s="10" t="s">
        <v>10800</v>
      </c>
      <c r="B569">
        <v>7241</v>
      </c>
    </row>
    <row r="570" spans="1:2" x14ac:dyDescent="0.4">
      <c r="A570" s="10" t="s">
        <v>6039</v>
      </c>
      <c r="B570">
        <v>7241</v>
      </c>
    </row>
    <row r="571" spans="1:2" x14ac:dyDescent="0.4">
      <c r="A571" s="10" t="s">
        <v>10632</v>
      </c>
      <c r="B571">
        <v>7229</v>
      </c>
    </row>
    <row r="572" spans="1:2" x14ac:dyDescent="0.4">
      <c r="A572" s="10" t="s">
        <v>11386</v>
      </c>
      <c r="B572">
        <v>7223</v>
      </c>
    </row>
    <row r="573" spans="1:2" x14ac:dyDescent="0.4">
      <c r="A573" s="10" t="s">
        <v>7570</v>
      </c>
      <c r="B573">
        <v>7222</v>
      </c>
    </row>
    <row r="574" spans="1:2" x14ac:dyDescent="0.4">
      <c r="A574" s="10" t="s">
        <v>3565</v>
      </c>
      <c r="B574">
        <v>7222</v>
      </c>
    </row>
    <row r="575" spans="1:2" x14ac:dyDescent="0.4">
      <c r="A575" s="10" t="s">
        <v>3762</v>
      </c>
      <c r="B575">
        <v>7222</v>
      </c>
    </row>
    <row r="576" spans="1:2" x14ac:dyDescent="0.4">
      <c r="A576" s="10" t="s">
        <v>5346</v>
      </c>
      <c r="B576">
        <v>7203</v>
      </c>
    </row>
    <row r="577" spans="1:2" x14ac:dyDescent="0.4">
      <c r="A577" s="10" t="s">
        <v>5261</v>
      </c>
      <c r="B577">
        <v>7199</v>
      </c>
    </row>
    <row r="578" spans="1:2" x14ac:dyDescent="0.4">
      <c r="A578" s="10" t="s">
        <v>4170</v>
      </c>
      <c r="B578">
        <v>7148</v>
      </c>
    </row>
    <row r="579" spans="1:2" x14ac:dyDescent="0.4">
      <c r="A579" s="10" t="s">
        <v>11587</v>
      </c>
      <c r="B579">
        <v>7140</v>
      </c>
    </row>
    <row r="580" spans="1:2" x14ac:dyDescent="0.4">
      <c r="A580" s="10" t="s">
        <v>6350</v>
      </c>
      <c r="B580">
        <v>7113</v>
      </c>
    </row>
    <row r="581" spans="1:2" x14ac:dyDescent="0.4">
      <c r="A581" s="10" t="s">
        <v>1691</v>
      </c>
      <c r="B581">
        <v>7109</v>
      </c>
    </row>
    <row r="582" spans="1:2" x14ac:dyDescent="0.4">
      <c r="A582" s="10" t="s">
        <v>809</v>
      </c>
      <c r="B582">
        <v>7109</v>
      </c>
    </row>
    <row r="583" spans="1:2" x14ac:dyDescent="0.4">
      <c r="A583" s="10" t="s">
        <v>2428</v>
      </c>
      <c r="B583">
        <v>7109</v>
      </c>
    </row>
    <row r="584" spans="1:2" x14ac:dyDescent="0.4">
      <c r="A584" s="10" t="s">
        <v>577</v>
      </c>
      <c r="B584">
        <v>7109</v>
      </c>
    </row>
    <row r="585" spans="1:2" x14ac:dyDescent="0.4">
      <c r="A585" s="10" t="s">
        <v>13015</v>
      </c>
      <c r="B585">
        <v>6987</v>
      </c>
    </row>
    <row r="586" spans="1:2" x14ac:dyDescent="0.4">
      <c r="A586" s="10" t="s">
        <v>12523</v>
      </c>
      <c r="B586">
        <v>6919</v>
      </c>
    </row>
    <row r="587" spans="1:2" x14ac:dyDescent="0.4">
      <c r="A587" s="10" t="s">
        <v>139</v>
      </c>
      <c r="B587">
        <v>6787</v>
      </c>
    </row>
    <row r="588" spans="1:2" x14ac:dyDescent="0.4">
      <c r="A588" s="10" t="s">
        <v>3432</v>
      </c>
      <c r="B588">
        <v>6764</v>
      </c>
    </row>
    <row r="589" spans="1:2" x14ac:dyDescent="0.4">
      <c r="A589" s="10" t="s">
        <v>1909</v>
      </c>
      <c r="B589">
        <v>6753</v>
      </c>
    </row>
    <row r="590" spans="1:2" x14ac:dyDescent="0.4">
      <c r="A590" s="10" t="s">
        <v>2872</v>
      </c>
      <c r="B590">
        <v>6753</v>
      </c>
    </row>
    <row r="591" spans="1:2" x14ac:dyDescent="0.4">
      <c r="A591" s="10" t="s">
        <v>6793</v>
      </c>
      <c r="B591">
        <v>6742</v>
      </c>
    </row>
    <row r="592" spans="1:2" x14ac:dyDescent="0.4">
      <c r="A592" s="10" t="s">
        <v>1617</v>
      </c>
      <c r="B592">
        <v>6736</v>
      </c>
    </row>
    <row r="593" spans="1:2" x14ac:dyDescent="0.4">
      <c r="A593" s="10" t="s">
        <v>6928</v>
      </c>
      <c r="B593">
        <v>6676</v>
      </c>
    </row>
    <row r="594" spans="1:2" x14ac:dyDescent="0.4">
      <c r="A594" s="10" t="s">
        <v>4369</v>
      </c>
      <c r="B594">
        <v>6662</v>
      </c>
    </row>
    <row r="595" spans="1:2" x14ac:dyDescent="0.4">
      <c r="A595" s="10" t="s">
        <v>858</v>
      </c>
      <c r="B595">
        <v>6659</v>
      </c>
    </row>
    <row r="596" spans="1:2" x14ac:dyDescent="0.4">
      <c r="A596" s="10" t="s">
        <v>1512</v>
      </c>
      <c r="B596">
        <v>6558</v>
      </c>
    </row>
    <row r="597" spans="1:2" x14ac:dyDescent="0.4">
      <c r="A597" s="10" t="s">
        <v>12182</v>
      </c>
      <c r="B597">
        <v>6550</v>
      </c>
    </row>
    <row r="598" spans="1:2" x14ac:dyDescent="0.4">
      <c r="A598" s="10" t="s">
        <v>928</v>
      </c>
      <c r="B598">
        <v>6547</v>
      </c>
    </row>
    <row r="599" spans="1:2" x14ac:dyDescent="0.4">
      <c r="A599" s="10" t="s">
        <v>5953</v>
      </c>
      <c r="B599">
        <v>6537</v>
      </c>
    </row>
    <row r="600" spans="1:2" x14ac:dyDescent="0.4">
      <c r="A600" s="10" t="s">
        <v>12885</v>
      </c>
      <c r="B600">
        <v>6531</v>
      </c>
    </row>
    <row r="601" spans="1:2" x14ac:dyDescent="0.4">
      <c r="A601" s="10" t="s">
        <v>8709</v>
      </c>
      <c r="B601">
        <v>6530</v>
      </c>
    </row>
    <row r="602" spans="1:2" x14ac:dyDescent="0.4">
      <c r="A602" s="10" t="s">
        <v>6461</v>
      </c>
      <c r="B602">
        <v>6422</v>
      </c>
    </row>
    <row r="603" spans="1:2" x14ac:dyDescent="0.4">
      <c r="A603" s="10" t="s">
        <v>12142</v>
      </c>
      <c r="B603">
        <v>6400</v>
      </c>
    </row>
    <row r="604" spans="1:2" x14ac:dyDescent="0.4">
      <c r="A604" s="10" t="s">
        <v>8772</v>
      </c>
      <c r="B604">
        <v>6398</v>
      </c>
    </row>
    <row r="605" spans="1:2" x14ac:dyDescent="0.4">
      <c r="A605" s="10" t="s">
        <v>9725</v>
      </c>
      <c r="B605">
        <v>6355</v>
      </c>
    </row>
    <row r="606" spans="1:2" x14ac:dyDescent="0.4">
      <c r="A606" s="10" t="s">
        <v>2398</v>
      </c>
      <c r="B606">
        <v>6347</v>
      </c>
    </row>
    <row r="607" spans="1:2" x14ac:dyDescent="0.4">
      <c r="A607" s="10" t="s">
        <v>6834</v>
      </c>
      <c r="B607">
        <v>6301</v>
      </c>
    </row>
    <row r="608" spans="1:2" x14ac:dyDescent="0.4">
      <c r="A608" s="10" t="s">
        <v>2144</v>
      </c>
      <c r="B608">
        <v>6255</v>
      </c>
    </row>
    <row r="609" spans="1:2" x14ac:dyDescent="0.4">
      <c r="A609" s="10" t="s">
        <v>1444</v>
      </c>
      <c r="B609">
        <v>6255</v>
      </c>
    </row>
    <row r="610" spans="1:2" x14ac:dyDescent="0.4">
      <c r="A610" s="10" t="s">
        <v>7482</v>
      </c>
      <c r="B610">
        <v>6233</v>
      </c>
    </row>
    <row r="611" spans="1:2" x14ac:dyDescent="0.4">
      <c r="A611" s="10" t="s">
        <v>8297</v>
      </c>
      <c r="B611">
        <v>6199</v>
      </c>
    </row>
    <row r="612" spans="1:2" x14ac:dyDescent="0.4">
      <c r="A612" s="10" t="s">
        <v>7942</v>
      </c>
      <c r="B612">
        <v>6183</v>
      </c>
    </row>
    <row r="613" spans="1:2" x14ac:dyDescent="0.4">
      <c r="A613" s="10" t="s">
        <v>3925</v>
      </c>
      <c r="B613">
        <v>6129</v>
      </c>
    </row>
    <row r="614" spans="1:2" x14ac:dyDescent="0.4">
      <c r="A614" s="10" t="s">
        <v>1293</v>
      </c>
      <c r="B614">
        <v>6088</v>
      </c>
    </row>
    <row r="615" spans="1:2" x14ac:dyDescent="0.4">
      <c r="A615" s="10" t="s">
        <v>11697</v>
      </c>
      <c r="B615">
        <v>6055</v>
      </c>
    </row>
    <row r="616" spans="1:2" x14ac:dyDescent="0.4">
      <c r="A616" s="10" t="s">
        <v>10891</v>
      </c>
      <c r="B616">
        <v>6027</v>
      </c>
    </row>
    <row r="617" spans="1:2" x14ac:dyDescent="0.4">
      <c r="A617" s="10" t="s">
        <v>8218</v>
      </c>
      <c r="B617">
        <v>5985</v>
      </c>
    </row>
    <row r="618" spans="1:2" x14ac:dyDescent="0.4">
      <c r="A618" s="10" t="s">
        <v>12393</v>
      </c>
      <c r="B618">
        <v>5967</v>
      </c>
    </row>
    <row r="619" spans="1:2" x14ac:dyDescent="0.4">
      <c r="A619" s="10" t="s">
        <v>5828</v>
      </c>
      <c r="B619">
        <v>5958</v>
      </c>
    </row>
    <row r="620" spans="1:2" x14ac:dyDescent="0.4">
      <c r="A620" s="10" t="s">
        <v>2202</v>
      </c>
      <c r="B620">
        <v>5935</v>
      </c>
    </row>
    <row r="621" spans="1:2" x14ac:dyDescent="0.4">
      <c r="A621" s="10" t="s">
        <v>10711</v>
      </c>
      <c r="B621">
        <v>5911</v>
      </c>
    </row>
    <row r="622" spans="1:2" x14ac:dyDescent="0.4">
      <c r="A622" s="10" t="s">
        <v>11316</v>
      </c>
      <c r="B622">
        <v>5911</v>
      </c>
    </row>
    <row r="623" spans="1:2" x14ac:dyDescent="0.4">
      <c r="A623" s="10" t="s">
        <v>12493</v>
      </c>
      <c r="B623">
        <v>5891</v>
      </c>
    </row>
    <row r="624" spans="1:2" x14ac:dyDescent="0.4">
      <c r="A624" s="10" t="s">
        <v>7408</v>
      </c>
      <c r="B624">
        <v>5882</v>
      </c>
    </row>
    <row r="625" spans="1:2" x14ac:dyDescent="0.4">
      <c r="A625" s="10" t="s">
        <v>12763</v>
      </c>
      <c r="B625">
        <v>5873</v>
      </c>
    </row>
    <row r="626" spans="1:2" x14ac:dyDescent="0.4">
      <c r="A626" s="10" t="s">
        <v>10255</v>
      </c>
      <c r="B626">
        <v>5865</v>
      </c>
    </row>
    <row r="627" spans="1:2" x14ac:dyDescent="0.4">
      <c r="A627" s="10" t="s">
        <v>7183</v>
      </c>
      <c r="B627">
        <v>5852</v>
      </c>
    </row>
    <row r="628" spans="1:2" x14ac:dyDescent="0.4">
      <c r="A628" s="10" t="s">
        <v>5057</v>
      </c>
      <c r="B628">
        <v>5792</v>
      </c>
    </row>
    <row r="629" spans="1:2" x14ac:dyDescent="0.4">
      <c r="A629" s="10" t="s">
        <v>5212</v>
      </c>
      <c r="B629">
        <v>5760</v>
      </c>
    </row>
    <row r="630" spans="1:2" x14ac:dyDescent="0.4">
      <c r="A630" s="10" t="s">
        <v>7765</v>
      </c>
      <c r="B630">
        <v>5736</v>
      </c>
    </row>
    <row r="631" spans="1:2" x14ac:dyDescent="0.4">
      <c r="A631" s="10" t="s">
        <v>5995</v>
      </c>
      <c r="B631">
        <v>5730</v>
      </c>
    </row>
    <row r="632" spans="1:2" x14ac:dyDescent="0.4">
      <c r="A632" s="10" t="s">
        <v>6313</v>
      </c>
      <c r="B632">
        <v>5719</v>
      </c>
    </row>
    <row r="633" spans="1:2" x14ac:dyDescent="0.4">
      <c r="A633" s="10" t="s">
        <v>7255</v>
      </c>
      <c r="B633">
        <v>5692</v>
      </c>
    </row>
    <row r="634" spans="1:2" x14ac:dyDescent="0.4">
      <c r="A634" s="10" t="s">
        <v>2025</v>
      </c>
      <c r="B634">
        <v>5626</v>
      </c>
    </row>
    <row r="635" spans="1:2" x14ac:dyDescent="0.4">
      <c r="A635" s="10" t="s">
        <v>7387</v>
      </c>
      <c r="B635">
        <v>5556</v>
      </c>
    </row>
    <row r="636" spans="1:2" x14ac:dyDescent="0.4">
      <c r="A636" s="10" t="s">
        <v>8143</v>
      </c>
      <c r="B636">
        <v>5554</v>
      </c>
    </row>
    <row r="637" spans="1:2" x14ac:dyDescent="0.4">
      <c r="A637" s="10" t="s">
        <v>273</v>
      </c>
      <c r="B637">
        <v>5532</v>
      </c>
    </row>
    <row r="638" spans="1:2" x14ac:dyDescent="0.4">
      <c r="A638" s="10" t="s">
        <v>1313</v>
      </c>
      <c r="B638">
        <v>5492</v>
      </c>
    </row>
    <row r="639" spans="1:2" x14ac:dyDescent="0.4">
      <c r="A639" s="10" t="s">
        <v>1632</v>
      </c>
      <c r="B639">
        <v>5451</v>
      </c>
    </row>
    <row r="640" spans="1:2" x14ac:dyDescent="0.4">
      <c r="A640" s="10" t="s">
        <v>2537</v>
      </c>
      <c r="B640">
        <v>5451</v>
      </c>
    </row>
    <row r="641" spans="1:2" x14ac:dyDescent="0.4">
      <c r="A641" s="10" t="s">
        <v>8885</v>
      </c>
      <c r="B641">
        <v>5380</v>
      </c>
    </row>
    <row r="642" spans="1:2" x14ac:dyDescent="0.4">
      <c r="A642" s="10" t="s">
        <v>9366</v>
      </c>
      <c r="B642">
        <v>5355</v>
      </c>
    </row>
    <row r="643" spans="1:2" x14ac:dyDescent="0.4">
      <c r="A643" s="10" t="s">
        <v>11427</v>
      </c>
      <c r="B643">
        <v>5298</v>
      </c>
    </row>
    <row r="644" spans="1:2" x14ac:dyDescent="0.4">
      <c r="A644" s="10" t="s">
        <v>9825</v>
      </c>
      <c r="B644">
        <v>5292</v>
      </c>
    </row>
    <row r="645" spans="1:2" x14ac:dyDescent="0.4">
      <c r="A645" s="10" t="s">
        <v>11468</v>
      </c>
      <c r="B645">
        <v>5206</v>
      </c>
    </row>
    <row r="646" spans="1:2" x14ac:dyDescent="0.4">
      <c r="A646" s="10" t="s">
        <v>7837</v>
      </c>
      <c r="B646">
        <v>5195</v>
      </c>
    </row>
    <row r="647" spans="1:2" x14ac:dyDescent="0.4">
      <c r="A647" s="10" t="s">
        <v>10510</v>
      </c>
      <c r="B647">
        <v>5178</v>
      </c>
    </row>
    <row r="648" spans="1:2" x14ac:dyDescent="0.4">
      <c r="A648" s="10" t="s">
        <v>5562</v>
      </c>
      <c r="B648">
        <v>5176</v>
      </c>
    </row>
    <row r="649" spans="1:2" x14ac:dyDescent="0.4">
      <c r="A649" s="10" t="s">
        <v>11847</v>
      </c>
      <c r="B649">
        <v>5160</v>
      </c>
    </row>
    <row r="650" spans="1:2" x14ac:dyDescent="0.4">
      <c r="A650" s="10" t="s">
        <v>11246</v>
      </c>
      <c r="B650">
        <v>5137</v>
      </c>
    </row>
    <row r="651" spans="1:2" x14ac:dyDescent="0.4">
      <c r="A651" s="10" t="s">
        <v>8208</v>
      </c>
      <c r="B651">
        <v>5072</v>
      </c>
    </row>
    <row r="652" spans="1:2" x14ac:dyDescent="0.4">
      <c r="A652" s="10" t="s">
        <v>11757</v>
      </c>
      <c r="B652">
        <v>5059</v>
      </c>
    </row>
    <row r="653" spans="1:2" x14ac:dyDescent="0.4">
      <c r="A653" s="10" t="s">
        <v>7123</v>
      </c>
      <c r="B653">
        <v>5057</v>
      </c>
    </row>
    <row r="654" spans="1:2" x14ac:dyDescent="0.4">
      <c r="A654" s="10" t="s">
        <v>7112</v>
      </c>
      <c r="B654">
        <v>5036</v>
      </c>
    </row>
    <row r="655" spans="1:2" x14ac:dyDescent="0.4">
      <c r="A655" s="10" t="s">
        <v>10205</v>
      </c>
      <c r="B655">
        <v>4978</v>
      </c>
    </row>
    <row r="656" spans="1:2" x14ac:dyDescent="0.4">
      <c r="A656" s="10" t="s">
        <v>12574</v>
      </c>
      <c r="B656">
        <v>4971</v>
      </c>
    </row>
    <row r="657" spans="1:2" x14ac:dyDescent="0.4">
      <c r="A657" s="10" t="s">
        <v>4795</v>
      </c>
      <c r="B657">
        <v>4971</v>
      </c>
    </row>
    <row r="658" spans="1:2" x14ac:dyDescent="0.4">
      <c r="A658" s="10" t="s">
        <v>3877</v>
      </c>
      <c r="B658">
        <v>4969</v>
      </c>
    </row>
    <row r="659" spans="1:2" x14ac:dyDescent="0.4">
      <c r="A659" s="10" t="s">
        <v>8454</v>
      </c>
      <c r="B659">
        <v>4959</v>
      </c>
    </row>
    <row r="660" spans="1:2" x14ac:dyDescent="0.4">
      <c r="A660" s="10" t="s">
        <v>8378</v>
      </c>
      <c r="B660">
        <v>4951</v>
      </c>
    </row>
    <row r="661" spans="1:2" x14ac:dyDescent="0.4">
      <c r="A661" s="10" t="s">
        <v>8937</v>
      </c>
      <c r="B661">
        <v>4927</v>
      </c>
    </row>
    <row r="662" spans="1:2" x14ac:dyDescent="0.4">
      <c r="A662" s="10" t="s">
        <v>10276</v>
      </c>
      <c r="B662">
        <v>4881</v>
      </c>
    </row>
    <row r="663" spans="1:2" x14ac:dyDescent="0.4">
      <c r="A663" s="10" t="s">
        <v>5765</v>
      </c>
      <c r="B663">
        <v>4875</v>
      </c>
    </row>
    <row r="664" spans="1:2" x14ac:dyDescent="0.4">
      <c r="A664" s="10" t="s">
        <v>11417</v>
      </c>
      <c r="B664">
        <v>4867</v>
      </c>
    </row>
    <row r="665" spans="1:2" x14ac:dyDescent="0.4">
      <c r="A665" s="10" t="s">
        <v>8667</v>
      </c>
      <c r="B665">
        <v>4859</v>
      </c>
    </row>
    <row r="666" spans="1:2" x14ac:dyDescent="0.4">
      <c r="A666" s="10" t="s">
        <v>8408</v>
      </c>
      <c r="B666">
        <v>4798</v>
      </c>
    </row>
    <row r="667" spans="1:2" x14ac:dyDescent="0.4">
      <c r="A667" s="10" t="s">
        <v>5778</v>
      </c>
      <c r="B667">
        <v>4744</v>
      </c>
    </row>
    <row r="668" spans="1:2" x14ac:dyDescent="0.4">
      <c r="A668" s="10" t="s">
        <v>4472</v>
      </c>
      <c r="B668">
        <v>4740</v>
      </c>
    </row>
    <row r="669" spans="1:2" x14ac:dyDescent="0.4">
      <c r="A669" s="10" t="s">
        <v>11043</v>
      </c>
      <c r="B669">
        <v>4740</v>
      </c>
    </row>
    <row r="670" spans="1:2" x14ac:dyDescent="0.4">
      <c r="A670" s="10" t="s">
        <v>6556</v>
      </c>
      <c r="B670">
        <v>4736</v>
      </c>
    </row>
    <row r="671" spans="1:2" x14ac:dyDescent="0.4">
      <c r="A671" s="10" t="s">
        <v>8318</v>
      </c>
      <c r="B671">
        <v>4723</v>
      </c>
    </row>
    <row r="672" spans="1:2" x14ac:dyDescent="0.4">
      <c r="A672" s="10" t="s">
        <v>11166</v>
      </c>
      <c r="B672">
        <v>4716</v>
      </c>
    </row>
    <row r="673" spans="1:2" x14ac:dyDescent="0.4">
      <c r="A673" s="10" t="s">
        <v>1183</v>
      </c>
      <c r="B673">
        <v>4703</v>
      </c>
    </row>
    <row r="674" spans="1:2" x14ac:dyDescent="0.4">
      <c r="A674" s="10" t="s">
        <v>244</v>
      </c>
      <c r="B674">
        <v>4703</v>
      </c>
    </row>
    <row r="675" spans="1:2" x14ac:dyDescent="0.4">
      <c r="A675" s="10" t="s">
        <v>1532</v>
      </c>
      <c r="B675">
        <v>4703</v>
      </c>
    </row>
    <row r="676" spans="1:2" x14ac:dyDescent="0.4">
      <c r="A676" s="10" t="s">
        <v>804</v>
      </c>
      <c r="B676">
        <v>4703</v>
      </c>
    </row>
    <row r="677" spans="1:2" x14ac:dyDescent="0.4">
      <c r="A677" s="10" t="s">
        <v>2331</v>
      </c>
      <c r="B677">
        <v>4702</v>
      </c>
    </row>
    <row r="678" spans="1:2" x14ac:dyDescent="0.4">
      <c r="A678" s="10" t="s">
        <v>4532</v>
      </c>
      <c r="B678">
        <v>4674</v>
      </c>
    </row>
    <row r="679" spans="1:2" x14ac:dyDescent="0.4">
      <c r="A679" s="10" t="s">
        <v>10306</v>
      </c>
      <c r="B679">
        <v>4664</v>
      </c>
    </row>
    <row r="680" spans="1:2" x14ac:dyDescent="0.4">
      <c r="A680" s="10" t="s">
        <v>1378</v>
      </c>
      <c r="B680">
        <v>4642</v>
      </c>
    </row>
    <row r="681" spans="1:2" x14ac:dyDescent="0.4">
      <c r="A681" s="10" t="s">
        <v>7560</v>
      </c>
      <c r="B681">
        <v>4598</v>
      </c>
    </row>
    <row r="682" spans="1:2" x14ac:dyDescent="0.4">
      <c r="A682" s="10" t="s">
        <v>9844</v>
      </c>
      <c r="B682">
        <v>4584</v>
      </c>
    </row>
    <row r="683" spans="1:2" x14ac:dyDescent="0.4">
      <c r="A683" s="10" t="s">
        <v>10550</v>
      </c>
      <c r="B683">
        <v>4580</v>
      </c>
    </row>
    <row r="684" spans="1:2" x14ac:dyDescent="0.4">
      <c r="A684" s="10" t="s">
        <v>11406</v>
      </c>
      <c r="B684">
        <v>4570</v>
      </c>
    </row>
    <row r="685" spans="1:2" x14ac:dyDescent="0.4">
      <c r="A685" s="10" t="s">
        <v>5708</v>
      </c>
      <c r="B685">
        <v>4567</v>
      </c>
    </row>
    <row r="686" spans="1:2" x14ac:dyDescent="0.4">
      <c r="A686" s="10" t="s">
        <v>7609</v>
      </c>
      <c r="B686">
        <v>4541</v>
      </c>
    </row>
    <row r="687" spans="1:2" x14ac:dyDescent="0.4">
      <c r="A687" s="10" t="s">
        <v>7243</v>
      </c>
      <c r="B687">
        <v>4428</v>
      </c>
    </row>
    <row r="688" spans="1:2" x14ac:dyDescent="0.4">
      <c r="A688" s="10" t="s">
        <v>5697</v>
      </c>
      <c r="B688">
        <v>4426</v>
      </c>
    </row>
    <row r="689" spans="1:2" x14ac:dyDescent="0.4">
      <c r="A689" s="10" t="s">
        <v>7973</v>
      </c>
      <c r="B689">
        <v>4426</v>
      </c>
    </row>
    <row r="690" spans="1:2" x14ac:dyDescent="0.4">
      <c r="A690" s="10" t="s">
        <v>3896</v>
      </c>
      <c r="B690">
        <v>4415</v>
      </c>
    </row>
    <row r="691" spans="1:2" x14ac:dyDescent="0.4">
      <c r="A691" s="10" t="s">
        <v>4098</v>
      </c>
      <c r="B691">
        <v>4415</v>
      </c>
    </row>
    <row r="692" spans="1:2" x14ac:dyDescent="0.4">
      <c r="A692" s="10" t="s">
        <v>4199</v>
      </c>
      <c r="B692">
        <v>4415</v>
      </c>
    </row>
    <row r="693" spans="1:2" x14ac:dyDescent="0.4">
      <c r="A693" s="10" t="s">
        <v>11657</v>
      </c>
      <c r="B693">
        <v>4401</v>
      </c>
    </row>
    <row r="694" spans="1:2" x14ac:dyDescent="0.4">
      <c r="A694" s="10" t="s">
        <v>3504</v>
      </c>
      <c r="B694">
        <v>4390</v>
      </c>
    </row>
    <row r="695" spans="1:2" x14ac:dyDescent="0.4">
      <c r="A695" s="10" t="s">
        <v>9509</v>
      </c>
      <c r="B695">
        <v>4383</v>
      </c>
    </row>
    <row r="696" spans="1:2" x14ac:dyDescent="0.4">
      <c r="A696" s="10" t="s">
        <v>10992</v>
      </c>
      <c r="B696">
        <v>4370</v>
      </c>
    </row>
    <row r="697" spans="1:2" x14ac:dyDescent="0.4">
      <c r="A697" s="10" t="s">
        <v>9943</v>
      </c>
      <c r="B697">
        <v>4353</v>
      </c>
    </row>
    <row r="698" spans="1:2" x14ac:dyDescent="0.4">
      <c r="A698" s="10" t="s">
        <v>7088</v>
      </c>
      <c r="B698">
        <v>4308</v>
      </c>
    </row>
    <row r="699" spans="1:2" x14ac:dyDescent="0.4">
      <c r="A699" s="10" t="s">
        <v>2261</v>
      </c>
      <c r="B699">
        <v>4296</v>
      </c>
    </row>
    <row r="700" spans="1:2" x14ac:dyDescent="0.4">
      <c r="A700" s="10" t="s">
        <v>718</v>
      </c>
      <c r="B700">
        <v>4269</v>
      </c>
    </row>
    <row r="701" spans="1:2" x14ac:dyDescent="0.4">
      <c r="A701" s="10" t="s">
        <v>9570</v>
      </c>
      <c r="B701">
        <v>4244</v>
      </c>
    </row>
    <row r="702" spans="1:2" x14ac:dyDescent="0.4">
      <c r="A702" s="10" t="s">
        <v>9611</v>
      </c>
      <c r="B702">
        <v>4238</v>
      </c>
    </row>
    <row r="703" spans="1:2" x14ac:dyDescent="0.4">
      <c r="A703" s="10" t="s">
        <v>7368</v>
      </c>
      <c r="B703">
        <v>4219</v>
      </c>
    </row>
    <row r="704" spans="1:2" x14ac:dyDescent="0.4">
      <c r="A704" s="10" t="s">
        <v>12413</v>
      </c>
      <c r="B704">
        <v>4200</v>
      </c>
    </row>
    <row r="705" spans="1:2" x14ac:dyDescent="0.4">
      <c r="A705" s="10" t="s">
        <v>8017</v>
      </c>
      <c r="B705">
        <v>4199</v>
      </c>
    </row>
    <row r="706" spans="1:2" x14ac:dyDescent="0.4">
      <c r="A706" s="10" t="s">
        <v>12081</v>
      </c>
      <c r="B706">
        <v>4184</v>
      </c>
    </row>
    <row r="707" spans="1:2" x14ac:dyDescent="0.4">
      <c r="A707" s="10" t="s">
        <v>10530</v>
      </c>
      <c r="B707">
        <v>4157</v>
      </c>
    </row>
    <row r="708" spans="1:2" x14ac:dyDescent="0.4">
      <c r="A708" s="10" t="s">
        <v>7806</v>
      </c>
      <c r="B708">
        <v>4149</v>
      </c>
    </row>
    <row r="709" spans="1:2" x14ac:dyDescent="0.4">
      <c r="A709" s="10" t="s">
        <v>918</v>
      </c>
      <c r="B709">
        <v>4145</v>
      </c>
    </row>
    <row r="710" spans="1:2" x14ac:dyDescent="0.4">
      <c r="A710" s="10" t="s">
        <v>12985</v>
      </c>
      <c r="B710">
        <v>4118</v>
      </c>
    </row>
    <row r="711" spans="1:2" x14ac:dyDescent="0.4">
      <c r="A711" s="10" t="s">
        <v>7224</v>
      </c>
      <c r="B711">
        <v>4099</v>
      </c>
    </row>
    <row r="712" spans="1:2" x14ac:dyDescent="0.4">
      <c r="A712" s="10" t="s">
        <v>12463</v>
      </c>
      <c r="B712">
        <v>4074</v>
      </c>
    </row>
    <row r="713" spans="1:2" x14ac:dyDescent="0.4">
      <c r="A713" s="10" t="s">
        <v>10082</v>
      </c>
      <c r="B713">
        <v>4049</v>
      </c>
    </row>
    <row r="714" spans="1:2" x14ac:dyDescent="0.4">
      <c r="A714" s="10" t="s">
        <v>12242</v>
      </c>
      <c r="B714">
        <v>4022</v>
      </c>
    </row>
    <row r="715" spans="1:2" x14ac:dyDescent="0.4">
      <c r="A715" s="10" t="s">
        <v>5636</v>
      </c>
      <c r="B715">
        <v>4018</v>
      </c>
    </row>
    <row r="716" spans="1:2" x14ac:dyDescent="0.4">
      <c r="A716" s="10" t="s">
        <v>1677</v>
      </c>
      <c r="B716">
        <v>4003</v>
      </c>
    </row>
    <row r="717" spans="1:2" x14ac:dyDescent="0.4">
      <c r="A717" s="10" t="s">
        <v>507</v>
      </c>
      <c r="B717">
        <v>4003</v>
      </c>
    </row>
    <row r="718" spans="1:2" x14ac:dyDescent="0.4">
      <c r="A718" s="10" t="s">
        <v>11104</v>
      </c>
      <c r="B718">
        <v>3973</v>
      </c>
    </row>
    <row r="719" spans="1:2" x14ac:dyDescent="0.4">
      <c r="A719" s="10" t="s">
        <v>11356</v>
      </c>
      <c r="B719">
        <v>3964</v>
      </c>
    </row>
    <row r="720" spans="1:2" x14ac:dyDescent="0.4">
      <c r="A720" s="10" t="s">
        <v>4041</v>
      </c>
      <c r="B720">
        <v>3898</v>
      </c>
    </row>
    <row r="721" spans="1:2" x14ac:dyDescent="0.4">
      <c r="A721" s="10" t="s">
        <v>313</v>
      </c>
      <c r="B721">
        <v>3867</v>
      </c>
    </row>
    <row r="722" spans="1:2" x14ac:dyDescent="0.4">
      <c r="A722" s="10" t="s">
        <v>12433</v>
      </c>
      <c r="B722">
        <v>3858</v>
      </c>
    </row>
    <row r="723" spans="1:2" x14ac:dyDescent="0.4">
      <c r="A723" s="10" t="s">
        <v>10114</v>
      </c>
      <c r="B723">
        <v>3846</v>
      </c>
    </row>
    <row r="724" spans="1:2" x14ac:dyDescent="0.4">
      <c r="A724" s="10" t="s">
        <v>10642</v>
      </c>
      <c r="B724">
        <v>3842</v>
      </c>
    </row>
    <row r="725" spans="1:2" x14ac:dyDescent="0.4">
      <c r="A725" s="10" t="s">
        <v>10175</v>
      </c>
      <c r="B725">
        <v>3837</v>
      </c>
    </row>
    <row r="726" spans="1:2" x14ac:dyDescent="0.4">
      <c r="A726" s="10" t="s">
        <v>10961</v>
      </c>
      <c r="B726">
        <v>3815</v>
      </c>
    </row>
    <row r="727" spans="1:2" x14ac:dyDescent="0.4">
      <c r="A727" s="10" t="s">
        <v>6272</v>
      </c>
      <c r="B727">
        <v>3785</v>
      </c>
    </row>
    <row r="728" spans="1:2" x14ac:dyDescent="0.4">
      <c r="A728" s="10" t="s">
        <v>11647</v>
      </c>
      <c r="B728">
        <v>3740</v>
      </c>
    </row>
    <row r="729" spans="1:2" x14ac:dyDescent="0.4">
      <c r="A729" s="10" t="s">
        <v>12483</v>
      </c>
      <c r="B729">
        <v>3739</v>
      </c>
    </row>
    <row r="730" spans="1:2" x14ac:dyDescent="0.4">
      <c r="A730" s="10" t="s">
        <v>9499</v>
      </c>
      <c r="B730">
        <v>3688</v>
      </c>
    </row>
    <row r="731" spans="1:2" x14ac:dyDescent="0.4">
      <c r="A731" s="10" t="s">
        <v>7681</v>
      </c>
      <c r="B731">
        <v>3686</v>
      </c>
    </row>
    <row r="732" spans="1:2" x14ac:dyDescent="0.4">
      <c r="A732" s="10" t="s">
        <v>1238</v>
      </c>
      <c r="B732">
        <v>3664</v>
      </c>
    </row>
    <row r="733" spans="1:2" x14ac:dyDescent="0.4">
      <c r="A733" s="10" t="s">
        <v>10830</v>
      </c>
      <c r="B733">
        <v>3663</v>
      </c>
    </row>
    <row r="734" spans="1:2" x14ac:dyDescent="0.4">
      <c r="A734" s="10" t="s">
        <v>8432</v>
      </c>
      <c r="B734">
        <v>3652</v>
      </c>
    </row>
    <row r="735" spans="1:2" x14ac:dyDescent="0.4">
      <c r="A735" s="10" t="s">
        <v>3684</v>
      </c>
      <c r="B735">
        <v>3626</v>
      </c>
    </row>
    <row r="736" spans="1:2" x14ac:dyDescent="0.4">
      <c r="A736" s="10" t="s">
        <v>7530</v>
      </c>
      <c r="B736">
        <v>3606</v>
      </c>
    </row>
    <row r="737" spans="1:2" x14ac:dyDescent="0.4">
      <c r="A737" s="10" t="s">
        <v>986</v>
      </c>
      <c r="B737">
        <v>3587</v>
      </c>
    </row>
    <row r="738" spans="1:2" x14ac:dyDescent="0.4">
      <c r="A738" s="10" t="s">
        <v>2257</v>
      </c>
      <c r="B738">
        <v>3587</v>
      </c>
    </row>
    <row r="739" spans="1:2" x14ac:dyDescent="0.4">
      <c r="A739" s="10" t="s">
        <v>11777</v>
      </c>
      <c r="B739">
        <v>3584</v>
      </c>
    </row>
    <row r="740" spans="1:2" x14ac:dyDescent="0.4">
      <c r="A740" s="10" t="s">
        <v>8573</v>
      </c>
      <c r="B740">
        <v>3578</v>
      </c>
    </row>
    <row r="741" spans="1:2" x14ac:dyDescent="0.4">
      <c r="A741" s="10" t="s">
        <v>1434</v>
      </c>
      <c r="B741">
        <v>3565</v>
      </c>
    </row>
    <row r="742" spans="1:2" x14ac:dyDescent="0.4">
      <c r="A742" s="10" t="s">
        <v>698</v>
      </c>
      <c r="B742">
        <v>3560</v>
      </c>
    </row>
    <row r="743" spans="1:2" x14ac:dyDescent="0.4">
      <c r="A743" s="10" t="s">
        <v>10851</v>
      </c>
      <c r="B743">
        <v>3552</v>
      </c>
    </row>
    <row r="744" spans="1:2" x14ac:dyDescent="0.4">
      <c r="A744" s="10" t="s">
        <v>8948</v>
      </c>
      <c r="B744">
        <v>3543</v>
      </c>
    </row>
    <row r="745" spans="1:2" x14ac:dyDescent="0.4">
      <c r="A745" s="10" t="s">
        <v>7931</v>
      </c>
      <c r="B745">
        <v>3530</v>
      </c>
    </row>
    <row r="746" spans="1:2" x14ac:dyDescent="0.4">
      <c r="A746" s="10" t="s">
        <v>11507</v>
      </c>
      <c r="B746">
        <v>3527</v>
      </c>
    </row>
    <row r="747" spans="1:2" x14ac:dyDescent="0.4">
      <c r="A747" s="10" t="s">
        <v>12594</v>
      </c>
      <c r="B747">
        <v>3524</v>
      </c>
    </row>
    <row r="748" spans="1:2" x14ac:dyDescent="0.4">
      <c r="A748" s="10" t="s">
        <v>2877</v>
      </c>
      <c r="B748">
        <v>3518</v>
      </c>
    </row>
    <row r="749" spans="1:2" x14ac:dyDescent="0.4">
      <c r="A749" s="10" t="s">
        <v>5974</v>
      </c>
      <c r="B749">
        <v>3517</v>
      </c>
    </row>
    <row r="750" spans="1:2" x14ac:dyDescent="0.4">
      <c r="A750" s="10" t="s">
        <v>4189</v>
      </c>
      <c r="B750">
        <v>3492</v>
      </c>
    </row>
    <row r="751" spans="1:2" x14ac:dyDescent="0.4">
      <c r="A751" s="10" t="s">
        <v>8285</v>
      </c>
      <c r="B751">
        <v>3482</v>
      </c>
    </row>
    <row r="752" spans="1:2" x14ac:dyDescent="0.4">
      <c r="A752" s="10" t="s">
        <v>6118</v>
      </c>
      <c r="B752">
        <v>3454</v>
      </c>
    </row>
    <row r="753" spans="1:2" x14ac:dyDescent="0.4">
      <c r="A753" s="10" t="s">
        <v>7036</v>
      </c>
      <c r="B753">
        <v>3441</v>
      </c>
    </row>
    <row r="754" spans="1:2" x14ac:dyDescent="0.4">
      <c r="A754" s="10" t="s">
        <v>5379</v>
      </c>
      <c r="B754">
        <v>3390</v>
      </c>
    </row>
    <row r="755" spans="1:2" x14ac:dyDescent="0.4">
      <c r="A755" s="10" t="s">
        <v>5132</v>
      </c>
      <c r="B755">
        <v>3369</v>
      </c>
    </row>
    <row r="756" spans="1:2" x14ac:dyDescent="0.4">
      <c r="A756" s="10" t="s">
        <v>9376</v>
      </c>
      <c r="B756">
        <v>3366</v>
      </c>
    </row>
    <row r="757" spans="1:2" x14ac:dyDescent="0.4">
      <c r="A757" s="10" t="s">
        <v>8154</v>
      </c>
      <c r="B757">
        <v>3344</v>
      </c>
    </row>
    <row r="758" spans="1:2" x14ac:dyDescent="0.4">
      <c r="A758" s="10" t="s">
        <v>2408</v>
      </c>
      <c r="B758">
        <v>3300</v>
      </c>
    </row>
    <row r="759" spans="1:2" x14ac:dyDescent="0.4">
      <c r="A759" s="10" t="s">
        <v>1192</v>
      </c>
      <c r="B759">
        <v>3295</v>
      </c>
    </row>
    <row r="760" spans="1:2" x14ac:dyDescent="0.4">
      <c r="A760" s="10" t="s">
        <v>11877</v>
      </c>
      <c r="B760">
        <v>3271</v>
      </c>
    </row>
    <row r="761" spans="1:2" x14ac:dyDescent="0.4">
      <c r="A761" s="10" t="s">
        <v>11918</v>
      </c>
      <c r="B761">
        <v>3246</v>
      </c>
    </row>
    <row r="762" spans="1:2" x14ac:dyDescent="0.4">
      <c r="A762" s="10" t="s">
        <v>10032</v>
      </c>
      <c r="B762">
        <v>3242</v>
      </c>
    </row>
    <row r="763" spans="1:2" x14ac:dyDescent="0.4">
      <c r="A763" s="10" t="s">
        <v>3939</v>
      </c>
      <c r="B763">
        <v>3234</v>
      </c>
    </row>
    <row r="764" spans="1:2" x14ac:dyDescent="0.4">
      <c r="A764" s="10" t="s">
        <v>9121</v>
      </c>
      <c r="B764">
        <v>3233</v>
      </c>
    </row>
    <row r="765" spans="1:2" x14ac:dyDescent="0.4">
      <c r="A765" s="10" t="s">
        <v>11907</v>
      </c>
      <c r="B765">
        <v>3231</v>
      </c>
    </row>
    <row r="766" spans="1:2" x14ac:dyDescent="0.4">
      <c r="A766" s="10" t="s">
        <v>1805</v>
      </c>
      <c r="B766">
        <v>3231</v>
      </c>
    </row>
    <row r="767" spans="1:2" x14ac:dyDescent="0.4">
      <c r="A767" s="10" t="s">
        <v>7594</v>
      </c>
      <c r="B767">
        <v>3219</v>
      </c>
    </row>
    <row r="768" spans="1:2" x14ac:dyDescent="0.4">
      <c r="A768" s="10" t="s">
        <v>6179</v>
      </c>
      <c r="B768">
        <v>3201</v>
      </c>
    </row>
    <row r="769" spans="1:2" x14ac:dyDescent="0.4">
      <c r="A769" s="10" t="s">
        <v>4113</v>
      </c>
      <c r="B769">
        <v>3197</v>
      </c>
    </row>
    <row r="770" spans="1:2" x14ac:dyDescent="0.4">
      <c r="A770" s="10" t="s">
        <v>11897</v>
      </c>
      <c r="B770">
        <v>3195</v>
      </c>
    </row>
    <row r="771" spans="1:2" x14ac:dyDescent="0.4">
      <c r="A771" s="10" t="s">
        <v>12040</v>
      </c>
      <c r="B771">
        <v>3195</v>
      </c>
    </row>
    <row r="772" spans="1:2" x14ac:dyDescent="0.4">
      <c r="A772" s="10" t="s">
        <v>12753</v>
      </c>
      <c r="B772">
        <v>3192</v>
      </c>
    </row>
    <row r="773" spans="1:2" x14ac:dyDescent="0.4">
      <c r="A773" s="10" t="s">
        <v>6536</v>
      </c>
      <c r="B773">
        <v>3182</v>
      </c>
    </row>
    <row r="774" spans="1:2" x14ac:dyDescent="0.4">
      <c r="A774" s="10" t="s">
        <v>10093</v>
      </c>
      <c r="B774">
        <v>3160</v>
      </c>
    </row>
    <row r="775" spans="1:2" x14ac:dyDescent="0.4">
      <c r="A775" s="10" t="s">
        <v>10741</v>
      </c>
      <c r="B775">
        <v>3160</v>
      </c>
    </row>
    <row r="776" spans="1:2" x14ac:dyDescent="0.4">
      <c r="A776" s="10" t="s">
        <v>4756</v>
      </c>
      <c r="B776">
        <v>3156</v>
      </c>
    </row>
    <row r="777" spans="1:2" x14ac:dyDescent="0.4">
      <c r="A777" s="10" t="s">
        <v>3993</v>
      </c>
      <c r="B777">
        <v>3145</v>
      </c>
    </row>
    <row r="778" spans="1:2" x14ac:dyDescent="0.4">
      <c r="A778" s="10" t="s">
        <v>9029</v>
      </c>
      <c r="B778">
        <v>3096</v>
      </c>
    </row>
    <row r="779" spans="1:2" x14ac:dyDescent="0.4">
      <c r="A779" s="10" t="s">
        <v>6231</v>
      </c>
      <c r="B779">
        <v>3095</v>
      </c>
    </row>
    <row r="780" spans="1:2" x14ac:dyDescent="0.4">
      <c r="A780" s="10" t="s">
        <v>4394</v>
      </c>
      <c r="B780">
        <v>3075</v>
      </c>
    </row>
    <row r="781" spans="1:2" x14ac:dyDescent="0.4">
      <c r="A781" s="10" t="s">
        <v>13051</v>
      </c>
      <c r="B781">
        <v>3066</v>
      </c>
    </row>
    <row r="782" spans="1:2" x14ac:dyDescent="0.4">
      <c r="A782" s="10" t="s">
        <v>11336</v>
      </c>
      <c r="B782">
        <v>3065</v>
      </c>
    </row>
    <row r="783" spans="1:2" x14ac:dyDescent="0.4">
      <c r="A783" s="10" t="s">
        <v>7336</v>
      </c>
      <c r="B783">
        <v>3061</v>
      </c>
    </row>
    <row r="784" spans="1:2" x14ac:dyDescent="0.4">
      <c r="A784" s="10" t="s">
        <v>4805</v>
      </c>
      <c r="B784">
        <v>3052</v>
      </c>
    </row>
    <row r="785" spans="1:2" x14ac:dyDescent="0.4">
      <c r="A785" s="10" t="s">
        <v>2717</v>
      </c>
      <c r="B785">
        <v>3049</v>
      </c>
    </row>
    <row r="786" spans="1:2" x14ac:dyDescent="0.4">
      <c r="A786" s="10" t="s">
        <v>5494</v>
      </c>
      <c r="B786">
        <v>3044</v>
      </c>
    </row>
    <row r="787" spans="1:2" x14ac:dyDescent="0.4">
      <c r="A787" s="10" t="s">
        <v>9974</v>
      </c>
      <c r="B787">
        <v>3036</v>
      </c>
    </row>
    <row r="788" spans="1:2" x14ac:dyDescent="0.4">
      <c r="A788" s="10" t="s">
        <v>7450</v>
      </c>
      <c r="B788">
        <v>3029</v>
      </c>
    </row>
    <row r="789" spans="1:2" x14ac:dyDescent="0.4">
      <c r="A789" s="10" t="s">
        <v>7754</v>
      </c>
      <c r="B789">
        <v>3025</v>
      </c>
    </row>
    <row r="790" spans="1:2" x14ac:dyDescent="0.4">
      <c r="A790" s="10" t="s">
        <v>2527</v>
      </c>
      <c r="B790">
        <v>3022</v>
      </c>
    </row>
    <row r="791" spans="1:2" x14ac:dyDescent="0.4">
      <c r="A791" s="10" t="s">
        <v>9437</v>
      </c>
      <c r="B791">
        <v>2981</v>
      </c>
    </row>
    <row r="792" spans="1:2" x14ac:dyDescent="0.4">
      <c r="A792" s="10" t="s">
        <v>8731</v>
      </c>
      <c r="B792">
        <v>2961</v>
      </c>
    </row>
    <row r="793" spans="1:2" x14ac:dyDescent="0.4">
      <c r="A793" s="10" t="s">
        <v>527</v>
      </c>
      <c r="B793">
        <v>2960</v>
      </c>
    </row>
    <row r="794" spans="1:2" x14ac:dyDescent="0.4">
      <c r="A794" s="10" t="s">
        <v>1607</v>
      </c>
      <c r="B794">
        <v>2957</v>
      </c>
    </row>
    <row r="795" spans="1:2" x14ac:dyDescent="0.4">
      <c r="A795" s="10" t="s">
        <v>2852</v>
      </c>
      <c r="B795">
        <v>2951</v>
      </c>
    </row>
    <row r="796" spans="1:2" x14ac:dyDescent="0.4">
      <c r="A796" s="10" t="s">
        <v>8357</v>
      </c>
      <c r="B796">
        <v>2908</v>
      </c>
    </row>
    <row r="797" spans="1:2" x14ac:dyDescent="0.4">
      <c r="A797" s="10" t="s">
        <v>2119</v>
      </c>
      <c r="B797">
        <v>2905</v>
      </c>
    </row>
    <row r="798" spans="1:2" x14ac:dyDescent="0.4">
      <c r="A798" s="10" t="s">
        <v>8999</v>
      </c>
      <c r="B798">
        <v>2891</v>
      </c>
    </row>
    <row r="799" spans="1:2" x14ac:dyDescent="0.4">
      <c r="A799" s="10" t="s">
        <v>8164</v>
      </c>
      <c r="B799">
        <v>2886</v>
      </c>
    </row>
    <row r="800" spans="1:2" x14ac:dyDescent="0.4">
      <c r="A800" s="10" t="s">
        <v>10490</v>
      </c>
      <c r="B800">
        <v>2877</v>
      </c>
    </row>
    <row r="801" spans="1:2" x14ac:dyDescent="0.4">
      <c r="A801" s="10" t="s">
        <v>7911</v>
      </c>
      <c r="B801">
        <v>2868</v>
      </c>
    </row>
    <row r="802" spans="1:2" x14ac:dyDescent="0.4">
      <c r="A802" s="10" t="s">
        <v>6283</v>
      </c>
      <c r="B802">
        <v>2866</v>
      </c>
    </row>
    <row r="803" spans="1:2" x14ac:dyDescent="0.4">
      <c r="A803" s="10" t="s">
        <v>10042</v>
      </c>
      <c r="B803">
        <v>2832</v>
      </c>
    </row>
    <row r="804" spans="1:2" x14ac:dyDescent="0.4">
      <c r="A804" s="10" t="s">
        <v>10570</v>
      </c>
      <c r="B804">
        <v>2810</v>
      </c>
    </row>
    <row r="805" spans="1:2" x14ac:dyDescent="0.4">
      <c r="A805" s="10" t="s">
        <v>6431</v>
      </c>
      <c r="B805">
        <v>2809</v>
      </c>
    </row>
    <row r="806" spans="1:2" x14ac:dyDescent="0.4">
      <c r="A806" s="10" t="s">
        <v>1187</v>
      </c>
      <c r="B806">
        <v>2806</v>
      </c>
    </row>
    <row r="807" spans="1:2" x14ac:dyDescent="0.4">
      <c r="A807" s="10" t="s">
        <v>1657</v>
      </c>
      <c r="B807">
        <v>2806</v>
      </c>
    </row>
    <row r="808" spans="1:2" x14ac:dyDescent="0.4">
      <c r="A808" s="10" t="s">
        <v>7896</v>
      </c>
      <c r="B808">
        <v>2806</v>
      </c>
    </row>
    <row r="809" spans="1:2" x14ac:dyDescent="0.4">
      <c r="A809" s="10" t="s">
        <v>962</v>
      </c>
      <c r="B809">
        <v>2806</v>
      </c>
    </row>
    <row r="810" spans="1:2" x14ac:dyDescent="0.4">
      <c r="A810" s="10" t="s">
        <v>6361</v>
      </c>
      <c r="B810">
        <v>2804</v>
      </c>
    </row>
    <row r="811" spans="1:2" x14ac:dyDescent="0.4">
      <c r="A811" s="10" t="s">
        <v>3518</v>
      </c>
      <c r="B811">
        <v>2792</v>
      </c>
    </row>
    <row r="812" spans="1:2" x14ac:dyDescent="0.4">
      <c r="A812" s="10" t="s">
        <v>9622</v>
      </c>
      <c r="B812">
        <v>2781</v>
      </c>
    </row>
    <row r="813" spans="1:2" x14ac:dyDescent="0.4">
      <c r="A813" s="10" t="s">
        <v>12654</v>
      </c>
      <c r="B813">
        <v>2751</v>
      </c>
    </row>
    <row r="814" spans="1:2" x14ac:dyDescent="0.4">
      <c r="A814" s="10" t="s">
        <v>8273</v>
      </c>
      <c r="B814">
        <v>2740</v>
      </c>
    </row>
    <row r="815" spans="1:2" x14ac:dyDescent="0.4">
      <c r="A815" s="10" t="s">
        <v>12342</v>
      </c>
      <c r="B815">
        <v>2737</v>
      </c>
    </row>
    <row r="816" spans="1:2" x14ac:dyDescent="0.4">
      <c r="A816" s="10" t="s">
        <v>10326</v>
      </c>
      <c r="B816">
        <v>2737</v>
      </c>
    </row>
    <row r="817" spans="1:2" x14ac:dyDescent="0.4">
      <c r="A817" s="10" t="s">
        <v>8958</v>
      </c>
      <c r="B817">
        <v>2732</v>
      </c>
    </row>
    <row r="818" spans="1:2" x14ac:dyDescent="0.4">
      <c r="A818" s="10" t="s">
        <v>642</v>
      </c>
      <c r="B818">
        <v>2727</v>
      </c>
    </row>
    <row r="819" spans="1:2" x14ac:dyDescent="0.4">
      <c r="A819" s="10" t="s">
        <v>12794</v>
      </c>
      <c r="B819">
        <v>2686</v>
      </c>
    </row>
    <row r="820" spans="1:2" x14ac:dyDescent="0.4">
      <c r="A820" s="10" t="s">
        <v>1577</v>
      </c>
      <c r="B820">
        <v>2685</v>
      </c>
    </row>
    <row r="821" spans="1:2" x14ac:dyDescent="0.4">
      <c r="A821" s="10" t="s">
        <v>1263</v>
      </c>
      <c r="B821">
        <v>2685</v>
      </c>
    </row>
    <row r="822" spans="1:2" x14ac:dyDescent="0.4">
      <c r="A822" s="10" t="s">
        <v>2158</v>
      </c>
      <c r="B822">
        <v>2670</v>
      </c>
    </row>
    <row r="823" spans="1:2" x14ac:dyDescent="0.4">
      <c r="A823" s="10" t="s">
        <v>12814</v>
      </c>
      <c r="B823">
        <v>2664</v>
      </c>
    </row>
    <row r="824" spans="1:2" x14ac:dyDescent="0.4">
      <c r="A824" s="10" t="s">
        <v>1541</v>
      </c>
      <c r="B824">
        <v>2651</v>
      </c>
    </row>
    <row r="825" spans="1:2" x14ac:dyDescent="0.4">
      <c r="A825" s="10" t="s">
        <v>2271</v>
      </c>
      <c r="B825">
        <v>2651</v>
      </c>
    </row>
    <row r="826" spans="1:2" x14ac:dyDescent="0.4">
      <c r="A826" s="10" t="s">
        <v>3972</v>
      </c>
      <c r="B826">
        <v>2646</v>
      </c>
    </row>
    <row r="827" spans="1:2" x14ac:dyDescent="0.4">
      <c r="A827" s="10" t="s">
        <v>1775</v>
      </c>
      <c r="B827">
        <v>2640</v>
      </c>
    </row>
    <row r="828" spans="1:2" x14ac:dyDescent="0.4">
      <c r="A828" s="10" t="s">
        <v>7460</v>
      </c>
      <c r="B828">
        <v>2628</v>
      </c>
    </row>
    <row r="829" spans="1:2" x14ac:dyDescent="0.4">
      <c r="A829" s="10" t="s">
        <v>587</v>
      </c>
      <c r="B829">
        <v>2626</v>
      </c>
    </row>
    <row r="830" spans="1:2" x14ac:dyDescent="0.4">
      <c r="A830" s="10" t="s">
        <v>7713</v>
      </c>
      <c r="B830">
        <v>2623</v>
      </c>
    </row>
    <row r="831" spans="1:2" x14ac:dyDescent="0.4">
      <c r="A831" s="10" t="s">
        <v>8626</v>
      </c>
      <c r="B831">
        <v>2602</v>
      </c>
    </row>
    <row r="832" spans="1:2" x14ac:dyDescent="0.4">
      <c r="A832" s="10" t="s">
        <v>11013</v>
      </c>
      <c r="B832">
        <v>2593</v>
      </c>
    </row>
    <row r="833" spans="1:2" x14ac:dyDescent="0.4">
      <c r="A833" s="10" t="s">
        <v>12252</v>
      </c>
      <c r="B833">
        <v>2591</v>
      </c>
    </row>
    <row r="834" spans="1:2" x14ac:dyDescent="0.4">
      <c r="A834" s="10" t="s">
        <v>8198</v>
      </c>
      <c r="B834">
        <v>2585</v>
      </c>
    </row>
    <row r="835" spans="1:2" x14ac:dyDescent="0.4">
      <c r="A835" s="10" t="s">
        <v>6680</v>
      </c>
      <c r="B835">
        <v>2581</v>
      </c>
    </row>
    <row r="836" spans="1:2" x14ac:dyDescent="0.4">
      <c r="A836" s="10" t="s">
        <v>1002</v>
      </c>
      <c r="B836">
        <v>2581</v>
      </c>
    </row>
    <row r="837" spans="1:2" x14ac:dyDescent="0.4">
      <c r="A837" s="10" t="s">
        <v>12383</v>
      </c>
      <c r="B837">
        <v>2569</v>
      </c>
    </row>
    <row r="838" spans="1:2" x14ac:dyDescent="0.4">
      <c r="A838" s="10" t="s">
        <v>12674</v>
      </c>
      <c r="B838">
        <v>2536</v>
      </c>
    </row>
    <row r="839" spans="1:2" x14ac:dyDescent="0.4">
      <c r="A839" s="10" t="s">
        <v>8252</v>
      </c>
      <c r="B839">
        <v>2535</v>
      </c>
    </row>
    <row r="840" spans="1:2" x14ac:dyDescent="0.4">
      <c r="A840" s="10" t="s">
        <v>6995</v>
      </c>
      <c r="B840">
        <v>2523</v>
      </c>
    </row>
    <row r="841" spans="1:2" x14ac:dyDescent="0.4">
      <c r="A841" s="10" t="s">
        <v>12945</v>
      </c>
      <c r="B841">
        <v>2518</v>
      </c>
    </row>
    <row r="842" spans="1:2" x14ac:dyDescent="0.4">
      <c r="A842" s="10" t="s">
        <v>8442</v>
      </c>
      <c r="B842">
        <v>2515</v>
      </c>
    </row>
    <row r="843" spans="1:2" x14ac:dyDescent="0.4">
      <c r="A843" s="10" t="s">
        <v>7996</v>
      </c>
      <c r="B843">
        <v>2493</v>
      </c>
    </row>
    <row r="844" spans="1:2" x14ac:dyDescent="0.4">
      <c r="A844" s="10" t="s">
        <v>6981</v>
      </c>
      <c r="B844">
        <v>2492</v>
      </c>
    </row>
    <row r="845" spans="1:2" x14ac:dyDescent="0.4">
      <c r="A845" s="10" t="s">
        <v>9447</v>
      </c>
      <c r="B845">
        <v>2466</v>
      </c>
    </row>
    <row r="846" spans="1:2" x14ac:dyDescent="0.4">
      <c r="A846" s="10" t="s">
        <v>7306</v>
      </c>
      <c r="B846">
        <v>2453</v>
      </c>
    </row>
    <row r="847" spans="1:2" x14ac:dyDescent="0.4">
      <c r="A847" s="10" t="s">
        <v>4313</v>
      </c>
      <c r="B847">
        <v>2451</v>
      </c>
    </row>
    <row r="848" spans="1:2" x14ac:dyDescent="0.4">
      <c r="A848" s="10" t="s">
        <v>6380</v>
      </c>
      <c r="B848">
        <v>2451</v>
      </c>
    </row>
    <row r="849" spans="1:2" x14ac:dyDescent="0.4">
      <c r="A849" s="10" t="s">
        <v>7143</v>
      </c>
      <c r="B849">
        <v>2450</v>
      </c>
    </row>
    <row r="850" spans="1:2" x14ac:dyDescent="0.4">
      <c r="A850" s="10" t="s">
        <v>10871</v>
      </c>
      <c r="B850">
        <v>2449</v>
      </c>
    </row>
    <row r="851" spans="1:2" x14ac:dyDescent="0.4">
      <c r="A851" s="10" t="s">
        <v>9009</v>
      </c>
      <c r="B851">
        <v>2446</v>
      </c>
    </row>
    <row r="852" spans="1:2" x14ac:dyDescent="0.4">
      <c r="A852" s="10" t="s">
        <v>204</v>
      </c>
      <c r="B852">
        <v>2445</v>
      </c>
    </row>
    <row r="853" spans="1:2" x14ac:dyDescent="0.4">
      <c r="A853" s="10" t="s">
        <v>1765</v>
      </c>
      <c r="B853">
        <v>2399</v>
      </c>
    </row>
    <row r="854" spans="1:2" x14ac:dyDescent="0.4">
      <c r="A854" s="10" t="s">
        <v>12373</v>
      </c>
      <c r="B854">
        <v>2377</v>
      </c>
    </row>
    <row r="855" spans="1:2" x14ac:dyDescent="0.4">
      <c r="A855" s="10" t="s">
        <v>8368</v>
      </c>
      <c r="B855">
        <v>2375</v>
      </c>
    </row>
    <row r="856" spans="1:2" x14ac:dyDescent="0.4">
      <c r="A856" s="10" t="s">
        <v>4636</v>
      </c>
      <c r="B856">
        <v>2352</v>
      </c>
    </row>
    <row r="857" spans="1:2" x14ac:dyDescent="0.4">
      <c r="A857" s="10" t="s">
        <v>4065</v>
      </c>
      <c r="B857">
        <v>2351</v>
      </c>
    </row>
    <row r="858" spans="1:2" x14ac:dyDescent="0.4">
      <c r="A858" s="10" t="s">
        <v>12121</v>
      </c>
      <c r="B858">
        <v>2326</v>
      </c>
    </row>
    <row r="859" spans="1:2" x14ac:dyDescent="0.4">
      <c r="A859" s="10" t="s">
        <v>11857</v>
      </c>
      <c r="B859">
        <v>2311</v>
      </c>
    </row>
    <row r="860" spans="1:2" x14ac:dyDescent="0.4">
      <c r="A860" s="10" t="s">
        <v>8242</v>
      </c>
      <c r="B860">
        <v>2301</v>
      </c>
    </row>
    <row r="861" spans="1:2" x14ac:dyDescent="0.4">
      <c r="A861" s="10" t="s">
        <v>11115</v>
      </c>
      <c r="B861">
        <v>2300</v>
      </c>
    </row>
    <row r="862" spans="1:2" x14ac:dyDescent="0.4">
      <c r="A862" s="10" t="s">
        <v>10881</v>
      </c>
      <c r="B862">
        <v>2299</v>
      </c>
    </row>
    <row r="863" spans="1:2" x14ac:dyDescent="0.4">
      <c r="A863" s="10" t="s">
        <v>11728</v>
      </c>
      <c r="B863">
        <v>2288</v>
      </c>
    </row>
    <row r="864" spans="1:2" x14ac:dyDescent="0.4">
      <c r="A864" s="10" t="s">
        <v>7854</v>
      </c>
      <c r="B864">
        <v>2284</v>
      </c>
    </row>
    <row r="865" spans="1:2" x14ac:dyDescent="0.4">
      <c r="A865" s="10" t="s">
        <v>12915</v>
      </c>
      <c r="B865">
        <v>2283</v>
      </c>
    </row>
    <row r="866" spans="1:2" x14ac:dyDescent="0.4">
      <c r="A866" s="10" t="s">
        <v>11948</v>
      </c>
      <c r="B866">
        <v>2280</v>
      </c>
    </row>
    <row r="867" spans="1:2" x14ac:dyDescent="0.4">
      <c r="A867" s="10" t="s">
        <v>7346</v>
      </c>
      <c r="B867">
        <v>2272</v>
      </c>
    </row>
    <row r="868" spans="1:2" x14ac:dyDescent="0.4">
      <c r="A868" s="10" t="s">
        <v>1834</v>
      </c>
      <c r="B868">
        <v>2249</v>
      </c>
    </row>
    <row r="869" spans="1:2" x14ac:dyDescent="0.4">
      <c r="A869" s="10" t="s">
        <v>10135</v>
      </c>
      <c r="B869">
        <v>2206</v>
      </c>
    </row>
    <row r="870" spans="1:2" x14ac:dyDescent="0.4">
      <c r="A870" s="10" t="s">
        <v>567</v>
      </c>
      <c r="B870">
        <v>2201</v>
      </c>
    </row>
    <row r="871" spans="1:2" x14ac:dyDescent="0.4">
      <c r="A871" s="10" t="s">
        <v>10235</v>
      </c>
      <c r="B871">
        <v>2198</v>
      </c>
    </row>
    <row r="872" spans="1:2" x14ac:dyDescent="0.4">
      <c r="A872" s="10" t="s">
        <v>4078</v>
      </c>
      <c r="B872">
        <v>2180</v>
      </c>
    </row>
    <row r="873" spans="1:2" x14ac:dyDescent="0.4">
      <c r="A873" s="10" t="s">
        <v>4299</v>
      </c>
      <c r="B873">
        <v>2180</v>
      </c>
    </row>
    <row r="874" spans="1:2" x14ac:dyDescent="0.4">
      <c r="A874" s="10" t="s">
        <v>2678</v>
      </c>
      <c r="B874">
        <v>2165</v>
      </c>
    </row>
    <row r="875" spans="1:2" x14ac:dyDescent="0.4">
      <c r="A875" s="10" t="s">
        <v>11677</v>
      </c>
      <c r="B875">
        <v>2162</v>
      </c>
    </row>
    <row r="876" spans="1:2" x14ac:dyDescent="0.4">
      <c r="A876" s="10" t="s">
        <v>9273</v>
      </c>
      <c r="B876">
        <v>2162</v>
      </c>
    </row>
    <row r="877" spans="1:2" x14ac:dyDescent="0.4">
      <c r="A877" s="10" t="s">
        <v>341</v>
      </c>
      <c r="B877">
        <v>2150</v>
      </c>
    </row>
    <row r="878" spans="1:2" x14ac:dyDescent="0.4">
      <c r="A878" s="10" t="s">
        <v>4274</v>
      </c>
      <c r="B878">
        <v>2147</v>
      </c>
    </row>
    <row r="879" spans="1:2" x14ac:dyDescent="0.4">
      <c r="A879" s="10" t="s">
        <v>4669</v>
      </c>
      <c r="B879">
        <v>2147</v>
      </c>
    </row>
    <row r="880" spans="1:2" x14ac:dyDescent="0.4">
      <c r="A880" s="10" t="s">
        <v>10388</v>
      </c>
      <c r="B880">
        <v>2138</v>
      </c>
    </row>
    <row r="881" spans="1:2" x14ac:dyDescent="0.4">
      <c r="A881" s="10" t="s">
        <v>6586</v>
      </c>
      <c r="B881">
        <v>2125</v>
      </c>
    </row>
    <row r="882" spans="1:2" x14ac:dyDescent="0.4">
      <c r="A882" s="10" t="s">
        <v>2232</v>
      </c>
      <c r="B882">
        <v>2117</v>
      </c>
    </row>
    <row r="883" spans="1:2" x14ac:dyDescent="0.4">
      <c r="A883" s="10" t="s">
        <v>10601</v>
      </c>
      <c r="B883">
        <v>2116</v>
      </c>
    </row>
    <row r="884" spans="1:2" x14ac:dyDescent="0.4">
      <c r="A884" s="10" t="s">
        <v>10316</v>
      </c>
      <c r="B884">
        <v>2112</v>
      </c>
    </row>
    <row r="885" spans="1:2" x14ac:dyDescent="0.4">
      <c r="A885" s="10" t="s">
        <v>8464</v>
      </c>
      <c r="B885">
        <v>2111</v>
      </c>
    </row>
    <row r="886" spans="1:2" x14ac:dyDescent="0.4">
      <c r="A886" s="10" t="s">
        <v>5601</v>
      </c>
      <c r="B886">
        <v>2102</v>
      </c>
    </row>
    <row r="887" spans="1:2" x14ac:dyDescent="0.4">
      <c r="A887" s="10" t="s">
        <v>7795</v>
      </c>
      <c r="B887">
        <v>2043</v>
      </c>
    </row>
    <row r="888" spans="1:2" x14ac:dyDescent="0.4">
      <c r="A888" s="10" t="s">
        <v>8584</v>
      </c>
      <c r="B888">
        <v>2031</v>
      </c>
    </row>
    <row r="889" spans="1:2" x14ac:dyDescent="0.4">
      <c r="A889" s="10" t="s">
        <v>10701</v>
      </c>
      <c r="B889">
        <v>2026</v>
      </c>
    </row>
    <row r="890" spans="1:2" x14ac:dyDescent="0.4">
      <c r="A890" s="10" t="s">
        <v>5817</v>
      </c>
      <c r="B890">
        <v>2014</v>
      </c>
    </row>
    <row r="891" spans="1:2" x14ac:dyDescent="0.4">
      <c r="A891" s="10" t="s">
        <v>10215</v>
      </c>
      <c r="B891">
        <v>1996</v>
      </c>
    </row>
    <row r="892" spans="1:2" x14ac:dyDescent="0.4">
      <c r="A892" s="10" t="s">
        <v>11637</v>
      </c>
      <c r="B892">
        <v>1988</v>
      </c>
    </row>
    <row r="893" spans="1:2" x14ac:dyDescent="0.4">
      <c r="A893" s="10" t="s">
        <v>6371</v>
      </c>
      <c r="B893">
        <v>1986</v>
      </c>
    </row>
    <row r="894" spans="1:2" x14ac:dyDescent="0.4">
      <c r="A894" s="10" t="s">
        <v>868</v>
      </c>
      <c r="B894">
        <v>1977</v>
      </c>
    </row>
    <row r="895" spans="1:2" x14ac:dyDescent="0.4">
      <c r="A895" s="10" t="s">
        <v>10721</v>
      </c>
      <c r="B895">
        <v>1964</v>
      </c>
    </row>
    <row r="896" spans="1:2" x14ac:dyDescent="0.4">
      <c r="A896" s="10" t="s">
        <v>11074</v>
      </c>
      <c r="B896">
        <v>1954</v>
      </c>
    </row>
    <row r="897" spans="1:2" x14ac:dyDescent="0.4">
      <c r="A897" s="10" t="s">
        <v>1248</v>
      </c>
      <c r="B897">
        <v>1951</v>
      </c>
    </row>
    <row r="898" spans="1:2" x14ac:dyDescent="0.4">
      <c r="A898" s="10" t="s">
        <v>1087</v>
      </c>
      <c r="B898">
        <v>1951</v>
      </c>
    </row>
    <row r="899" spans="1:2" x14ac:dyDescent="0.4">
      <c r="A899" s="10" t="s">
        <v>1398</v>
      </c>
      <c r="B899">
        <v>1951</v>
      </c>
    </row>
    <row r="900" spans="1:2" x14ac:dyDescent="0.4">
      <c r="A900" s="10" t="s">
        <v>4294</v>
      </c>
      <c r="B900">
        <v>1949</v>
      </c>
    </row>
    <row r="901" spans="1:2" x14ac:dyDescent="0.4">
      <c r="A901" s="10" t="s">
        <v>321</v>
      </c>
      <c r="B901">
        <v>1948</v>
      </c>
    </row>
    <row r="902" spans="1:2" x14ac:dyDescent="0.4">
      <c r="A902" s="10" t="s">
        <v>8398</v>
      </c>
      <c r="B902">
        <v>1926</v>
      </c>
    </row>
    <row r="903" spans="1:2" x14ac:dyDescent="0.4">
      <c r="A903" s="10" t="s">
        <v>7440</v>
      </c>
      <c r="B903">
        <v>1913</v>
      </c>
    </row>
    <row r="904" spans="1:2" x14ac:dyDescent="0.4">
      <c r="A904" s="10" t="s">
        <v>2937</v>
      </c>
      <c r="B904">
        <v>1902</v>
      </c>
    </row>
    <row r="905" spans="1:2" x14ac:dyDescent="0.4">
      <c r="A905" s="10" t="s">
        <v>11787</v>
      </c>
      <c r="B905">
        <v>1899</v>
      </c>
    </row>
    <row r="906" spans="1:2" x14ac:dyDescent="0.4">
      <c r="A906" s="10" t="s">
        <v>9346</v>
      </c>
      <c r="B906">
        <v>1889</v>
      </c>
    </row>
    <row r="907" spans="1:2" x14ac:dyDescent="0.4">
      <c r="A907" s="10" t="s">
        <v>12172</v>
      </c>
      <c r="B907">
        <v>1888</v>
      </c>
    </row>
    <row r="908" spans="1:2" x14ac:dyDescent="0.4">
      <c r="A908" s="10" t="s">
        <v>7275</v>
      </c>
      <c r="B908">
        <v>1880</v>
      </c>
    </row>
    <row r="909" spans="1:2" x14ac:dyDescent="0.4">
      <c r="A909" s="10" t="s">
        <v>12845</v>
      </c>
      <c r="B909">
        <v>1868</v>
      </c>
    </row>
    <row r="910" spans="1:2" x14ac:dyDescent="0.4">
      <c r="A910" s="10" t="s">
        <v>12192</v>
      </c>
      <c r="B910">
        <v>1846</v>
      </c>
    </row>
    <row r="911" spans="1:2" x14ac:dyDescent="0.4">
      <c r="A911" s="10" t="s">
        <v>10225</v>
      </c>
      <c r="B911">
        <v>1811</v>
      </c>
    </row>
    <row r="912" spans="1:2" x14ac:dyDescent="0.4">
      <c r="A912" s="10" t="s">
        <v>708</v>
      </c>
      <c r="B912">
        <v>1806</v>
      </c>
    </row>
    <row r="913" spans="1:2" x14ac:dyDescent="0.4">
      <c r="A913" s="10" t="s">
        <v>10661</v>
      </c>
      <c r="B913">
        <v>1802</v>
      </c>
    </row>
    <row r="914" spans="1:2" x14ac:dyDescent="0.4">
      <c r="A914" s="10" t="s">
        <v>4595</v>
      </c>
      <c r="B914">
        <v>1801</v>
      </c>
    </row>
    <row r="915" spans="1:2" x14ac:dyDescent="0.4">
      <c r="A915" s="10" t="s">
        <v>2247</v>
      </c>
      <c r="B915">
        <v>1796</v>
      </c>
    </row>
    <row r="916" spans="1:2" x14ac:dyDescent="0.4">
      <c r="A916" s="10" t="s">
        <v>3555</v>
      </c>
      <c r="B916">
        <v>1786</v>
      </c>
    </row>
    <row r="917" spans="1:2" x14ac:dyDescent="0.4">
      <c r="A917" s="10" t="s">
        <v>1027</v>
      </c>
      <c r="B917">
        <v>1780</v>
      </c>
    </row>
    <row r="918" spans="1:2" x14ac:dyDescent="0.4">
      <c r="A918" s="10" t="s">
        <v>5514</v>
      </c>
      <c r="B918">
        <v>1779</v>
      </c>
    </row>
    <row r="919" spans="1:2" x14ac:dyDescent="0.4">
      <c r="A919" s="10" t="s">
        <v>6701</v>
      </c>
      <c r="B919">
        <v>1779</v>
      </c>
    </row>
    <row r="920" spans="1:2" x14ac:dyDescent="0.4">
      <c r="A920" s="10" t="s">
        <v>3810</v>
      </c>
      <c r="B920">
        <v>1777</v>
      </c>
    </row>
    <row r="921" spans="1:2" x14ac:dyDescent="0.4">
      <c r="A921" s="10" t="s">
        <v>12403</v>
      </c>
      <c r="B921">
        <v>1776</v>
      </c>
    </row>
    <row r="922" spans="1:2" x14ac:dyDescent="0.4">
      <c r="A922" s="10" t="s">
        <v>9253</v>
      </c>
      <c r="B922">
        <v>1772</v>
      </c>
    </row>
    <row r="923" spans="1:2" x14ac:dyDescent="0.4">
      <c r="A923" s="10" t="s">
        <v>10012</v>
      </c>
      <c r="B923">
        <v>1771</v>
      </c>
    </row>
    <row r="924" spans="1:2" x14ac:dyDescent="0.4">
      <c r="A924" s="10" t="s">
        <v>9202</v>
      </c>
      <c r="B924">
        <v>1765</v>
      </c>
    </row>
    <row r="925" spans="1:2" x14ac:dyDescent="0.4">
      <c r="A925" s="10" t="s">
        <v>10591</v>
      </c>
      <c r="B925">
        <v>1729</v>
      </c>
    </row>
    <row r="926" spans="1:2" x14ac:dyDescent="0.4">
      <c r="A926" s="10" t="s">
        <v>10480</v>
      </c>
      <c r="B926">
        <v>1728</v>
      </c>
    </row>
    <row r="927" spans="1:2" x14ac:dyDescent="0.4">
      <c r="A927" s="10" t="s">
        <v>1042</v>
      </c>
      <c r="B927">
        <v>1717</v>
      </c>
    </row>
    <row r="928" spans="1:2" x14ac:dyDescent="0.4">
      <c r="A928" s="10" t="s">
        <v>9315</v>
      </c>
      <c r="B928">
        <v>1716</v>
      </c>
    </row>
    <row r="929" spans="1:2" x14ac:dyDescent="0.4">
      <c r="A929" s="10" t="s">
        <v>2591</v>
      </c>
      <c r="B929">
        <v>1712</v>
      </c>
    </row>
    <row r="930" spans="1:2" x14ac:dyDescent="0.4">
      <c r="A930" s="10" t="s">
        <v>6327</v>
      </c>
      <c r="B930">
        <v>1690</v>
      </c>
    </row>
    <row r="931" spans="1:2" x14ac:dyDescent="0.4">
      <c r="A931" s="10" t="s">
        <v>3324</v>
      </c>
      <c r="B931">
        <v>1680</v>
      </c>
    </row>
    <row r="932" spans="1:2" x14ac:dyDescent="0.4">
      <c r="A932" s="10" t="s">
        <v>10398</v>
      </c>
      <c r="B932">
        <v>1679</v>
      </c>
    </row>
    <row r="933" spans="1:2" x14ac:dyDescent="0.4">
      <c r="A933" s="10" t="s">
        <v>8123</v>
      </c>
      <c r="B933">
        <v>1674</v>
      </c>
    </row>
    <row r="934" spans="1:2" x14ac:dyDescent="0.4">
      <c r="A934" s="10" t="s">
        <v>12282</v>
      </c>
      <c r="B934">
        <v>1672</v>
      </c>
    </row>
    <row r="935" spans="1:2" x14ac:dyDescent="0.4">
      <c r="A935" s="10" t="s">
        <v>8308</v>
      </c>
      <c r="B935">
        <v>1667</v>
      </c>
    </row>
    <row r="936" spans="1:2" x14ac:dyDescent="0.4">
      <c r="A936" s="10" t="s">
        <v>7015</v>
      </c>
      <c r="B936">
        <v>1662</v>
      </c>
    </row>
    <row r="937" spans="1:2" x14ac:dyDescent="0.4">
      <c r="A937" s="10" t="s">
        <v>11817</v>
      </c>
      <c r="B937">
        <v>1662</v>
      </c>
    </row>
    <row r="938" spans="1:2" x14ac:dyDescent="0.4">
      <c r="A938" s="10" t="s">
        <v>9874</v>
      </c>
      <c r="B938">
        <v>1660</v>
      </c>
    </row>
    <row r="939" spans="1:2" x14ac:dyDescent="0.4">
      <c r="A939" s="10" t="s">
        <v>2458</v>
      </c>
      <c r="B939">
        <v>1657</v>
      </c>
    </row>
    <row r="940" spans="1:2" x14ac:dyDescent="0.4">
      <c r="A940" s="10" t="s">
        <v>9755</v>
      </c>
      <c r="B940">
        <v>1646</v>
      </c>
    </row>
    <row r="941" spans="1:2" x14ac:dyDescent="0.4">
      <c r="A941" s="10" t="s">
        <v>12010</v>
      </c>
      <c r="B941">
        <v>1644</v>
      </c>
    </row>
    <row r="942" spans="1:2" x14ac:dyDescent="0.4">
      <c r="A942" s="10" t="s">
        <v>4462</v>
      </c>
      <c r="B942">
        <v>1641</v>
      </c>
    </row>
    <row r="943" spans="1:2" x14ac:dyDescent="0.4">
      <c r="A943" s="10" t="s">
        <v>2378</v>
      </c>
      <c r="B943">
        <v>1611</v>
      </c>
    </row>
    <row r="944" spans="1:2" x14ac:dyDescent="0.4">
      <c r="A944" s="10" t="s">
        <v>1502</v>
      </c>
      <c r="B944">
        <v>1611</v>
      </c>
    </row>
    <row r="945" spans="1:2" x14ac:dyDescent="0.4">
      <c r="A945" s="10" t="s">
        <v>4981</v>
      </c>
      <c r="B945">
        <v>1597</v>
      </c>
    </row>
    <row r="946" spans="1:2" x14ac:dyDescent="0.4">
      <c r="A946" s="10" t="s">
        <v>936</v>
      </c>
      <c r="B946">
        <v>1588</v>
      </c>
    </row>
    <row r="947" spans="1:2" x14ac:dyDescent="0.4">
      <c r="A947" s="10" t="s">
        <v>9864</v>
      </c>
      <c r="B947">
        <v>1559</v>
      </c>
    </row>
    <row r="948" spans="1:2" x14ac:dyDescent="0.4">
      <c r="A948" s="10" t="s">
        <v>9478</v>
      </c>
      <c r="B948">
        <v>1558</v>
      </c>
    </row>
    <row r="949" spans="1:2" x14ac:dyDescent="0.4">
      <c r="A949" s="10" t="s">
        <v>10751</v>
      </c>
      <c r="B949">
        <v>1558</v>
      </c>
    </row>
    <row r="950" spans="1:2" x14ac:dyDescent="0.4">
      <c r="A950" s="10" t="s">
        <v>2561</v>
      </c>
      <c r="B950">
        <v>1555</v>
      </c>
    </row>
    <row r="951" spans="1:2" x14ac:dyDescent="0.4">
      <c r="A951" s="10" t="s">
        <v>8520</v>
      </c>
      <c r="B951">
        <v>1552</v>
      </c>
    </row>
    <row r="952" spans="1:2" x14ac:dyDescent="0.4">
      <c r="A952" s="10" t="s">
        <v>6082</v>
      </c>
      <c r="B952">
        <v>1540</v>
      </c>
    </row>
    <row r="953" spans="1:2" x14ac:dyDescent="0.4">
      <c r="A953" s="10" t="s">
        <v>6493</v>
      </c>
      <c r="B953">
        <v>1528</v>
      </c>
    </row>
    <row r="954" spans="1:2" x14ac:dyDescent="0.4">
      <c r="A954" s="10" t="s">
        <v>12784</v>
      </c>
      <c r="B954">
        <v>1527</v>
      </c>
    </row>
    <row r="955" spans="1:2" x14ac:dyDescent="0.4">
      <c r="A955" s="10" t="s">
        <v>2687</v>
      </c>
      <c r="B955">
        <v>1510</v>
      </c>
    </row>
    <row r="956" spans="1:2" x14ac:dyDescent="0.4">
      <c r="A956" s="10" t="s">
        <v>2887</v>
      </c>
      <c r="B956">
        <v>1510</v>
      </c>
    </row>
    <row r="957" spans="1:2" x14ac:dyDescent="0.4">
      <c r="A957" s="10" t="s">
        <v>1975</v>
      </c>
      <c r="B957">
        <v>1508</v>
      </c>
    </row>
    <row r="958" spans="1:2" x14ac:dyDescent="0.4">
      <c r="A958" s="10" t="s">
        <v>10052</v>
      </c>
      <c r="B958">
        <v>1498</v>
      </c>
    </row>
    <row r="959" spans="1:2" x14ac:dyDescent="0.4">
      <c r="A959" s="10" t="s">
        <v>4339</v>
      </c>
      <c r="B959">
        <v>1475</v>
      </c>
    </row>
    <row r="960" spans="1:2" x14ac:dyDescent="0.4">
      <c r="A960" s="10" t="s">
        <v>10820</v>
      </c>
      <c r="B960">
        <v>1470</v>
      </c>
    </row>
    <row r="961" spans="1:2" x14ac:dyDescent="0.4">
      <c r="A961" s="10" t="s">
        <v>8474</v>
      </c>
      <c r="B961">
        <v>1462</v>
      </c>
    </row>
    <row r="962" spans="1:2" x14ac:dyDescent="0.4">
      <c r="A962" s="10" t="s">
        <v>12050</v>
      </c>
      <c r="B962">
        <v>1456</v>
      </c>
    </row>
    <row r="963" spans="1:2" x14ac:dyDescent="0.4">
      <c r="A963" s="10" t="s">
        <v>2842</v>
      </c>
      <c r="B963">
        <v>1454</v>
      </c>
    </row>
    <row r="964" spans="1:2" x14ac:dyDescent="0.4">
      <c r="A964" s="10" t="s">
        <v>4658</v>
      </c>
      <c r="B964">
        <v>1454</v>
      </c>
    </row>
    <row r="965" spans="1:2" x14ac:dyDescent="0.4">
      <c r="A965" s="10" t="s">
        <v>12071</v>
      </c>
      <c r="B965">
        <v>1436</v>
      </c>
    </row>
    <row r="966" spans="1:2" x14ac:dyDescent="0.4">
      <c r="A966" s="10" t="s">
        <v>1536</v>
      </c>
      <c r="B966">
        <v>1423</v>
      </c>
    </row>
    <row r="967" spans="1:2" x14ac:dyDescent="0.4">
      <c r="A967" s="10" t="s">
        <v>2140</v>
      </c>
      <c r="B967">
        <v>1423</v>
      </c>
    </row>
    <row r="968" spans="1:2" x14ac:dyDescent="0.4">
      <c r="A968" s="10" t="s">
        <v>12473</v>
      </c>
      <c r="B968">
        <v>1408</v>
      </c>
    </row>
    <row r="969" spans="1:2" x14ac:dyDescent="0.4">
      <c r="A969" s="10" t="s">
        <v>10560</v>
      </c>
      <c r="B969">
        <v>1404</v>
      </c>
    </row>
    <row r="970" spans="1:2" x14ac:dyDescent="0.4">
      <c r="A970" s="10" t="s">
        <v>10780</v>
      </c>
      <c r="B970">
        <v>1393</v>
      </c>
    </row>
    <row r="971" spans="1:2" x14ac:dyDescent="0.4">
      <c r="A971" s="10" t="s">
        <v>1303</v>
      </c>
      <c r="B971">
        <v>1383</v>
      </c>
    </row>
    <row r="972" spans="1:2" x14ac:dyDescent="0.4">
      <c r="A972" s="10" t="s">
        <v>12774</v>
      </c>
      <c r="B972">
        <v>1379</v>
      </c>
    </row>
    <row r="973" spans="1:2" x14ac:dyDescent="0.4">
      <c r="A973" s="10" t="s">
        <v>2488</v>
      </c>
      <c r="B973">
        <v>1376</v>
      </c>
    </row>
    <row r="974" spans="1:2" x14ac:dyDescent="0.4">
      <c r="A974" s="10" t="s">
        <v>4621</v>
      </c>
      <c r="B974">
        <v>1376</v>
      </c>
    </row>
    <row r="975" spans="1:2" x14ac:dyDescent="0.4">
      <c r="A975" s="10" t="s">
        <v>1223</v>
      </c>
      <c r="B975">
        <v>1376</v>
      </c>
    </row>
    <row r="976" spans="1:2" x14ac:dyDescent="0.4">
      <c r="A976" s="10" t="s">
        <v>7874</v>
      </c>
      <c r="B976">
        <v>1367</v>
      </c>
    </row>
    <row r="977" spans="1:2" x14ac:dyDescent="0.4">
      <c r="A977" s="10" t="s">
        <v>12302</v>
      </c>
      <c r="B977">
        <v>1367</v>
      </c>
    </row>
    <row r="978" spans="1:2" x14ac:dyDescent="0.4">
      <c r="A978" s="10" t="s">
        <v>10378</v>
      </c>
      <c r="B978">
        <v>1353</v>
      </c>
    </row>
    <row r="979" spans="1:2" x14ac:dyDescent="0.4">
      <c r="A979" s="10" t="s">
        <v>3625</v>
      </c>
      <c r="B979">
        <v>1315</v>
      </c>
    </row>
    <row r="980" spans="1:2" x14ac:dyDescent="0.4">
      <c r="A980" s="10" t="s">
        <v>12312</v>
      </c>
      <c r="B980">
        <v>1313</v>
      </c>
    </row>
    <row r="981" spans="1:2" x14ac:dyDescent="0.4">
      <c r="A981" s="10" t="s">
        <v>1072</v>
      </c>
      <c r="B981">
        <v>1313</v>
      </c>
    </row>
    <row r="982" spans="1:2" x14ac:dyDescent="0.4">
      <c r="A982" s="10" t="s">
        <v>547</v>
      </c>
      <c r="B982">
        <v>1312</v>
      </c>
    </row>
    <row r="983" spans="1:2" x14ac:dyDescent="0.4">
      <c r="A983" s="10" t="s">
        <v>12101</v>
      </c>
      <c r="B983">
        <v>1306</v>
      </c>
    </row>
    <row r="984" spans="1:2" x14ac:dyDescent="0.4">
      <c r="A984" s="10" t="s">
        <v>9983</v>
      </c>
      <c r="B984">
        <v>1296</v>
      </c>
    </row>
    <row r="985" spans="1:2" x14ac:dyDescent="0.4">
      <c r="A985" s="10" t="s">
        <v>9131</v>
      </c>
      <c r="B985">
        <v>1282</v>
      </c>
    </row>
    <row r="986" spans="1:2" x14ac:dyDescent="0.4">
      <c r="A986" s="10" t="s">
        <v>7581</v>
      </c>
      <c r="B986">
        <v>1271</v>
      </c>
    </row>
    <row r="987" spans="1:2" x14ac:dyDescent="0.4">
      <c r="A987" s="10" t="s">
        <v>1152</v>
      </c>
      <c r="B987">
        <v>1269</v>
      </c>
    </row>
    <row r="988" spans="1:2" x14ac:dyDescent="0.4">
      <c r="A988" s="10" t="s">
        <v>6743</v>
      </c>
      <c r="B988">
        <v>1269</v>
      </c>
    </row>
    <row r="989" spans="1:2" x14ac:dyDescent="0.4">
      <c r="A989" s="10" t="s">
        <v>1117</v>
      </c>
      <c r="B989">
        <v>1259</v>
      </c>
    </row>
    <row r="990" spans="1:2" x14ac:dyDescent="0.4">
      <c r="A990" s="10" t="s">
        <v>9674</v>
      </c>
      <c r="B990">
        <v>1240</v>
      </c>
    </row>
    <row r="991" spans="1:2" x14ac:dyDescent="0.4">
      <c r="A991" s="10" t="s">
        <v>1919</v>
      </c>
      <c r="B991">
        <v>1237</v>
      </c>
    </row>
    <row r="992" spans="1:2" x14ac:dyDescent="0.4">
      <c r="A992" s="10" t="s">
        <v>2148</v>
      </c>
      <c r="B992">
        <v>1236</v>
      </c>
    </row>
    <row r="993" spans="1:2" x14ac:dyDescent="0.4">
      <c r="A993" s="10" t="s">
        <v>6804</v>
      </c>
      <c r="B993">
        <v>1208</v>
      </c>
    </row>
    <row r="994" spans="1:2" x14ac:dyDescent="0.4">
      <c r="A994" s="10" t="s">
        <v>12715</v>
      </c>
      <c r="B994">
        <v>1202</v>
      </c>
    </row>
    <row r="995" spans="1:2" x14ac:dyDescent="0.4">
      <c r="A995" s="10" t="s">
        <v>4328</v>
      </c>
      <c r="B995">
        <v>1193</v>
      </c>
    </row>
    <row r="996" spans="1:2" x14ac:dyDescent="0.4">
      <c r="A996" s="10" t="s">
        <v>1477</v>
      </c>
      <c r="B996">
        <v>1193</v>
      </c>
    </row>
    <row r="997" spans="1:2" x14ac:dyDescent="0.4">
      <c r="A997" s="10" t="s">
        <v>10072</v>
      </c>
      <c r="B997">
        <v>1191</v>
      </c>
    </row>
    <row r="998" spans="1:2" x14ac:dyDescent="0.4">
      <c r="A998" s="10" t="s">
        <v>12162</v>
      </c>
      <c r="B998">
        <v>1181</v>
      </c>
    </row>
    <row r="999" spans="1:2" x14ac:dyDescent="0.4">
      <c r="A999" s="10" t="s">
        <v>6451</v>
      </c>
      <c r="B999">
        <v>1173</v>
      </c>
    </row>
    <row r="1000" spans="1:2" x14ac:dyDescent="0.4">
      <c r="A1000" s="10" t="s">
        <v>7163</v>
      </c>
      <c r="B1000">
        <v>1173</v>
      </c>
    </row>
    <row r="1001" spans="1:2" x14ac:dyDescent="0.4">
      <c r="A1001" s="10" t="s">
        <v>8823</v>
      </c>
      <c r="B1001">
        <v>1163</v>
      </c>
    </row>
    <row r="1002" spans="1:2" x14ac:dyDescent="0.4">
      <c r="A1002" s="10" t="s">
        <v>1965</v>
      </c>
      <c r="B1002">
        <v>1161</v>
      </c>
    </row>
    <row r="1003" spans="1:2" x14ac:dyDescent="0.4">
      <c r="A1003" s="10" t="s">
        <v>367</v>
      </c>
      <c r="B1003">
        <v>1151</v>
      </c>
    </row>
    <row r="1004" spans="1:2" x14ac:dyDescent="0.4">
      <c r="A1004" s="10" t="s">
        <v>12925</v>
      </c>
      <c r="B1004">
        <v>1127</v>
      </c>
    </row>
    <row r="1005" spans="1:2" x14ac:dyDescent="0.4">
      <c r="A1005" s="10" t="s">
        <v>1062</v>
      </c>
      <c r="B1005">
        <v>1121</v>
      </c>
    </row>
    <row r="1006" spans="1:2" x14ac:dyDescent="0.4">
      <c r="A1006" s="10" t="s">
        <v>9922</v>
      </c>
      <c r="B1006">
        <v>1118</v>
      </c>
    </row>
    <row r="1007" spans="1:2" x14ac:dyDescent="0.4">
      <c r="A1007" s="10" t="s">
        <v>12725</v>
      </c>
      <c r="B1007">
        <v>1108</v>
      </c>
    </row>
    <row r="1008" spans="1:2" x14ac:dyDescent="0.4">
      <c r="A1008" s="10" t="s">
        <v>11739</v>
      </c>
      <c r="B1008">
        <v>1106</v>
      </c>
    </row>
    <row r="1009" spans="1:2" x14ac:dyDescent="0.4">
      <c r="A1009" s="10" t="s">
        <v>888</v>
      </c>
      <c r="B1009">
        <v>1097</v>
      </c>
    </row>
    <row r="1010" spans="1:2" x14ac:dyDescent="0.4">
      <c r="A1010" s="10" t="s">
        <v>7986</v>
      </c>
      <c r="B1010">
        <v>1092</v>
      </c>
    </row>
    <row r="1011" spans="1:2" x14ac:dyDescent="0.4">
      <c r="A1011" s="10" t="s">
        <v>12975</v>
      </c>
      <c r="B1011">
        <v>1090</v>
      </c>
    </row>
    <row r="1012" spans="1:2" x14ac:dyDescent="0.4">
      <c r="A1012" s="10" t="s">
        <v>6072</v>
      </c>
      <c r="B1012">
        <v>1087</v>
      </c>
    </row>
    <row r="1013" spans="1:2" x14ac:dyDescent="0.4">
      <c r="A1013" s="10" t="s">
        <v>12202</v>
      </c>
      <c r="B1013">
        <v>1085</v>
      </c>
    </row>
    <row r="1014" spans="1:2" x14ac:dyDescent="0.4">
      <c r="A1014" s="10" t="s">
        <v>878</v>
      </c>
      <c r="B1014">
        <v>1079</v>
      </c>
    </row>
    <row r="1015" spans="1:2" x14ac:dyDescent="0.4">
      <c r="A1015" s="10" t="s">
        <v>2502</v>
      </c>
      <c r="B1015">
        <v>1075</v>
      </c>
    </row>
    <row r="1016" spans="1:2" x14ac:dyDescent="0.4">
      <c r="A1016" s="10" t="s">
        <v>1233</v>
      </c>
      <c r="B1016">
        <v>1075</v>
      </c>
    </row>
    <row r="1017" spans="1:2" x14ac:dyDescent="0.4">
      <c r="A1017" s="10" t="s">
        <v>2182</v>
      </c>
      <c r="B1017">
        <v>1075</v>
      </c>
    </row>
    <row r="1018" spans="1:2" x14ac:dyDescent="0.4">
      <c r="A1018" s="10" t="s">
        <v>8813</v>
      </c>
      <c r="B1018">
        <v>1074</v>
      </c>
    </row>
    <row r="1019" spans="1:2" x14ac:dyDescent="0.4">
      <c r="A1019" s="10" t="s">
        <v>737</v>
      </c>
      <c r="B1019">
        <v>1072</v>
      </c>
    </row>
    <row r="1020" spans="1:2" x14ac:dyDescent="0.4">
      <c r="A1020" s="10" t="s">
        <v>10265</v>
      </c>
      <c r="B1020">
        <v>1067</v>
      </c>
    </row>
    <row r="1021" spans="1:2" x14ac:dyDescent="0.4">
      <c r="A1021" s="10" t="s">
        <v>12020</v>
      </c>
      <c r="B1021">
        <v>1066</v>
      </c>
    </row>
    <row r="1022" spans="1:2" x14ac:dyDescent="0.4">
      <c r="A1022" s="10" t="s">
        <v>12362</v>
      </c>
      <c r="B1022">
        <v>1065</v>
      </c>
    </row>
    <row r="1023" spans="1:2" x14ac:dyDescent="0.4">
      <c r="A1023" s="10" t="s">
        <v>9305</v>
      </c>
      <c r="B1023">
        <v>1051</v>
      </c>
    </row>
    <row r="1024" spans="1:2" x14ac:dyDescent="0.4">
      <c r="A1024" s="10" t="s">
        <v>2393</v>
      </c>
      <c r="B1024">
        <v>1045</v>
      </c>
    </row>
    <row r="1025" spans="1:2" x14ac:dyDescent="0.4">
      <c r="A1025" s="10" t="s">
        <v>908</v>
      </c>
      <c r="B1025">
        <v>1045</v>
      </c>
    </row>
    <row r="1026" spans="1:2" x14ac:dyDescent="0.4">
      <c r="A1026" s="10" t="s">
        <v>11607</v>
      </c>
      <c r="B1026">
        <v>1045</v>
      </c>
    </row>
    <row r="1027" spans="1:2" x14ac:dyDescent="0.4">
      <c r="A1027" s="10" t="s">
        <v>1017</v>
      </c>
      <c r="B1027">
        <v>1035</v>
      </c>
    </row>
    <row r="1028" spans="1:2" x14ac:dyDescent="0.4">
      <c r="A1028" s="10" t="s">
        <v>9705</v>
      </c>
      <c r="B1028">
        <v>1034</v>
      </c>
    </row>
    <row r="1029" spans="1:2" x14ac:dyDescent="0.4">
      <c r="A1029" s="10" t="s">
        <v>6773</v>
      </c>
      <c r="B1029">
        <v>1030</v>
      </c>
    </row>
    <row r="1030" spans="1:2" x14ac:dyDescent="0.4">
      <c r="A1030" s="10" t="s">
        <v>2551</v>
      </c>
      <c r="B1030">
        <v>1029</v>
      </c>
    </row>
    <row r="1031" spans="1:2" x14ac:dyDescent="0.4">
      <c r="A1031" s="10" t="s">
        <v>7785</v>
      </c>
      <c r="B1031">
        <v>1026</v>
      </c>
    </row>
    <row r="1032" spans="1:2" x14ac:dyDescent="0.4">
      <c r="A1032" s="10" t="s">
        <v>11346</v>
      </c>
      <c r="B1032">
        <v>1021</v>
      </c>
    </row>
    <row r="1033" spans="1:2" x14ac:dyDescent="0.4">
      <c r="A1033" s="10" t="s">
        <v>9580</v>
      </c>
      <c r="B1033">
        <v>1017</v>
      </c>
    </row>
    <row r="1034" spans="1:2" x14ac:dyDescent="0.4">
      <c r="A1034" s="10" t="s">
        <v>9385</v>
      </c>
      <c r="B1034">
        <v>1017</v>
      </c>
    </row>
    <row r="1035" spans="1:2" x14ac:dyDescent="0.4">
      <c r="A1035" s="10" t="s">
        <v>11094</v>
      </c>
      <c r="B1035">
        <v>1015</v>
      </c>
    </row>
    <row r="1036" spans="1:2" x14ac:dyDescent="0.4">
      <c r="A1036" s="10" t="s">
        <v>12132</v>
      </c>
      <c r="B1036">
        <v>1004</v>
      </c>
    </row>
    <row r="1037" spans="1:2" x14ac:dyDescent="0.4">
      <c r="A1037" s="10" t="s">
        <v>2507</v>
      </c>
      <c r="B1037">
        <v>1001</v>
      </c>
    </row>
    <row r="1038" spans="1:2" x14ac:dyDescent="0.4">
      <c r="A1038" s="10" t="s">
        <v>11155</v>
      </c>
      <c r="B1038">
        <v>992</v>
      </c>
    </row>
    <row r="1039" spans="1:2" x14ac:dyDescent="0.4">
      <c r="A1039" s="10" t="s">
        <v>6159</v>
      </c>
      <c r="B1039">
        <v>989</v>
      </c>
    </row>
    <row r="1040" spans="1:2" x14ac:dyDescent="0.4">
      <c r="A1040" s="10" t="s">
        <v>8927</v>
      </c>
      <c r="B1040">
        <v>976</v>
      </c>
    </row>
    <row r="1041" spans="1:2" x14ac:dyDescent="0.4">
      <c r="A1041" s="10" t="s">
        <v>1363</v>
      </c>
      <c r="B1041">
        <v>974</v>
      </c>
    </row>
    <row r="1042" spans="1:2" x14ac:dyDescent="0.4">
      <c r="A1042" s="10" t="s">
        <v>11084</v>
      </c>
      <c r="B1042">
        <v>959</v>
      </c>
    </row>
    <row r="1043" spans="1:2" x14ac:dyDescent="0.4">
      <c r="A1043" s="10" t="s">
        <v>10951</v>
      </c>
      <c r="B1043">
        <v>942</v>
      </c>
    </row>
    <row r="1044" spans="1:2" x14ac:dyDescent="0.4">
      <c r="A1044" s="10" t="s">
        <v>1889</v>
      </c>
      <c r="B1044">
        <v>928</v>
      </c>
    </row>
    <row r="1045" spans="1:2" x14ac:dyDescent="0.4">
      <c r="A1045" s="10" t="s">
        <v>10982</v>
      </c>
      <c r="B1045">
        <v>925</v>
      </c>
    </row>
    <row r="1046" spans="1:2" x14ac:dyDescent="0.4">
      <c r="A1046" s="10" t="s">
        <v>387</v>
      </c>
      <c r="B1046">
        <v>924</v>
      </c>
    </row>
    <row r="1047" spans="1:2" x14ac:dyDescent="0.4">
      <c r="A1047" s="10" t="s">
        <v>1322</v>
      </c>
      <c r="B1047">
        <v>919</v>
      </c>
    </row>
    <row r="1048" spans="1:2" x14ac:dyDescent="0.4">
      <c r="A1048" s="10" t="s">
        <v>2015</v>
      </c>
      <c r="B1048">
        <v>910</v>
      </c>
    </row>
    <row r="1049" spans="1:2" x14ac:dyDescent="0.4">
      <c r="A1049" s="10" t="s">
        <v>6242</v>
      </c>
      <c r="B1049">
        <v>903</v>
      </c>
    </row>
    <row r="1050" spans="1:2" x14ac:dyDescent="0.4">
      <c r="A1050" s="10" t="s">
        <v>769</v>
      </c>
      <c r="B1050">
        <v>902</v>
      </c>
    </row>
    <row r="1051" spans="1:2" x14ac:dyDescent="0.4">
      <c r="A1051" s="10" t="s">
        <v>622</v>
      </c>
      <c r="B1051">
        <v>900</v>
      </c>
    </row>
    <row r="1052" spans="1:2" x14ac:dyDescent="0.4">
      <c r="A1052" s="10" t="s">
        <v>8917</v>
      </c>
      <c r="B1052">
        <v>900</v>
      </c>
    </row>
    <row r="1053" spans="1:2" x14ac:dyDescent="0.4">
      <c r="A1053" s="10" t="s">
        <v>12705</v>
      </c>
      <c r="B1053">
        <v>898</v>
      </c>
    </row>
    <row r="1054" spans="1:2" x14ac:dyDescent="0.4">
      <c r="A1054" s="10" t="s">
        <v>2356</v>
      </c>
      <c r="B1054">
        <v>897</v>
      </c>
    </row>
    <row r="1055" spans="1:2" x14ac:dyDescent="0.4">
      <c r="A1055" s="10" t="s">
        <v>1785</v>
      </c>
      <c r="B1055">
        <v>839</v>
      </c>
    </row>
    <row r="1056" spans="1:2" x14ac:dyDescent="0.4">
      <c r="A1056" s="10" t="s">
        <v>2763</v>
      </c>
      <c r="B1056">
        <v>838</v>
      </c>
    </row>
    <row r="1057" spans="1:2" x14ac:dyDescent="0.4">
      <c r="A1057" s="10" t="s">
        <v>2892</v>
      </c>
      <c r="B1057">
        <v>838</v>
      </c>
    </row>
    <row r="1058" spans="1:2" x14ac:dyDescent="0.4">
      <c r="A1058" s="10" t="s">
        <v>11989</v>
      </c>
      <c r="B1058">
        <v>832</v>
      </c>
    </row>
    <row r="1059" spans="1:2" x14ac:dyDescent="0.4">
      <c r="A1059" s="10" t="s">
        <v>4252</v>
      </c>
      <c r="B1059">
        <v>828</v>
      </c>
    </row>
    <row r="1060" spans="1:2" x14ac:dyDescent="0.4">
      <c r="A1060" s="10" t="s">
        <v>12564</v>
      </c>
      <c r="B1060">
        <v>827</v>
      </c>
    </row>
    <row r="1061" spans="1:2" x14ac:dyDescent="0.4">
      <c r="A1061" s="10" t="s">
        <v>7514</v>
      </c>
      <c r="B1061">
        <v>817</v>
      </c>
    </row>
    <row r="1062" spans="1:2" x14ac:dyDescent="0.4">
      <c r="A1062" s="10" t="s">
        <v>1745</v>
      </c>
      <c r="B1062">
        <v>789</v>
      </c>
    </row>
    <row r="1063" spans="1:2" x14ac:dyDescent="0.4">
      <c r="A1063" s="10" t="s">
        <v>9396</v>
      </c>
      <c r="B1063">
        <v>787</v>
      </c>
    </row>
    <row r="1064" spans="1:2" x14ac:dyDescent="0.4">
      <c r="A1064" s="10" t="s">
        <v>10681</v>
      </c>
      <c r="B1064">
        <v>780</v>
      </c>
    </row>
    <row r="1065" spans="1:2" x14ac:dyDescent="0.4">
      <c r="A1065" s="10" t="s">
        <v>12503</v>
      </c>
      <c r="B1065">
        <v>777</v>
      </c>
    </row>
    <row r="1066" spans="1:2" x14ac:dyDescent="0.4">
      <c r="A1066" s="10" t="s">
        <v>12664</v>
      </c>
      <c r="B1066">
        <v>771</v>
      </c>
    </row>
    <row r="1067" spans="1:2" x14ac:dyDescent="0.4">
      <c r="A1067" s="10" t="s">
        <v>4777</v>
      </c>
      <c r="B1067">
        <v>768</v>
      </c>
    </row>
    <row r="1068" spans="1:2" x14ac:dyDescent="0.4">
      <c r="A1068" s="10" t="s">
        <v>976</v>
      </c>
      <c r="B1068">
        <v>766</v>
      </c>
    </row>
    <row r="1069" spans="1:2" x14ac:dyDescent="0.4">
      <c r="A1069" s="10" t="s">
        <v>4240</v>
      </c>
      <c r="B1069">
        <v>758</v>
      </c>
    </row>
    <row r="1070" spans="1:2" x14ac:dyDescent="0.4">
      <c r="A1070" s="10" t="s">
        <v>10931</v>
      </c>
      <c r="B1070">
        <v>743</v>
      </c>
    </row>
    <row r="1071" spans="1:2" x14ac:dyDescent="0.4">
      <c r="A1071" s="10" t="s">
        <v>11979</v>
      </c>
      <c r="B1071">
        <v>727</v>
      </c>
    </row>
    <row r="1072" spans="1:2" x14ac:dyDescent="0.4">
      <c r="A1072" s="10" t="s">
        <v>4646</v>
      </c>
      <c r="B1072">
        <v>714</v>
      </c>
    </row>
    <row r="1073" spans="1:2" x14ac:dyDescent="0.4">
      <c r="A1073" s="10" t="s">
        <v>331</v>
      </c>
      <c r="B1073">
        <v>710</v>
      </c>
    </row>
    <row r="1074" spans="1:2" x14ac:dyDescent="0.4">
      <c r="A1074" s="10" t="s">
        <v>12634</v>
      </c>
      <c r="B1074">
        <v>710</v>
      </c>
    </row>
    <row r="1075" spans="1:2" x14ac:dyDescent="0.4">
      <c r="A1075" s="10" t="s">
        <v>2448</v>
      </c>
      <c r="B1075">
        <v>708</v>
      </c>
    </row>
    <row r="1076" spans="1:2" x14ac:dyDescent="0.4">
      <c r="A1076" s="10" t="s">
        <v>12091</v>
      </c>
      <c r="B1076">
        <v>693</v>
      </c>
    </row>
    <row r="1077" spans="1:2" x14ac:dyDescent="0.4">
      <c r="A1077" s="10" t="s">
        <v>8263</v>
      </c>
      <c r="B1077">
        <v>691</v>
      </c>
    </row>
    <row r="1078" spans="1:2" x14ac:dyDescent="0.4">
      <c r="A1078" s="10" t="s">
        <v>4875</v>
      </c>
      <c r="B1078">
        <v>690</v>
      </c>
    </row>
    <row r="1079" spans="1:2" x14ac:dyDescent="0.4">
      <c r="A1079" s="10" t="s">
        <v>11597</v>
      </c>
      <c r="B1079">
        <v>687</v>
      </c>
    </row>
    <row r="1080" spans="1:2" x14ac:dyDescent="0.4">
      <c r="A1080" s="10" t="s">
        <v>4552</v>
      </c>
      <c r="B1080">
        <v>681</v>
      </c>
    </row>
    <row r="1081" spans="1:2" x14ac:dyDescent="0.4">
      <c r="A1081" s="10" t="s">
        <v>7153</v>
      </c>
      <c r="B1081">
        <v>676</v>
      </c>
    </row>
    <row r="1082" spans="1:2" x14ac:dyDescent="0.4">
      <c r="A1082" s="10" t="s">
        <v>7921</v>
      </c>
      <c r="B1082">
        <v>670</v>
      </c>
    </row>
    <row r="1083" spans="1:2" x14ac:dyDescent="0.4">
      <c r="A1083" s="10" t="s">
        <v>10652</v>
      </c>
      <c r="B1083">
        <v>646</v>
      </c>
    </row>
    <row r="1084" spans="1:2" x14ac:dyDescent="0.4">
      <c r="A1084" s="10" t="s">
        <v>5325</v>
      </c>
      <c r="B1084">
        <v>644</v>
      </c>
    </row>
    <row r="1085" spans="1:2" x14ac:dyDescent="0.4">
      <c r="A1085" s="10" t="s">
        <v>10841</v>
      </c>
      <c r="B1085">
        <v>638</v>
      </c>
    </row>
    <row r="1086" spans="1:2" x14ac:dyDescent="0.4">
      <c r="A1086" s="10" t="s">
        <v>11478</v>
      </c>
      <c r="B1086">
        <v>638</v>
      </c>
    </row>
    <row r="1087" spans="1:2" x14ac:dyDescent="0.4">
      <c r="A1087" s="10" t="s">
        <v>9417</v>
      </c>
      <c r="B1087">
        <v>629</v>
      </c>
    </row>
    <row r="1088" spans="1:2" x14ac:dyDescent="0.4">
      <c r="A1088" s="10" t="s">
        <v>517</v>
      </c>
      <c r="B1088">
        <v>628</v>
      </c>
    </row>
    <row r="1089" spans="1:2" x14ac:dyDescent="0.4">
      <c r="A1089" s="10" t="s">
        <v>2742</v>
      </c>
      <c r="B1089">
        <v>621</v>
      </c>
    </row>
    <row r="1090" spans="1:2" x14ac:dyDescent="0.4">
      <c r="A1090" s="10" t="s">
        <v>11266</v>
      </c>
      <c r="B1090">
        <v>618</v>
      </c>
    </row>
    <row r="1091" spans="1:2" x14ac:dyDescent="0.4">
      <c r="A1091" s="10" t="s">
        <v>11517</v>
      </c>
      <c r="B1091">
        <v>617</v>
      </c>
    </row>
    <row r="1092" spans="1:2" x14ac:dyDescent="0.4">
      <c r="A1092" s="10" t="s">
        <v>1561</v>
      </c>
      <c r="B1092">
        <v>612</v>
      </c>
    </row>
    <row r="1093" spans="1:2" x14ac:dyDescent="0.4">
      <c r="A1093" s="10" t="s">
        <v>11667</v>
      </c>
      <c r="B1093">
        <v>611</v>
      </c>
    </row>
    <row r="1094" spans="1:2" x14ac:dyDescent="0.4">
      <c r="A1094" s="10" t="s">
        <v>9775</v>
      </c>
      <c r="B1094">
        <v>610</v>
      </c>
    </row>
    <row r="1095" spans="1:2" x14ac:dyDescent="0.4">
      <c r="A1095" s="10" t="s">
        <v>9101</v>
      </c>
      <c r="B1095">
        <v>604</v>
      </c>
    </row>
    <row r="1096" spans="1:2" x14ac:dyDescent="0.4">
      <c r="A1096" s="10" t="s">
        <v>4284</v>
      </c>
      <c r="B1096">
        <v>596</v>
      </c>
    </row>
    <row r="1097" spans="1:2" x14ac:dyDescent="0.4">
      <c r="A1097" s="10" t="s">
        <v>7691</v>
      </c>
      <c r="B1097">
        <v>594</v>
      </c>
    </row>
    <row r="1098" spans="1:2" x14ac:dyDescent="0.4">
      <c r="A1098" s="10" t="s">
        <v>1107</v>
      </c>
      <c r="B1098">
        <v>592</v>
      </c>
    </row>
    <row r="1099" spans="1:2" x14ac:dyDescent="0.4">
      <c r="A1099" s="10" t="s">
        <v>12060</v>
      </c>
      <c r="B1099">
        <v>590</v>
      </c>
    </row>
    <row r="1100" spans="1:2" x14ac:dyDescent="0.4">
      <c r="A1100" s="10" t="s">
        <v>1052</v>
      </c>
      <c r="B1100">
        <v>590</v>
      </c>
    </row>
    <row r="1101" spans="1:2" x14ac:dyDescent="0.4">
      <c r="A1101" s="10" t="s">
        <v>11867</v>
      </c>
      <c r="B1101">
        <v>588</v>
      </c>
    </row>
    <row r="1102" spans="1:2" x14ac:dyDescent="0.4">
      <c r="A1102" s="10" t="s">
        <v>10155</v>
      </c>
      <c r="B1102">
        <v>578</v>
      </c>
    </row>
    <row r="1103" spans="1:2" x14ac:dyDescent="0.4">
      <c r="A1103" s="10" t="s">
        <v>1467</v>
      </c>
      <c r="B1103">
        <v>577</v>
      </c>
    </row>
    <row r="1104" spans="1:2" x14ac:dyDescent="0.4">
      <c r="A1104" s="10" t="s">
        <v>1587</v>
      </c>
      <c r="B1104">
        <v>576</v>
      </c>
    </row>
    <row r="1105" spans="1:2" x14ac:dyDescent="0.4">
      <c r="A1105" s="10" t="s">
        <v>2066</v>
      </c>
      <c r="B1105">
        <v>567</v>
      </c>
    </row>
    <row r="1106" spans="1:2" x14ac:dyDescent="0.4">
      <c r="A1106" s="10" t="s">
        <v>11206</v>
      </c>
      <c r="B1106">
        <v>562</v>
      </c>
    </row>
    <row r="1107" spans="1:2" x14ac:dyDescent="0.4">
      <c r="A1107" s="10" t="s">
        <v>11627</v>
      </c>
      <c r="B1107">
        <v>561</v>
      </c>
    </row>
    <row r="1108" spans="1:2" x14ac:dyDescent="0.4">
      <c r="A1108" s="10" t="s">
        <v>11717</v>
      </c>
      <c r="B1108">
        <v>557</v>
      </c>
    </row>
    <row r="1109" spans="1:2" x14ac:dyDescent="0.4">
      <c r="A1109" s="10" t="s">
        <v>283</v>
      </c>
      <c r="B1109">
        <v>552</v>
      </c>
    </row>
    <row r="1110" spans="1:2" x14ac:dyDescent="0.4">
      <c r="A1110" s="10" t="s">
        <v>12955</v>
      </c>
      <c r="B1110">
        <v>550</v>
      </c>
    </row>
    <row r="1111" spans="1:2" x14ac:dyDescent="0.4">
      <c r="A1111" s="10" t="s">
        <v>10357</v>
      </c>
      <c r="B1111">
        <v>550</v>
      </c>
    </row>
    <row r="1112" spans="1:2" x14ac:dyDescent="0.4">
      <c r="A1112" s="10" t="s">
        <v>9815</v>
      </c>
      <c r="B1112">
        <v>546</v>
      </c>
    </row>
    <row r="1113" spans="1:2" x14ac:dyDescent="0.4">
      <c r="A1113" s="10" t="s">
        <v>2812</v>
      </c>
      <c r="B1113">
        <v>538</v>
      </c>
    </row>
    <row r="1114" spans="1:2" x14ac:dyDescent="0.4">
      <c r="A1114" s="10" t="s">
        <v>11537</v>
      </c>
      <c r="B1114">
        <v>535</v>
      </c>
    </row>
    <row r="1115" spans="1:2" x14ac:dyDescent="0.4">
      <c r="A1115" s="10" t="s">
        <v>12694</v>
      </c>
      <c r="B1115">
        <v>534</v>
      </c>
    </row>
    <row r="1116" spans="1:2" x14ac:dyDescent="0.4">
      <c r="A1116" s="10" t="s">
        <v>12262</v>
      </c>
      <c r="B1116">
        <v>532</v>
      </c>
    </row>
    <row r="1117" spans="1:2" x14ac:dyDescent="0.4">
      <c r="A1117" s="10" t="s">
        <v>2468</v>
      </c>
      <c r="B1117">
        <v>523</v>
      </c>
    </row>
    <row r="1118" spans="1:2" x14ac:dyDescent="0.4">
      <c r="A1118" s="10" t="s">
        <v>2383</v>
      </c>
      <c r="B1118">
        <v>513</v>
      </c>
    </row>
    <row r="1119" spans="1:2" x14ac:dyDescent="0.4">
      <c r="A1119" s="10" t="s">
        <v>1032</v>
      </c>
      <c r="B1119">
        <v>505</v>
      </c>
    </row>
    <row r="1120" spans="1:2" x14ac:dyDescent="0.4">
      <c r="A1120" s="10" t="s">
        <v>461</v>
      </c>
      <c r="B1120">
        <v>493</v>
      </c>
    </row>
    <row r="1121" spans="1:2" x14ac:dyDescent="0.4">
      <c r="A1121" s="10" t="s">
        <v>5357</v>
      </c>
      <c r="B1121">
        <v>491</v>
      </c>
    </row>
    <row r="1122" spans="1:2" x14ac:dyDescent="0.4">
      <c r="A1122" s="10" t="s">
        <v>1705</v>
      </c>
      <c r="B1122">
        <v>491</v>
      </c>
    </row>
    <row r="1123" spans="1:2" x14ac:dyDescent="0.4">
      <c r="A1123" s="10" t="s">
        <v>4702</v>
      </c>
      <c r="B1123">
        <v>490</v>
      </c>
    </row>
    <row r="1124" spans="1:2" x14ac:dyDescent="0.4">
      <c r="A1124" s="10" t="s">
        <v>1695</v>
      </c>
      <c r="B1124">
        <v>490</v>
      </c>
    </row>
    <row r="1125" spans="1:2" x14ac:dyDescent="0.4">
      <c r="A1125" s="10" t="s">
        <v>12615</v>
      </c>
      <c r="B1125">
        <v>490</v>
      </c>
    </row>
    <row r="1126" spans="1:2" x14ac:dyDescent="0.4">
      <c r="A1126" s="10" t="s">
        <v>7630</v>
      </c>
      <c r="B1126">
        <v>485</v>
      </c>
    </row>
    <row r="1127" spans="1:2" x14ac:dyDescent="0.4">
      <c r="A1127" s="10" t="s">
        <v>2005</v>
      </c>
      <c r="B1127">
        <v>479</v>
      </c>
    </row>
    <row r="1128" spans="1:2" x14ac:dyDescent="0.4">
      <c r="A1128" s="10" t="s">
        <v>9519</v>
      </c>
      <c r="B1128">
        <v>478</v>
      </c>
    </row>
    <row r="1129" spans="1:2" x14ac:dyDescent="0.4">
      <c r="A1129" s="10" t="s">
        <v>2090</v>
      </c>
      <c r="B1129">
        <v>474</v>
      </c>
    </row>
    <row r="1130" spans="1:2" x14ac:dyDescent="0.4">
      <c r="A1130" s="10" t="s">
        <v>12995</v>
      </c>
      <c r="B1130">
        <v>468</v>
      </c>
    </row>
    <row r="1131" spans="1:2" x14ac:dyDescent="0.4">
      <c r="A1131" s="10" t="s">
        <v>2076</v>
      </c>
      <c r="B1131">
        <v>466</v>
      </c>
    </row>
    <row r="1132" spans="1:2" x14ac:dyDescent="0.4">
      <c r="A1132" s="10" t="s">
        <v>4678</v>
      </c>
      <c r="B1132">
        <v>465</v>
      </c>
    </row>
    <row r="1133" spans="1:2" x14ac:dyDescent="0.4">
      <c r="A1133" s="10" t="s">
        <v>10612</v>
      </c>
      <c r="B1133">
        <v>463</v>
      </c>
    </row>
    <row r="1134" spans="1:2" x14ac:dyDescent="0.4">
      <c r="A1134" s="10" t="s">
        <v>10901</v>
      </c>
      <c r="B1134">
        <v>461</v>
      </c>
    </row>
    <row r="1135" spans="1:2" x14ac:dyDescent="0.4">
      <c r="A1135" s="10" t="s">
        <v>632</v>
      </c>
      <c r="B1135">
        <v>457</v>
      </c>
    </row>
    <row r="1136" spans="1:2" x14ac:dyDescent="0.4">
      <c r="A1136" s="10" t="s">
        <v>12855</v>
      </c>
      <c r="B1136">
        <v>451</v>
      </c>
    </row>
    <row r="1137" spans="1:2" x14ac:dyDescent="0.4">
      <c r="A1137" s="10" t="s">
        <v>9834</v>
      </c>
      <c r="B1137">
        <v>444</v>
      </c>
    </row>
    <row r="1138" spans="1:2" x14ac:dyDescent="0.4">
      <c r="A1138" s="10" t="s">
        <v>9694</v>
      </c>
      <c r="B1138">
        <v>441</v>
      </c>
    </row>
    <row r="1139" spans="1:2" x14ac:dyDescent="0.4">
      <c r="A1139" s="10" t="s">
        <v>11135</v>
      </c>
      <c r="B1139">
        <v>441</v>
      </c>
    </row>
    <row r="1140" spans="1:2" x14ac:dyDescent="0.4">
      <c r="A1140" s="10" t="s">
        <v>7430</v>
      </c>
      <c r="B1140">
        <v>434</v>
      </c>
    </row>
    <row r="1141" spans="1:2" x14ac:dyDescent="0.4">
      <c r="A1141" s="10" t="s">
        <v>2099</v>
      </c>
      <c r="B1141">
        <v>431</v>
      </c>
    </row>
    <row r="1142" spans="1:2" x14ac:dyDescent="0.4">
      <c r="A1142" s="10" t="s">
        <v>7864</v>
      </c>
      <c r="B1142">
        <v>427</v>
      </c>
    </row>
    <row r="1143" spans="1:2" x14ac:dyDescent="0.4">
      <c r="A1143" s="10" t="s">
        <v>848</v>
      </c>
      <c r="B1143">
        <v>425</v>
      </c>
    </row>
    <row r="1144" spans="1:2" x14ac:dyDescent="0.4">
      <c r="A1144" s="10" t="s">
        <v>1955</v>
      </c>
      <c r="B1144">
        <v>425</v>
      </c>
    </row>
    <row r="1145" spans="1:2" x14ac:dyDescent="0.4">
      <c r="A1145" s="10" t="s">
        <v>11827</v>
      </c>
      <c r="B1145">
        <v>422</v>
      </c>
    </row>
    <row r="1146" spans="1:2" x14ac:dyDescent="0.4">
      <c r="A1146" s="10" t="s">
        <v>673</v>
      </c>
      <c r="B1146">
        <v>420</v>
      </c>
    </row>
    <row r="1147" spans="1:2" x14ac:dyDescent="0.4">
      <c r="A1147" s="10" t="s">
        <v>7953</v>
      </c>
      <c r="B1147">
        <v>419</v>
      </c>
    </row>
    <row r="1148" spans="1:2" x14ac:dyDescent="0.4">
      <c r="A1148" s="10" t="s">
        <v>8505</v>
      </c>
      <c r="B1148">
        <v>418</v>
      </c>
    </row>
    <row r="1149" spans="1:2" x14ac:dyDescent="0.4">
      <c r="A1149" s="10" t="s">
        <v>4542</v>
      </c>
      <c r="B1149">
        <v>412</v>
      </c>
    </row>
    <row r="1150" spans="1:2" x14ac:dyDescent="0.4">
      <c r="A1150" s="10" t="s">
        <v>8388</v>
      </c>
      <c r="B1150">
        <v>408</v>
      </c>
    </row>
    <row r="1151" spans="1:2" x14ac:dyDescent="0.4">
      <c r="A1151" s="10" t="s">
        <v>1755</v>
      </c>
      <c r="B1151">
        <v>407</v>
      </c>
    </row>
    <row r="1152" spans="1:2" x14ac:dyDescent="0.4">
      <c r="A1152" s="10" t="s">
        <v>6092</v>
      </c>
      <c r="B1152">
        <v>401</v>
      </c>
    </row>
    <row r="1153" spans="1:2" x14ac:dyDescent="0.4">
      <c r="A1153" s="10" t="s">
        <v>727</v>
      </c>
      <c r="B1153">
        <v>398</v>
      </c>
    </row>
    <row r="1154" spans="1:2" x14ac:dyDescent="0.4">
      <c r="A1154" s="10" t="s">
        <v>11487</v>
      </c>
      <c r="B1154">
        <v>397</v>
      </c>
    </row>
    <row r="1155" spans="1:2" x14ac:dyDescent="0.4">
      <c r="A1155" s="10" t="s">
        <v>2732</v>
      </c>
      <c r="B1155">
        <v>390</v>
      </c>
    </row>
    <row r="1156" spans="1:2" x14ac:dyDescent="0.4">
      <c r="A1156" s="10" t="s">
        <v>12553</v>
      </c>
      <c r="B1156">
        <v>388</v>
      </c>
    </row>
    <row r="1157" spans="1:2" x14ac:dyDescent="0.4">
      <c r="A1157" s="10" t="s">
        <v>6711</v>
      </c>
      <c r="B1157">
        <v>388</v>
      </c>
    </row>
    <row r="1158" spans="1:2" x14ac:dyDescent="0.4">
      <c r="A1158" s="10" t="s">
        <v>1343</v>
      </c>
      <c r="B1158">
        <v>387</v>
      </c>
    </row>
    <row r="1159" spans="1:2" x14ac:dyDescent="0.4">
      <c r="A1159" s="10" t="s">
        <v>11707</v>
      </c>
      <c r="B1159">
        <v>386</v>
      </c>
    </row>
    <row r="1160" spans="1:2" x14ac:dyDescent="0.4">
      <c r="A1160" s="10" t="s">
        <v>7193</v>
      </c>
      <c r="B1160">
        <v>362</v>
      </c>
    </row>
    <row r="1161" spans="1:2" x14ac:dyDescent="0.4">
      <c r="A1161" s="10" t="s">
        <v>7540</v>
      </c>
      <c r="B1161">
        <v>357</v>
      </c>
    </row>
    <row r="1162" spans="1:2" x14ac:dyDescent="0.4">
      <c r="A1162" s="10" t="s">
        <v>11023</v>
      </c>
      <c r="B1162">
        <v>356</v>
      </c>
    </row>
    <row r="1163" spans="1:2" x14ac:dyDescent="0.4">
      <c r="A1163" s="10" t="s">
        <v>1940</v>
      </c>
      <c r="B1163">
        <v>356</v>
      </c>
    </row>
    <row r="1164" spans="1:2" x14ac:dyDescent="0.4">
      <c r="A1164" s="10" t="s">
        <v>7005</v>
      </c>
      <c r="B1164">
        <v>352</v>
      </c>
    </row>
    <row r="1165" spans="1:2" x14ac:dyDescent="0.4">
      <c r="A1165" s="10" t="s">
        <v>1662</v>
      </c>
      <c r="B1165">
        <v>350</v>
      </c>
    </row>
    <row r="1166" spans="1:2" x14ac:dyDescent="0.4">
      <c r="A1166" s="10" t="s">
        <v>1492</v>
      </c>
      <c r="B1166">
        <v>343</v>
      </c>
    </row>
    <row r="1167" spans="1:2" x14ac:dyDescent="0.4">
      <c r="A1167" s="10" t="s">
        <v>11959</v>
      </c>
      <c r="B1167">
        <v>340</v>
      </c>
    </row>
    <row r="1168" spans="1:2" x14ac:dyDescent="0.4">
      <c r="A1168" s="10" t="s">
        <v>1844</v>
      </c>
      <c r="B1168">
        <v>339</v>
      </c>
    </row>
    <row r="1169" spans="1:2" x14ac:dyDescent="0.4">
      <c r="A1169" s="10" t="s">
        <v>11396</v>
      </c>
      <c r="B1169">
        <v>330</v>
      </c>
    </row>
    <row r="1170" spans="1:2" x14ac:dyDescent="0.4">
      <c r="A1170" s="10" t="s">
        <v>10941</v>
      </c>
      <c r="B1170">
        <v>328</v>
      </c>
    </row>
    <row r="1171" spans="1:2" x14ac:dyDescent="0.4">
      <c r="A1171" s="10" t="s">
        <v>11497</v>
      </c>
      <c r="B1171">
        <v>326</v>
      </c>
    </row>
    <row r="1172" spans="1:2" x14ac:dyDescent="0.4">
      <c r="A1172" s="10" t="s">
        <v>8484</v>
      </c>
      <c r="B1172">
        <v>323</v>
      </c>
    </row>
    <row r="1173" spans="1:2" x14ac:dyDescent="0.4">
      <c r="A1173" s="10" t="s">
        <v>2212</v>
      </c>
      <c r="B1173">
        <v>323</v>
      </c>
    </row>
    <row r="1174" spans="1:2" x14ac:dyDescent="0.4">
      <c r="A1174" s="10" t="s">
        <v>10440</v>
      </c>
      <c r="B1174">
        <v>322</v>
      </c>
    </row>
    <row r="1175" spans="1:2" x14ac:dyDescent="0.4">
      <c r="A1175" s="10" t="s">
        <v>11527</v>
      </c>
      <c r="B1175">
        <v>314</v>
      </c>
    </row>
    <row r="1176" spans="1:2" x14ac:dyDescent="0.4">
      <c r="A1176" s="10" t="s">
        <v>1597</v>
      </c>
      <c r="B1176">
        <v>313</v>
      </c>
    </row>
    <row r="1177" spans="1:2" x14ac:dyDescent="0.4">
      <c r="A1177" s="10" t="s">
        <v>11176</v>
      </c>
      <c r="B1177">
        <v>313</v>
      </c>
    </row>
    <row r="1178" spans="1:2" x14ac:dyDescent="0.4">
      <c r="A1178" s="10" t="s">
        <v>9601</v>
      </c>
      <c r="B1178">
        <v>311</v>
      </c>
    </row>
    <row r="1179" spans="1:2" x14ac:dyDescent="0.4">
      <c r="A1179" s="10" t="s">
        <v>4610</v>
      </c>
      <c r="B1179">
        <v>305</v>
      </c>
    </row>
    <row r="1180" spans="1:2" x14ac:dyDescent="0.4">
      <c r="A1180" s="10" t="s">
        <v>10062</v>
      </c>
      <c r="B1180">
        <v>305</v>
      </c>
    </row>
    <row r="1181" spans="1:2" x14ac:dyDescent="0.4">
      <c r="A1181" s="10" t="s">
        <v>11196</v>
      </c>
      <c r="B1181">
        <v>303</v>
      </c>
    </row>
    <row r="1182" spans="1:2" x14ac:dyDescent="0.4">
      <c r="A1182" s="10" t="s">
        <v>2907</v>
      </c>
      <c r="B1182">
        <v>301</v>
      </c>
    </row>
    <row r="1183" spans="1:2" x14ac:dyDescent="0.4">
      <c r="A1183" s="10" t="s">
        <v>663</v>
      </c>
      <c r="B1183">
        <v>298</v>
      </c>
    </row>
    <row r="1184" spans="1:2" x14ac:dyDescent="0.4">
      <c r="A1184" s="10" t="s">
        <v>12423</v>
      </c>
      <c r="B1184">
        <v>297</v>
      </c>
    </row>
    <row r="1185" spans="1:2" x14ac:dyDescent="0.4">
      <c r="A1185" s="10" t="s">
        <v>11053</v>
      </c>
      <c r="B1185">
        <v>296</v>
      </c>
    </row>
    <row r="1186" spans="1:2" x14ac:dyDescent="0.4">
      <c r="A1186" s="10" t="s">
        <v>2192</v>
      </c>
      <c r="B1186">
        <v>295</v>
      </c>
    </row>
    <row r="1187" spans="1:2" x14ac:dyDescent="0.4">
      <c r="A1187" s="10" t="s">
        <v>9081</v>
      </c>
      <c r="B1187">
        <v>291</v>
      </c>
    </row>
    <row r="1188" spans="1:2" x14ac:dyDescent="0.4">
      <c r="A1188" s="10" t="s">
        <v>10125</v>
      </c>
      <c r="B1188">
        <v>290</v>
      </c>
    </row>
    <row r="1189" spans="1:2" x14ac:dyDescent="0.4">
      <c r="A1189" s="10" t="s">
        <v>12212</v>
      </c>
      <c r="B1189">
        <v>290</v>
      </c>
    </row>
    <row r="1190" spans="1:2" x14ac:dyDescent="0.4">
      <c r="A1190" s="10" t="s">
        <v>12543</v>
      </c>
      <c r="B1190">
        <v>287</v>
      </c>
    </row>
    <row r="1191" spans="1:2" x14ac:dyDescent="0.4">
      <c r="A1191" s="10" t="s">
        <v>12533</v>
      </c>
      <c r="B1191">
        <v>287</v>
      </c>
    </row>
    <row r="1192" spans="1:2" x14ac:dyDescent="0.4">
      <c r="A1192" s="10" t="s">
        <v>1278</v>
      </c>
      <c r="B1192">
        <v>285</v>
      </c>
    </row>
    <row r="1193" spans="1:2" x14ac:dyDescent="0.4">
      <c r="A1193" s="10" t="s">
        <v>3076</v>
      </c>
      <c r="B1193">
        <v>284</v>
      </c>
    </row>
    <row r="1194" spans="1:2" x14ac:dyDescent="0.4">
      <c r="A1194" s="10" t="s">
        <v>3934</v>
      </c>
      <c r="B1194">
        <v>284</v>
      </c>
    </row>
    <row r="1195" spans="1:2" x14ac:dyDescent="0.4">
      <c r="A1195" s="10" t="s">
        <v>3131</v>
      </c>
      <c r="B1195">
        <v>284</v>
      </c>
    </row>
    <row r="1196" spans="1:2" x14ac:dyDescent="0.4">
      <c r="A1196" s="10" t="s">
        <v>1162</v>
      </c>
      <c r="B1196">
        <v>284</v>
      </c>
    </row>
    <row r="1197" spans="1:2" x14ac:dyDescent="0.4">
      <c r="A1197" s="10" t="s">
        <v>10911</v>
      </c>
      <c r="B1197">
        <v>282</v>
      </c>
    </row>
    <row r="1198" spans="1:2" x14ac:dyDescent="0.4">
      <c r="A1198" s="10" t="s">
        <v>2367</v>
      </c>
      <c r="B1198">
        <v>282</v>
      </c>
    </row>
    <row r="1199" spans="1:2" x14ac:dyDescent="0.4">
      <c r="A1199" s="10" t="s">
        <v>4712</v>
      </c>
      <c r="B1199">
        <v>276</v>
      </c>
    </row>
    <row r="1200" spans="1:2" x14ac:dyDescent="0.4">
      <c r="A1200" s="10" t="s">
        <v>2753</v>
      </c>
      <c r="B1200">
        <v>265</v>
      </c>
    </row>
    <row r="1201" spans="1:2" x14ac:dyDescent="0.4">
      <c r="A1201" s="10" t="s">
        <v>12272</v>
      </c>
      <c r="B1201">
        <v>260</v>
      </c>
    </row>
    <row r="1202" spans="1:2" x14ac:dyDescent="0.4">
      <c r="A1202" s="10" t="s">
        <v>8833</v>
      </c>
      <c r="B1202">
        <v>257</v>
      </c>
    </row>
    <row r="1203" spans="1:2" x14ac:dyDescent="0.4">
      <c r="A1203" s="10" t="s">
        <v>6616</v>
      </c>
      <c r="B1203">
        <v>255</v>
      </c>
    </row>
    <row r="1204" spans="1:2" x14ac:dyDescent="0.4">
      <c r="A1204" s="10" t="s">
        <v>814</v>
      </c>
      <c r="B1204">
        <v>254</v>
      </c>
    </row>
    <row r="1205" spans="1:2" x14ac:dyDescent="0.4">
      <c r="A1205" s="10" t="s">
        <v>1424</v>
      </c>
      <c r="B1205">
        <v>254</v>
      </c>
    </row>
    <row r="1206" spans="1:2" x14ac:dyDescent="0.4">
      <c r="A1206" s="10" t="s">
        <v>10671</v>
      </c>
      <c r="B1206">
        <v>252</v>
      </c>
    </row>
    <row r="1207" spans="1:2" x14ac:dyDescent="0.4">
      <c r="A1207" s="10" t="s">
        <v>10500</v>
      </c>
      <c r="B1207">
        <v>250</v>
      </c>
    </row>
    <row r="1208" spans="1:2" x14ac:dyDescent="0.4">
      <c r="A1208" s="10" t="s">
        <v>1995</v>
      </c>
      <c r="B1208">
        <v>246</v>
      </c>
    </row>
    <row r="1209" spans="1:2" x14ac:dyDescent="0.4">
      <c r="A1209" s="10" t="s">
        <v>2109</v>
      </c>
      <c r="B1209">
        <v>242</v>
      </c>
    </row>
    <row r="1210" spans="1:2" x14ac:dyDescent="0.4">
      <c r="A1210" s="10" t="s">
        <v>6471</v>
      </c>
      <c r="B1210">
        <v>241</v>
      </c>
    </row>
    <row r="1211" spans="1:2" x14ac:dyDescent="0.4">
      <c r="A1211" s="10" t="s">
        <v>4230</v>
      </c>
      <c r="B1211">
        <v>240</v>
      </c>
    </row>
    <row r="1212" spans="1:2" x14ac:dyDescent="0.4">
      <c r="A1212" s="10" t="s">
        <v>9530</v>
      </c>
      <c r="B1212">
        <v>237</v>
      </c>
    </row>
    <row r="1213" spans="1:2" x14ac:dyDescent="0.4">
      <c r="A1213" s="10" t="s">
        <v>12584</v>
      </c>
      <c r="B1213">
        <v>229</v>
      </c>
    </row>
    <row r="1214" spans="1:2" x14ac:dyDescent="0.4">
      <c r="A1214" s="10" t="s">
        <v>11567</v>
      </c>
      <c r="B1214">
        <v>227</v>
      </c>
    </row>
    <row r="1215" spans="1:2" x14ac:dyDescent="0.4">
      <c r="A1215" s="10" t="s">
        <v>2802</v>
      </c>
      <c r="B1215">
        <v>227</v>
      </c>
    </row>
    <row r="1216" spans="1:2" x14ac:dyDescent="0.4">
      <c r="A1216" s="10" t="s">
        <v>2320</v>
      </c>
      <c r="B1216">
        <v>224</v>
      </c>
    </row>
    <row r="1217" spans="1:2" x14ac:dyDescent="0.4">
      <c r="A1217" s="10" t="s">
        <v>12895</v>
      </c>
      <c r="B1217">
        <v>222</v>
      </c>
    </row>
    <row r="1218" spans="1:2" x14ac:dyDescent="0.4">
      <c r="A1218" s="10" t="s">
        <v>2603</v>
      </c>
      <c r="B1218">
        <v>214</v>
      </c>
    </row>
    <row r="1219" spans="1:2" x14ac:dyDescent="0.4">
      <c r="A1219" s="10" t="s">
        <v>12825</v>
      </c>
      <c r="B1219">
        <v>212</v>
      </c>
    </row>
    <row r="1220" spans="1:2" x14ac:dyDescent="0.4">
      <c r="A1220" s="10" t="s">
        <v>12322</v>
      </c>
      <c r="B1220">
        <v>212</v>
      </c>
    </row>
    <row r="1221" spans="1:2" x14ac:dyDescent="0.4">
      <c r="A1221" s="10" t="s">
        <v>1353</v>
      </c>
      <c r="B1221">
        <v>211</v>
      </c>
    </row>
    <row r="1222" spans="1:2" x14ac:dyDescent="0.4">
      <c r="A1222" s="10" t="s">
        <v>5091</v>
      </c>
      <c r="B1222">
        <v>206</v>
      </c>
    </row>
    <row r="1223" spans="1:2" x14ac:dyDescent="0.4">
      <c r="A1223" s="10" t="s">
        <v>11125</v>
      </c>
      <c r="B1223">
        <v>203</v>
      </c>
    </row>
    <row r="1224" spans="1:2" x14ac:dyDescent="0.4">
      <c r="A1224" s="10" t="s">
        <v>2793</v>
      </c>
      <c r="B1224">
        <v>200</v>
      </c>
    </row>
    <row r="1225" spans="1:2" x14ac:dyDescent="0.4">
      <c r="A1225" s="10" t="s">
        <v>2168</v>
      </c>
      <c r="B1225">
        <v>197</v>
      </c>
    </row>
    <row r="1226" spans="1:2" x14ac:dyDescent="0.4">
      <c r="A1226" s="10" t="s">
        <v>1864</v>
      </c>
      <c r="B1226">
        <v>197</v>
      </c>
    </row>
    <row r="1227" spans="1:2" x14ac:dyDescent="0.4">
      <c r="A1227" s="10" t="s">
        <v>12905</v>
      </c>
      <c r="B1227">
        <v>195</v>
      </c>
    </row>
    <row r="1228" spans="1:2" x14ac:dyDescent="0.4">
      <c r="A1228" s="10" t="s">
        <v>11063</v>
      </c>
      <c r="B1228">
        <v>185</v>
      </c>
    </row>
    <row r="1229" spans="1:2" x14ac:dyDescent="0.4">
      <c r="A1229" s="10" t="s">
        <v>2222</v>
      </c>
      <c r="B1229">
        <v>185</v>
      </c>
    </row>
    <row r="1230" spans="1:2" x14ac:dyDescent="0.4">
      <c r="A1230" s="10" t="s">
        <v>9954</v>
      </c>
      <c r="B1230">
        <v>185</v>
      </c>
    </row>
    <row r="1231" spans="1:2" x14ac:dyDescent="0.4">
      <c r="A1231" s="10" t="s">
        <v>2613</v>
      </c>
      <c r="B1231">
        <v>184</v>
      </c>
    </row>
    <row r="1232" spans="1:2" x14ac:dyDescent="0.4">
      <c r="A1232" s="10" t="s">
        <v>12804</v>
      </c>
      <c r="B1232">
        <v>178</v>
      </c>
    </row>
    <row r="1233" spans="1:2" x14ac:dyDescent="0.4">
      <c r="A1233" s="10" t="s">
        <v>2822</v>
      </c>
      <c r="B1233">
        <v>171</v>
      </c>
    </row>
    <row r="1234" spans="1:2" x14ac:dyDescent="0.4">
      <c r="A1234" s="10" t="s">
        <v>11326</v>
      </c>
      <c r="B1234">
        <v>170</v>
      </c>
    </row>
    <row r="1235" spans="1:2" x14ac:dyDescent="0.4">
      <c r="A1235" s="10" t="s">
        <v>12443</v>
      </c>
      <c r="B1235">
        <v>168</v>
      </c>
    </row>
    <row r="1236" spans="1:2" x14ac:dyDescent="0.4">
      <c r="A1236" s="10" t="s">
        <v>11186</v>
      </c>
      <c r="B1236">
        <v>166</v>
      </c>
    </row>
    <row r="1237" spans="1:2" x14ac:dyDescent="0.4">
      <c r="A1237" s="10" t="s">
        <v>2658</v>
      </c>
      <c r="B1237">
        <v>163</v>
      </c>
    </row>
    <row r="1238" spans="1:2" x14ac:dyDescent="0.4">
      <c r="A1238" s="10" t="s">
        <v>12865</v>
      </c>
      <c r="B1238">
        <v>159</v>
      </c>
    </row>
    <row r="1239" spans="1:2" x14ac:dyDescent="0.4">
      <c r="A1239" s="10" t="s">
        <v>11767</v>
      </c>
      <c r="B1239">
        <v>157</v>
      </c>
    </row>
    <row r="1240" spans="1:2" x14ac:dyDescent="0.4">
      <c r="A1240" s="10" t="s">
        <v>12605</v>
      </c>
      <c r="B1240">
        <v>156</v>
      </c>
    </row>
    <row r="1241" spans="1:2" x14ac:dyDescent="0.4">
      <c r="A1241" s="10" t="s">
        <v>4323</v>
      </c>
      <c r="B1241">
        <v>154</v>
      </c>
    </row>
    <row r="1242" spans="1:2" x14ac:dyDescent="0.4">
      <c r="A1242" s="10" t="s">
        <v>3887</v>
      </c>
      <c r="B1242">
        <v>154</v>
      </c>
    </row>
    <row r="1243" spans="1:2" x14ac:dyDescent="0.4">
      <c r="A1243" s="10" t="s">
        <v>2783</v>
      </c>
      <c r="B1243">
        <v>151</v>
      </c>
    </row>
    <row r="1244" spans="1:2" x14ac:dyDescent="0.4">
      <c r="A1244" s="10" t="s">
        <v>11938</v>
      </c>
      <c r="B1244">
        <v>144</v>
      </c>
    </row>
    <row r="1245" spans="1:2" x14ac:dyDescent="0.4">
      <c r="A1245" s="10" t="s">
        <v>11969</v>
      </c>
      <c r="B1245">
        <v>144</v>
      </c>
    </row>
    <row r="1246" spans="1:2" x14ac:dyDescent="0.4">
      <c r="A1246" s="10" t="s">
        <v>2773</v>
      </c>
      <c r="B1246">
        <v>143</v>
      </c>
    </row>
    <row r="1247" spans="1:2" x14ac:dyDescent="0.4">
      <c r="A1247" s="10" t="s">
        <v>8874</v>
      </c>
      <c r="B1247">
        <v>136</v>
      </c>
    </row>
    <row r="1248" spans="1:2" x14ac:dyDescent="0.4">
      <c r="A1248" s="10" t="s">
        <v>2897</v>
      </c>
      <c r="B1248">
        <v>136</v>
      </c>
    </row>
    <row r="1249" spans="1:2" x14ac:dyDescent="0.4">
      <c r="A1249" s="10" t="s">
        <v>12644</v>
      </c>
      <c r="B1249">
        <v>133</v>
      </c>
    </row>
    <row r="1250" spans="1:2" x14ac:dyDescent="0.4">
      <c r="A1250" s="10" t="s">
        <v>1077</v>
      </c>
      <c r="B1250">
        <v>132</v>
      </c>
    </row>
    <row r="1251" spans="1:2" x14ac:dyDescent="0.4">
      <c r="A1251" s="10" t="s">
        <v>9884</v>
      </c>
      <c r="B1251">
        <v>132</v>
      </c>
    </row>
    <row r="1252" spans="1:2" x14ac:dyDescent="0.4">
      <c r="A1252" s="10" t="s">
        <v>2707</v>
      </c>
      <c r="B1252">
        <v>129</v>
      </c>
    </row>
    <row r="1253" spans="1:2" x14ac:dyDescent="0.4">
      <c r="A1253" s="10" t="s">
        <v>4512</v>
      </c>
      <c r="B1253">
        <v>125</v>
      </c>
    </row>
    <row r="1254" spans="1:2" x14ac:dyDescent="0.4">
      <c r="A1254" s="10" t="s">
        <v>9540</v>
      </c>
      <c r="B1254">
        <v>124</v>
      </c>
    </row>
    <row r="1255" spans="1:2" x14ac:dyDescent="0.4">
      <c r="A1255" s="10" t="s">
        <v>11256</v>
      </c>
      <c r="B1255">
        <v>124</v>
      </c>
    </row>
    <row r="1256" spans="1:2" x14ac:dyDescent="0.4">
      <c r="A1256" s="10" t="s">
        <v>2492</v>
      </c>
      <c r="B1256">
        <v>121</v>
      </c>
    </row>
    <row r="1257" spans="1:2" x14ac:dyDescent="0.4">
      <c r="A1257" s="10" t="s">
        <v>4439</v>
      </c>
      <c r="B1257">
        <v>119</v>
      </c>
    </row>
    <row r="1258" spans="1:2" x14ac:dyDescent="0.4">
      <c r="A1258" s="10" t="s">
        <v>9050</v>
      </c>
      <c r="B1258">
        <v>119</v>
      </c>
    </row>
    <row r="1259" spans="1:2" x14ac:dyDescent="0.4">
      <c r="A1259" s="10" t="s">
        <v>12935</v>
      </c>
      <c r="B1259">
        <v>113</v>
      </c>
    </row>
    <row r="1260" spans="1:2" x14ac:dyDescent="0.4">
      <c r="A1260" s="10" t="s">
        <v>2517</v>
      </c>
      <c r="B1260">
        <v>112</v>
      </c>
    </row>
    <row r="1261" spans="1:2" x14ac:dyDescent="0.4">
      <c r="A1261" s="10" t="s">
        <v>9232</v>
      </c>
      <c r="B1261">
        <v>111</v>
      </c>
    </row>
    <row r="1262" spans="1:2" x14ac:dyDescent="0.4">
      <c r="A1262" s="10" t="s">
        <v>1899</v>
      </c>
      <c r="B1262">
        <v>110</v>
      </c>
    </row>
    <row r="1263" spans="1:2" x14ac:dyDescent="0.4">
      <c r="A1263" s="10" t="s">
        <v>11226</v>
      </c>
      <c r="B1263">
        <v>109</v>
      </c>
    </row>
    <row r="1264" spans="1:2" x14ac:dyDescent="0.4">
      <c r="A1264" s="10" t="s">
        <v>2697</v>
      </c>
      <c r="B1264">
        <v>106</v>
      </c>
    </row>
    <row r="1265" spans="1:2" x14ac:dyDescent="0.4">
      <c r="A1265" s="10" t="s">
        <v>747</v>
      </c>
      <c r="B1265">
        <v>105</v>
      </c>
    </row>
    <row r="1266" spans="1:2" x14ac:dyDescent="0.4">
      <c r="A1266" s="10" t="s">
        <v>4359</v>
      </c>
      <c r="B1266">
        <v>104</v>
      </c>
    </row>
    <row r="1267" spans="1:2" x14ac:dyDescent="0.4">
      <c r="A1267" s="10" t="s">
        <v>2310</v>
      </c>
      <c r="B1267">
        <v>103</v>
      </c>
    </row>
    <row r="1268" spans="1:2" x14ac:dyDescent="0.4">
      <c r="A1268" s="10" t="s">
        <v>12453</v>
      </c>
      <c r="B1268">
        <v>101</v>
      </c>
    </row>
    <row r="1269" spans="1:2" x14ac:dyDescent="0.4">
      <c r="A1269" s="10" t="s">
        <v>11376</v>
      </c>
      <c r="B1269">
        <v>97</v>
      </c>
    </row>
    <row r="1270" spans="1:2" x14ac:dyDescent="0.4">
      <c r="A1270" s="10" t="s">
        <v>10003</v>
      </c>
      <c r="B1270">
        <v>97</v>
      </c>
    </row>
    <row r="1271" spans="1:2" x14ac:dyDescent="0.4">
      <c r="A1271" s="10" t="s">
        <v>11687</v>
      </c>
      <c r="B1271">
        <v>97</v>
      </c>
    </row>
    <row r="1272" spans="1:2" x14ac:dyDescent="0.4">
      <c r="A1272" s="10" t="s">
        <v>9468</v>
      </c>
      <c r="B1272">
        <v>95</v>
      </c>
    </row>
    <row r="1273" spans="1:2" x14ac:dyDescent="0.4">
      <c r="A1273" s="10" t="s">
        <v>7046</v>
      </c>
      <c r="B1273">
        <v>93</v>
      </c>
    </row>
    <row r="1274" spans="1:2" x14ac:dyDescent="0.4">
      <c r="A1274" s="10" t="s">
        <v>11557</v>
      </c>
      <c r="B1274">
        <v>91</v>
      </c>
    </row>
    <row r="1275" spans="1:2" x14ac:dyDescent="0.4">
      <c r="A1275" s="10" t="s">
        <v>4502</v>
      </c>
      <c r="B1275">
        <v>87</v>
      </c>
    </row>
    <row r="1276" spans="1:2" x14ac:dyDescent="0.4">
      <c r="A1276" s="10" t="s">
        <v>2668</v>
      </c>
      <c r="B1276">
        <v>87</v>
      </c>
    </row>
    <row r="1277" spans="1:2" x14ac:dyDescent="0.4">
      <c r="A1277" s="10" t="s">
        <v>2336</v>
      </c>
      <c r="B1277">
        <v>85</v>
      </c>
    </row>
    <row r="1278" spans="1:2" x14ac:dyDescent="0.4">
      <c r="A1278" s="10" t="s">
        <v>12624</v>
      </c>
      <c r="B1278">
        <v>82</v>
      </c>
    </row>
    <row r="1279" spans="1:2" x14ac:dyDescent="0.4">
      <c r="A1279" s="10" t="s">
        <v>1203</v>
      </c>
      <c r="B1279">
        <v>81</v>
      </c>
    </row>
    <row r="1280" spans="1:2" x14ac:dyDescent="0.4">
      <c r="A1280" s="10" t="s">
        <v>10520</v>
      </c>
      <c r="B1280">
        <v>79</v>
      </c>
    </row>
    <row r="1281" spans="1:2" x14ac:dyDescent="0.4">
      <c r="A1281" s="10" t="s">
        <v>11837</v>
      </c>
      <c r="B1281">
        <v>79</v>
      </c>
    </row>
    <row r="1282" spans="1:2" x14ac:dyDescent="0.4">
      <c r="A1282" s="10" t="s">
        <v>8185</v>
      </c>
      <c r="B1282">
        <v>75</v>
      </c>
    </row>
    <row r="1283" spans="1:2" x14ac:dyDescent="0.4">
      <c r="A1283" s="10" t="s">
        <v>10691</v>
      </c>
      <c r="B1283">
        <v>74</v>
      </c>
    </row>
    <row r="1284" spans="1:2" x14ac:dyDescent="0.4">
      <c r="A1284" s="10" t="s">
        <v>7816</v>
      </c>
      <c r="B1284">
        <v>74</v>
      </c>
    </row>
    <row r="1285" spans="1:2" x14ac:dyDescent="0.4">
      <c r="A1285" s="10" t="s">
        <v>3477</v>
      </c>
      <c r="B1285">
        <v>73</v>
      </c>
    </row>
    <row r="1286" spans="1:2" x14ac:dyDescent="0.4">
      <c r="A1286" s="10" t="s">
        <v>9141</v>
      </c>
      <c r="B1286">
        <v>70</v>
      </c>
    </row>
    <row r="1287" spans="1:2" x14ac:dyDescent="0.4">
      <c r="A1287" s="10" t="s">
        <v>12332</v>
      </c>
      <c r="B1287">
        <v>65</v>
      </c>
    </row>
    <row r="1288" spans="1:2" x14ac:dyDescent="0.4">
      <c r="A1288" s="10" t="s">
        <v>1815</v>
      </c>
      <c r="B1288">
        <v>64</v>
      </c>
    </row>
    <row r="1289" spans="1:2" x14ac:dyDescent="0.4">
      <c r="A1289" s="10" t="s">
        <v>12152</v>
      </c>
      <c r="B1289">
        <v>63</v>
      </c>
    </row>
    <row r="1290" spans="1:2" x14ac:dyDescent="0.4">
      <c r="A1290" s="10" t="s">
        <v>11276</v>
      </c>
      <c r="B1290">
        <v>63</v>
      </c>
    </row>
    <row r="1291" spans="1:2" x14ac:dyDescent="0.4">
      <c r="A1291" s="10" t="s">
        <v>11033</v>
      </c>
      <c r="B1291">
        <v>63</v>
      </c>
    </row>
    <row r="1292" spans="1:2" x14ac:dyDescent="0.4">
      <c r="A1292" s="10" t="s">
        <v>1715</v>
      </c>
      <c r="B1292">
        <v>61</v>
      </c>
    </row>
    <row r="1293" spans="1:2" x14ac:dyDescent="0.4">
      <c r="A1293" s="10" t="s">
        <v>2086</v>
      </c>
      <c r="B1293">
        <v>61</v>
      </c>
    </row>
    <row r="1294" spans="1:2" x14ac:dyDescent="0.4">
      <c r="A1294" s="10" t="s">
        <v>1458</v>
      </c>
      <c r="B1294">
        <v>57</v>
      </c>
    </row>
    <row r="1295" spans="1:2" x14ac:dyDescent="0.4">
      <c r="A1295" s="10" t="s">
        <v>12000</v>
      </c>
      <c r="B1295">
        <v>57</v>
      </c>
    </row>
    <row r="1296" spans="1:2" x14ac:dyDescent="0.4">
      <c r="A1296" s="10" t="s">
        <v>12352</v>
      </c>
      <c r="B1296">
        <v>55</v>
      </c>
    </row>
    <row r="1297" spans="1:2" x14ac:dyDescent="0.4">
      <c r="A1297" s="10" t="s">
        <v>10622</v>
      </c>
      <c r="B1297">
        <v>54</v>
      </c>
    </row>
    <row r="1298" spans="1:2" x14ac:dyDescent="0.4">
      <c r="A1298" s="10" t="s">
        <v>10470</v>
      </c>
      <c r="B1298">
        <v>53</v>
      </c>
    </row>
    <row r="1299" spans="1:2" x14ac:dyDescent="0.4">
      <c r="A1299" s="10" t="s">
        <v>2433</v>
      </c>
      <c r="B1299">
        <v>51</v>
      </c>
    </row>
    <row r="1300" spans="1:2" x14ac:dyDescent="0.4">
      <c r="A1300" s="10" t="s">
        <v>10195</v>
      </c>
      <c r="B1300">
        <v>49</v>
      </c>
    </row>
    <row r="1301" spans="1:2" x14ac:dyDescent="0.4">
      <c r="A1301" s="10" t="s">
        <v>2571</v>
      </c>
      <c r="B1301">
        <v>47</v>
      </c>
    </row>
    <row r="1302" spans="1:2" x14ac:dyDescent="0.4">
      <c r="A1302" s="10" t="s">
        <v>10296</v>
      </c>
      <c r="B1302">
        <v>43</v>
      </c>
    </row>
    <row r="1303" spans="1:2" x14ac:dyDescent="0.4">
      <c r="A1303" s="10" t="s">
        <v>2633</v>
      </c>
      <c r="B1303">
        <v>41</v>
      </c>
    </row>
    <row r="1304" spans="1:2" x14ac:dyDescent="0.4">
      <c r="A1304" s="10" t="s">
        <v>12875</v>
      </c>
      <c r="B1304">
        <v>39</v>
      </c>
    </row>
    <row r="1305" spans="1:2" x14ac:dyDescent="0.4">
      <c r="A1305" s="10" t="s">
        <v>4522</v>
      </c>
      <c r="B1305">
        <v>38</v>
      </c>
    </row>
    <row r="1306" spans="1:2" x14ac:dyDescent="0.4">
      <c r="A1306" s="10" t="s">
        <v>1097</v>
      </c>
      <c r="B1306">
        <v>37</v>
      </c>
    </row>
    <row r="1307" spans="1:2" x14ac:dyDescent="0.4">
      <c r="A1307" s="10" t="s">
        <v>4055</v>
      </c>
      <c r="B1307">
        <v>37</v>
      </c>
    </row>
    <row r="1308" spans="1:2" x14ac:dyDescent="0.4">
      <c r="A1308" s="10" t="s">
        <v>11448</v>
      </c>
      <c r="B1308">
        <v>37</v>
      </c>
    </row>
    <row r="1309" spans="1:2" x14ac:dyDescent="0.4">
      <c r="A1309" s="10" t="s">
        <v>10540</v>
      </c>
      <c r="B1309">
        <v>29</v>
      </c>
    </row>
    <row r="1310" spans="1:2" x14ac:dyDescent="0.4">
      <c r="A1310" s="10" t="s">
        <v>10368</v>
      </c>
      <c r="B1310">
        <v>28</v>
      </c>
    </row>
    <row r="1311" spans="1:2" x14ac:dyDescent="0.4">
      <c r="A1311" s="10" t="s">
        <v>1854</v>
      </c>
      <c r="B1311">
        <v>27</v>
      </c>
    </row>
    <row r="1312" spans="1:2" x14ac:dyDescent="0.4">
      <c r="A1312" s="10" t="s">
        <v>2648</v>
      </c>
      <c r="B1312">
        <v>25</v>
      </c>
    </row>
    <row r="1313" spans="1:2" x14ac:dyDescent="0.4">
      <c r="A1313" s="10" t="s">
        <v>10731</v>
      </c>
      <c r="B1313">
        <v>25</v>
      </c>
    </row>
    <row r="1314" spans="1:2" x14ac:dyDescent="0.4">
      <c r="A1314" s="10" t="s">
        <v>1414</v>
      </c>
      <c r="B1314">
        <v>24</v>
      </c>
    </row>
    <row r="1315" spans="1:2" x14ac:dyDescent="0.4">
      <c r="A1315" s="10" t="s">
        <v>11928</v>
      </c>
      <c r="B1315">
        <v>24</v>
      </c>
    </row>
    <row r="1316" spans="1:2" x14ac:dyDescent="0.4">
      <c r="A1316" s="10" t="s">
        <v>12835</v>
      </c>
      <c r="B1316">
        <v>24</v>
      </c>
    </row>
    <row r="1317" spans="1:2" x14ac:dyDescent="0.4">
      <c r="A1317" s="10" t="s">
        <v>2418</v>
      </c>
      <c r="B1317">
        <v>23</v>
      </c>
    </row>
    <row r="1318" spans="1:2" x14ac:dyDescent="0.4">
      <c r="A1318" s="10" t="s">
        <v>6389</v>
      </c>
      <c r="B1318">
        <v>23</v>
      </c>
    </row>
    <row r="1319" spans="1:2" x14ac:dyDescent="0.4">
      <c r="A1319" s="10" t="s">
        <v>7265</v>
      </c>
      <c r="B1319">
        <v>21</v>
      </c>
    </row>
    <row r="1320" spans="1:2" x14ac:dyDescent="0.4">
      <c r="A1320" s="10" t="s">
        <v>9993</v>
      </c>
      <c r="B1320">
        <v>19</v>
      </c>
    </row>
    <row r="1321" spans="1:2" x14ac:dyDescent="0.4">
      <c r="A1321" s="10" t="s">
        <v>12735</v>
      </c>
      <c r="B1321">
        <v>17</v>
      </c>
    </row>
    <row r="1322" spans="1:2" x14ac:dyDescent="0.4">
      <c r="A1322" s="10" t="s">
        <v>11286</v>
      </c>
      <c r="B1322">
        <v>15</v>
      </c>
    </row>
    <row r="1323" spans="1:2" x14ac:dyDescent="0.4">
      <c r="A1323" s="10" t="s">
        <v>4736</v>
      </c>
      <c r="B1323">
        <v>14</v>
      </c>
    </row>
    <row r="1324" spans="1:2" x14ac:dyDescent="0.4">
      <c r="A1324" s="10" t="s">
        <v>10790</v>
      </c>
      <c r="B1324">
        <v>13</v>
      </c>
    </row>
    <row r="1325" spans="1:2" x14ac:dyDescent="0.4">
      <c r="A1325" s="10" t="s">
        <v>9735</v>
      </c>
      <c r="B1325">
        <v>12</v>
      </c>
    </row>
    <row r="1326" spans="1:2" x14ac:dyDescent="0.4">
      <c r="A1326" s="10" t="s">
        <v>1388</v>
      </c>
      <c r="B1326">
        <v>12</v>
      </c>
    </row>
    <row r="1327" spans="1:2" x14ac:dyDescent="0.4">
      <c r="A1327" s="10" t="s">
        <v>9933</v>
      </c>
      <c r="B1327">
        <v>11</v>
      </c>
    </row>
    <row r="1328" spans="1:2" x14ac:dyDescent="0.4">
      <c r="A1328" s="10" t="s">
        <v>11296</v>
      </c>
      <c r="B1328">
        <v>9</v>
      </c>
    </row>
    <row r="1329" spans="1:2" x14ac:dyDescent="0.4">
      <c r="A1329" s="10" t="s">
        <v>12111</v>
      </c>
      <c r="B1329">
        <v>8</v>
      </c>
    </row>
    <row r="1330" spans="1:2" x14ac:dyDescent="0.4">
      <c r="A1330" s="10" t="s">
        <v>2623</v>
      </c>
      <c r="B1330">
        <v>7</v>
      </c>
    </row>
    <row r="1331" spans="1:2" x14ac:dyDescent="0.4">
      <c r="A1331" s="10" t="s">
        <v>10581</v>
      </c>
      <c r="B1331">
        <v>7</v>
      </c>
    </row>
    <row r="1332" spans="1:2" x14ac:dyDescent="0.4">
      <c r="A1332" s="10" t="s">
        <v>9560</v>
      </c>
      <c r="B1332">
        <v>6</v>
      </c>
    </row>
    <row r="1333" spans="1:2" x14ac:dyDescent="0.4">
      <c r="A1333" s="10" t="s">
        <v>1551</v>
      </c>
      <c r="B1333">
        <v>5</v>
      </c>
    </row>
    <row r="1334" spans="1:2" x14ac:dyDescent="0.4">
      <c r="A1334" s="10" t="s">
        <v>12222</v>
      </c>
      <c r="B1334">
        <v>4</v>
      </c>
    </row>
    <row r="1335" spans="1:2" x14ac:dyDescent="0.4">
      <c r="A1335" s="10" t="s">
        <v>11807</v>
      </c>
      <c r="B1335">
        <v>4</v>
      </c>
    </row>
    <row r="1336" spans="1:2" x14ac:dyDescent="0.4">
      <c r="A1336" s="10" t="s">
        <v>9040</v>
      </c>
      <c r="B1336">
        <v>4</v>
      </c>
    </row>
    <row r="1337" spans="1:2" x14ac:dyDescent="0.4">
      <c r="A1337" s="10" t="s">
        <v>12965</v>
      </c>
      <c r="B1337">
        <v>2</v>
      </c>
    </row>
    <row r="1338" spans="1:2" x14ac:dyDescent="0.4">
      <c r="A1338" s="10" t="s">
        <v>11458</v>
      </c>
      <c r="B1338">
        <v>2</v>
      </c>
    </row>
    <row r="1339" spans="1:2" x14ac:dyDescent="0.4">
      <c r="A1339" s="10" t="s">
        <v>2862</v>
      </c>
    </row>
    <row r="1340" spans="1:2" x14ac:dyDescent="0.4">
      <c r="A1340" s="10" t="s">
        <v>2478</v>
      </c>
    </row>
    <row r="1341" spans="1:2" x14ac:dyDescent="0.4">
      <c r="A1341" s="10" t="s">
        <v>13081</v>
      </c>
      <c r="B1341">
        <v>26766377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F982-6CCB-9F48-92DF-5331F86E8CB7}">
  <dimension ref="A3:K216"/>
  <sheetViews>
    <sheetView workbookViewId="0">
      <selection activeCell="F4" sqref="F4"/>
    </sheetView>
  </sheetViews>
  <sheetFormatPr defaultColWidth="10.6640625" defaultRowHeight="16" x14ac:dyDescent="0.4"/>
  <cols>
    <col min="1" max="1" width="13" bestFit="1" customWidth="1"/>
    <col min="2" max="2" width="20.5" bestFit="1" customWidth="1"/>
    <col min="6" max="6" width="13" bestFit="1" customWidth="1"/>
    <col min="7" max="7" width="20.5" bestFit="1" customWidth="1"/>
    <col min="10" max="10" width="119.33203125" bestFit="1" customWidth="1"/>
    <col min="11" max="11" width="23.33203125" bestFit="1" customWidth="1"/>
  </cols>
  <sheetData>
    <row r="3" spans="1:11" x14ac:dyDescent="0.4">
      <c r="A3" s="9" t="s">
        <v>13080</v>
      </c>
      <c r="B3" t="s">
        <v>13085</v>
      </c>
      <c r="F3" s="9" t="s">
        <v>13080</v>
      </c>
      <c r="G3" t="s">
        <v>13085</v>
      </c>
      <c r="J3" s="9" t="s">
        <v>13080</v>
      </c>
      <c r="K3" t="s">
        <v>13095</v>
      </c>
    </row>
    <row r="4" spans="1:11" x14ac:dyDescent="0.4">
      <c r="A4" s="10" t="s">
        <v>13093</v>
      </c>
      <c r="B4">
        <v>714</v>
      </c>
      <c r="F4" s="10">
        <v>2</v>
      </c>
      <c r="G4">
        <v>1</v>
      </c>
      <c r="J4" s="10" t="s">
        <v>9923</v>
      </c>
      <c r="K4">
        <v>1</v>
      </c>
    </row>
    <row r="5" spans="1:11" x14ac:dyDescent="0.4">
      <c r="A5" s="10" t="s">
        <v>13094</v>
      </c>
      <c r="B5">
        <v>751</v>
      </c>
      <c r="F5" s="10">
        <v>2.2999999999999998</v>
      </c>
      <c r="G5">
        <v>1</v>
      </c>
      <c r="J5" s="10" t="s">
        <v>5698</v>
      </c>
      <c r="K5">
        <v>2</v>
      </c>
    </row>
    <row r="6" spans="1:11" x14ac:dyDescent="0.4">
      <c r="A6" s="10" t="s">
        <v>13081</v>
      </c>
      <c r="B6">
        <v>1465</v>
      </c>
      <c r="F6" s="10">
        <v>2.6</v>
      </c>
      <c r="G6">
        <v>1</v>
      </c>
      <c r="J6" s="10" t="s">
        <v>7571</v>
      </c>
      <c r="K6">
        <v>1</v>
      </c>
    </row>
    <row r="7" spans="1:11" x14ac:dyDescent="0.4">
      <c r="F7" s="10">
        <v>2.8</v>
      </c>
      <c r="G7">
        <v>2</v>
      </c>
      <c r="J7" s="10" t="s">
        <v>6139</v>
      </c>
      <c r="K7">
        <v>2</v>
      </c>
    </row>
    <row r="8" spans="1:11" x14ac:dyDescent="0.4">
      <c r="F8" s="10">
        <v>2.9</v>
      </c>
      <c r="G8">
        <v>1</v>
      </c>
      <c r="J8" s="10" t="s">
        <v>7026</v>
      </c>
      <c r="K8">
        <v>2</v>
      </c>
    </row>
    <row r="9" spans="1:11" x14ac:dyDescent="0.4">
      <c r="F9" s="10">
        <v>3</v>
      </c>
      <c r="G9">
        <v>4</v>
      </c>
      <c r="J9" s="10" t="s">
        <v>6577</v>
      </c>
      <c r="K9">
        <v>2</v>
      </c>
    </row>
    <row r="10" spans="1:11" x14ac:dyDescent="0.4">
      <c r="F10" s="10">
        <v>3.1</v>
      </c>
      <c r="G10">
        <v>4</v>
      </c>
      <c r="J10" s="10" t="s">
        <v>3519</v>
      </c>
      <c r="K10">
        <v>3</v>
      </c>
    </row>
    <row r="11" spans="1:11" x14ac:dyDescent="0.4">
      <c r="F11" s="10">
        <v>3.2</v>
      </c>
      <c r="G11">
        <v>2</v>
      </c>
      <c r="J11" s="10" t="s">
        <v>2046</v>
      </c>
      <c r="K11">
        <v>1</v>
      </c>
    </row>
    <row r="12" spans="1:11" x14ac:dyDescent="0.4">
      <c r="F12" s="10">
        <v>3.3</v>
      </c>
      <c r="G12">
        <v>16</v>
      </c>
      <c r="J12" s="10" t="s">
        <v>6340</v>
      </c>
      <c r="K12">
        <v>2</v>
      </c>
    </row>
    <row r="13" spans="1:11" x14ac:dyDescent="0.4">
      <c r="F13" s="10">
        <v>3.4</v>
      </c>
      <c r="G13">
        <v>10</v>
      </c>
      <c r="J13" s="10" t="s">
        <v>7515</v>
      </c>
      <c r="K13">
        <v>1</v>
      </c>
    </row>
    <row r="14" spans="1:11" x14ac:dyDescent="0.4">
      <c r="F14" s="10">
        <v>3.5</v>
      </c>
      <c r="G14">
        <v>26</v>
      </c>
      <c r="J14" s="10" t="s">
        <v>18</v>
      </c>
      <c r="K14">
        <v>233</v>
      </c>
    </row>
    <row r="15" spans="1:11" x14ac:dyDescent="0.4">
      <c r="F15" s="10">
        <v>3.6</v>
      </c>
      <c r="G15">
        <v>35</v>
      </c>
      <c r="J15" s="10" t="s">
        <v>5369</v>
      </c>
      <c r="K15">
        <v>3</v>
      </c>
    </row>
    <row r="16" spans="1:11" x14ac:dyDescent="0.4">
      <c r="F16" s="10">
        <v>3.7</v>
      </c>
      <c r="G16">
        <v>42</v>
      </c>
      <c r="J16" s="10" t="s">
        <v>8420</v>
      </c>
      <c r="K16">
        <v>1</v>
      </c>
    </row>
    <row r="17" spans="6:11" x14ac:dyDescent="0.4">
      <c r="F17" s="10">
        <v>3.8</v>
      </c>
      <c r="G17">
        <v>86</v>
      </c>
      <c r="J17" s="10" t="s">
        <v>4856</v>
      </c>
      <c r="K17">
        <v>11</v>
      </c>
    </row>
    <row r="18" spans="6:11" x14ac:dyDescent="0.4">
      <c r="F18" s="10">
        <v>3.9</v>
      </c>
      <c r="G18">
        <v>123</v>
      </c>
      <c r="J18" s="10" t="s">
        <v>5275</v>
      </c>
      <c r="K18">
        <v>2</v>
      </c>
    </row>
    <row r="19" spans="6:11" x14ac:dyDescent="0.4">
      <c r="F19" s="10">
        <v>4</v>
      </c>
      <c r="G19">
        <v>181</v>
      </c>
      <c r="J19" s="10" t="s">
        <v>5358</v>
      </c>
      <c r="K19">
        <v>8</v>
      </c>
    </row>
    <row r="20" spans="6:11" x14ac:dyDescent="0.4">
      <c r="F20" s="10">
        <v>4.0999999999999996</v>
      </c>
      <c r="G20">
        <v>244</v>
      </c>
      <c r="J20" s="10" t="s">
        <v>5102</v>
      </c>
      <c r="K20">
        <v>10</v>
      </c>
    </row>
    <row r="21" spans="6:11" x14ac:dyDescent="0.4">
      <c r="F21" s="10">
        <v>4.2</v>
      </c>
      <c r="G21">
        <v>228</v>
      </c>
      <c r="J21" s="10" t="s">
        <v>5006</v>
      </c>
      <c r="K21">
        <v>5</v>
      </c>
    </row>
    <row r="22" spans="6:11" x14ac:dyDescent="0.4">
      <c r="F22" s="10">
        <v>4.3</v>
      </c>
      <c r="G22">
        <v>230</v>
      </c>
      <c r="J22" s="10" t="s">
        <v>4845</v>
      </c>
      <c r="K22">
        <v>24</v>
      </c>
    </row>
    <row r="23" spans="6:11" x14ac:dyDescent="0.4">
      <c r="F23" s="10">
        <v>4.4000000000000004</v>
      </c>
      <c r="G23">
        <v>123</v>
      </c>
      <c r="J23" s="10" t="s">
        <v>6647</v>
      </c>
      <c r="K23">
        <v>1</v>
      </c>
    </row>
    <row r="24" spans="6:11" x14ac:dyDescent="0.4">
      <c r="F24" s="10">
        <v>4.5</v>
      </c>
      <c r="G24">
        <v>75</v>
      </c>
      <c r="J24" s="10" t="s">
        <v>6200</v>
      </c>
      <c r="K24">
        <v>6</v>
      </c>
    </row>
    <row r="25" spans="6:11" x14ac:dyDescent="0.4">
      <c r="F25" s="10">
        <v>4.5999999999999996</v>
      </c>
      <c r="G25">
        <v>17</v>
      </c>
      <c r="J25" s="10" t="s">
        <v>4450</v>
      </c>
      <c r="K25">
        <v>3</v>
      </c>
    </row>
    <row r="26" spans="6:11" x14ac:dyDescent="0.4">
      <c r="F26" s="10">
        <v>4.7</v>
      </c>
      <c r="G26">
        <v>6</v>
      </c>
      <c r="J26" s="10" t="s">
        <v>6606</v>
      </c>
      <c r="K26">
        <v>2</v>
      </c>
    </row>
    <row r="27" spans="6:11" x14ac:dyDescent="0.4">
      <c r="F27" s="10">
        <v>4.8</v>
      </c>
      <c r="G27">
        <v>3</v>
      </c>
      <c r="J27" s="10" t="s">
        <v>4876</v>
      </c>
      <c r="K27">
        <v>14</v>
      </c>
    </row>
    <row r="28" spans="6:11" x14ac:dyDescent="0.4">
      <c r="F28" s="10">
        <v>5</v>
      </c>
      <c r="G28">
        <v>3</v>
      </c>
      <c r="J28" s="10" t="s">
        <v>6908</v>
      </c>
      <c r="K28">
        <v>5</v>
      </c>
    </row>
    <row r="29" spans="6:11" x14ac:dyDescent="0.4">
      <c r="F29" s="10" t="s">
        <v>11156</v>
      </c>
      <c r="G29">
        <v>1</v>
      </c>
      <c r="J29" s="10" t="s">
        <v>4901</v>
      </c>
      <c r="K29">
        <v>3</v>
      </c>
    </row>
    <row r="30" spans="6:11" x14ac:dyDescent="0.4">
      <c r="F30" s="10" t="s">
        <v>13084</v>
      </c>
      <c r="J30" s="10" t="s">
        <v>6007</v>
      </c>
      <c r="K30">
        <v>3</v>
      </c>
    </row>
    <row r="31" spans="6:11" x14ac:dyDescent="0.4">
      <c r="F31" s="10" t="s">
        <v>13081</v>
      </c>
      <c r="G31">
        <v>1465</v>
      </c>
      <c r="J31" s="10" t="s">
        <v>7582</v>
      </c>
      <c r="K31">
        <v>3</v>
      </c>
    </row>
    <row r="32" spans="6:11" x14ac:dyDescent="0.4">
      <c r="J32" s="10" t="s">
        <v>5336</v>
      </c>
      <c r="K32">
        <v>6</v>
      </c>
    </row>
    <row r="33" spans="1:11" x14ac:dyDescent="0.4">
      <c r="J33" s="10" t="s">
        <v>7796</v>
      </c>
      <c r="K33">
        <v>3</v>
      </c>
    </row>
    <row r="34" spans="1:11" x14ac:dyDescent="0.4">
      <c r="J34" s="10" t="s">
        <v>7068</v>
      </c>
      <c r="K34">
        <v>2</v>
      </c>
    </row>
    <row r="35" spans="1:11" x14ac:dyDescent="0.4">
      <c r="J35" s="10" t="s">
        <v>5996</v>
      </c>
      <c r="K35">
        <v>5</v>
      </c>
    </row>
    <row r="36" spans="1:11" x14ac:dyDescent="0.4">
      <c r="J36" s="10" t="s">
        <v>6660</v>
      </c>
      <c r="K36">
        <v>1</v>
      </c>
    </row>
    <row r="37" spans="1:11" x14ac:dyDescent="0.4">
      <c r="J37" s="10" t="s">
        <v>6411</v>
      </c>
      <c r="K37">
        <v>1</v>
      </c>
    </row>
    <row r="38" spans="1:11" x14ac:dyDescent="0.4">
      <c r="J38" s="10" t="s">
        <v>5829</v>
      </c>
      <c r="K38">
        <v>5</v>
      </c>
    </row>
    <row r="39" spans="1:11" x14ac:dyDescent="0.4">
      <c r="J39" s="10" t="s">
        <v>6103</v>
      </c>
      <c r="K39">
        <v>5</v>
      </c>
    </row>
    <row r="40" spans="1:11" x14ac:dyDescent="0.4">
      <c r="J40" s="10" t="s">
        <v>7194</v>
      </c>
      <c r="K40">
        <v>1</v>
      </c>
    </row>
    <row r="41" spans="1:11" x14ac:dyDescent="0.4">
      <c r="J41" s="10" t="s">
        <v>6733</v>
      </c>
      <c r="K41">
        <v>3</v>
      </c>
    </row>
    <row r="42" spans="1:11" x14ac:dyDescent="0.4">
      <c r="J42" s="10" t="s">
        <v>6400</v>
      </c>
      <c r="K42">
        <v>1</v>
      </c>
    </row>
    <row r="43" spans="1:11" x14ac:dyDescent="0.4">
      <c r="J43" s="10" t="s">
        <v>5122</v>
      </c>
      <c r="K43">
        <v>6</v>
      </c>
    </row>
    <row r="44" spans="1:11" x14ac:dyDescent="0.4">
      <c r="A44" s="9" t="s">
        <v>13080</v>
      </c>
      <c r="B44" t="s">
        <v>13085</v>
      </c>
      <c r="J44" s="10" t="s">
        <v>6211</v>
      </c>
      <c r="K44">
        <v>1</v>
      </c>
    </row>
    <row r="45" spans="1:11" x14ac:dyDescent="0.4">
      <c r="A45" s="10" t="s">
        <v>13096</v>
      </c>
      <c r="B45">
        <v>1462</v>
      </c>
      <c r="J45" s="10" t="s">
        <v>7827</v>
      </c>
      <c r="K45">
        <v>1</v>
      </c>
    </row>
    <row r="46" spans="1:11" x14ac:dyDescent="0.4">
      <c r="A46" s="10" t="s">
        <v>13097</v>
      </c>
      <c r="B46">
        <v>3</v>
      </c>
      <c r="J46" s="10" t="s">
        <v>4834</v>
      </c>
      <c r="K46">
        <v>10</v>
      </c>
    </row>
    <row r="47" spans="1:11" x14ac:dyDescent="0.4">
      <c r="A47" s="10" t="s">
        <v>13084</v>
      </c>
      <c r="J47" s="10" t="s">
        <v>8485</v>
      </c>
      <c r="K47">
        <v>1</v>
      </c>
    </row>
    <row r="48" spans="1:11" x14ac:dyDescent="0.4">
      <c r="A48" s="10" t="s">
        <v>13081</v>
      </c>
      <c r="B48">
        <v>1465</v>
      </c>
      <c r="J48" s="10" t="s">
        <v>5818</v>
      </c>
      <c r="K48">
        <v>2</v>
      </c>
    </row>
    <row r="49" spans="10:11" x14ac:dyDescent="0.4">
      <c r="J49" s="10" t="s">
        <v>5432</v>
      </c>
      <c r="K49">
        <v>1</v>
      </c>
    </row>
    <row r="50" spans="10:11" x14ac:dyDescent="0.4">
      <c r="J50" s="10" t="s">
        <v>6897</v>
      </c>
      <c r="K50">
        <v>1</v>
      </c>
    </row>
    <row r="51" spans="10:11" x14ac:dyDescent="0.4">
      <c r="J51" s="10" t="s">
        <v>5669</v>
      </c>
      <c r="K51">
        <v>1</v>
      </c>
    </row>
    <row r="52" spans="10:11" x14ac:dyDescent="0.4">
      <c r="J52" s="10" t="s">
        <v>7848</v>
      </c>
      <c r="K52">
        <v>1</v>
      </c>
    </row>
    <row r="53" spans="10:11" x14ac:dyDescent="0.4">
      <c r="J53" s="10" t="s">
        <v>98</v>
      </c>
      <c r="K53">
        <v>18</v>
      </c>
    </row>
    <row r="54" spans="10:11" x14ac:dyDescent="0.4">
      <c r="J54" s="10" t="s">
        <v>5223</v>
      </c>
      <c r="K54">
        <v>3</v>
      </c>
    </row>
    <row r="55" spans="10:11" x14ac:dyDescent="0.4">
      <c r="J55" s="10" t="s">
        <v>5443</v>
      </c>
      <c r="K55">
        <v>9</v>
      </c>
    </row>
    <row r="56" spans="10:11" x14ac:dyDescent="0.4">
      <c r="J56" s="10" t="s">
        <v>5262</v>
      </c>
      <c r="K56">
        <v>4</v>
      </c>
    </row>
    <row r="57" spans="10:11" x14ac:dyDescent="0.4">
      <c r="J57" s="10" t="s">
        <v>7875</v>
      </c>
      <c r="K57">
        <v>1</v>
      </c>
    </row>
    <row r="58" spans="10:11" x14ac:dyDescent="0.4">
      <c r="J58" s="10" t="s">
        <v>8253</v>
      </c>
      <c r="K58">
        <v>1</v>
      </c>
    </row>
    <row r="59" spans="10:11" x14ac:dyDescent="0.4">
      <c r="J59" s="10" t="s">
        <v>7286</v>
      </c>
      <c r="K59">
        <v>3</v>
      </c>
    </row>
    <row r="60" spans="10:11" x14ac:dyDescent="0.4">
      <c r="J60" s="10" t="s">
        <v>7703</v>
      </c>
      <c r="K60">
        <v>2</v>
      </c>
    </row>
    <row r="61" spans="10:11" x14ac:dyDescent="0.4">
      <c r="J61" s="10" t="s">
        <v>8165</v>
      </c>
      <c r="K61">
        <v>1</v>
      </c>
    </row>
    <row r="62" spans="10:11" x14ac:dyDescent="0.4">
      <c r="J62" s="10" t="s">
        <v>3024</v>
      </c>
      <c r="K62">
        <v>13</v>
      </c>
    </row>
    <row r="63" spans="10:11" x14ac:dyDescent="0.4">
      <c r="J63" s="10" t="s">
        <v>6515</v>
      </c>
      <c r="K63">
        <v>1</v>
      </c>
    </row>
    <row r="64" spans="10:11" x14ac:dyDescent="0.4">
      <c r="J64" s="10" t="s">
        <v>7057</v>
      </c>
      <c r="K64">
        <v>1</v>
      </c>
    </row>
    <row r="65" spans="10:11" x14ac:dyDescent="0.4">
      <c r="J65" s="10" t="s">
        <v>5883</v>
      </c>
      <c r="K65">
        <v>1</v>
      </c>
    </row>
    <row r="66" spans="10:11" x14ac:dyDescent="0.4">
      <c r="J66" s="10" t="s">
        <v>5766</v>
      </c>
      <c r="K66">
        <v>1</v>
      </c>
    </row>
    <row r="67" spans="10:11" x14ac:dyDescent="0.4">
      <c r="J67" s="10" t="s">
        <v>7943</v>
      </c>
      <c r="K67">
        <v>1</v>
      </c>
    </row>
    <row r="68" spans="10:11" x14ac:dyDescent="0.4">
      <c r="J68" s="10" t="s">
        <v>5729</v>
      </c>
      <c r="K68">
        <v>1</v>
      </c>
    </row>
    <row r="69" spans="10:11" x14ac:dyDescent="0.4">
      <c r="J69" s="10" t="s">
        <v>5166</v>
      </c>
      <c r="K69">
        <v>2</v>
      </c>
    </row>
    <row r="70" spans="10:11" x14ac:dyDescent="0.4">
      <c r="J70" s="10" t="s">
        <v>5244</v>
      </c>
      <c r="K70">
        <v>2</v>
      </c>
    </row>
    <row r="71" spans="10:11" x14ac:dyDescent="0.4">
      <c r="J71" s="10" t="s">
        <v>5412</v>
      </c>
      <c r="K71">
        <v>1</v>
      </c>
    </row>
    <row r="72" spans="10:11" x14ac:dyDescent="0.4">
      <c r="J72" s="10" t="s">
        <v>5904</v>
      </c>
      <c r="K72">
        <v>5</v>
      </c>
    </row>
    <row r="73" spans="10:11" x14ac:dyDescent="0.4">
      <c r="J73" s="10" t="s">
        <v>5133</v>
      </c>
      <c r="K73">
        <v>1</v>
      </c>
    </row>
    <row r="74" spans="10:11" x14ac:dyDescent="0.4">
      <c r="J74" s="10" t="s">
        <v>5531</v>
      </c>
      <c r="K74">
        <v>4</v>
      </c>
    </row>
    <row r="75" spans="10:11" x14ac:dyDescent="0.4">
      <c r="J75" s="10" t="s">
        <v>5047</v>
      </c>
      <c r="K75">
        <v>7</v>
      </c>
    </row>
    <row r="76" spans="10:11" x14ac:dyDescent="0.4">
      <c r="J76" s="10" t="s">
        <v>5647</v>
      </c>
      <c r="K76">
        <v>3</v>
      </c>
    </row>
    <row r="77" spans="10:11" x14ac:dyDescent="0.4">
      <c r="J77" s="10" t="s">
        <v>4573</v>
      </c>
      <c r="K77">
        <v>2</v>
      </c>
    </row>
    <row r="78" spans="10:11" x14ac:dyDescent="0.4">
      <c r="J78" s="10" t="s">
        <v>6504</v>
      </c>
      <c r="K78">
        <v>1</v>
      </c>
    </row>
    <row r="79" spans="10:11" x14ac:dyDescent="0.4">
      <c r="J79" s="10" t="s">
        <v>7692</v>
      </c>
      <c r="K79">
        <v>1</v>
      </c>
    </row>
    <row r="80" spans="10:11" x14ac:dyDescent="0.4">
      <c r="J80" s="10" t="s">
        <v>3066</v>
      </c>
      <c r="K80">
        <v>52</v>
      </c>
    </row>
    <row r="81" spans="10:11" x14ac:dyDescent="0.4">
      <c r="J81" s="10" t="s">
        <v>4425</v>
      </c>
      <c r="K81">
        <v>8</v>
      </c>
    </row>
    <row r="82" spans="10:11" x14ac:dyDescent="0.4">
      <c r="J82" s="10" t="s">
        <v>5454</v>
      </c>
      <c r="K82">
        <v>2</v>
      </c>
    </row>
    <row r="83" spans="10:11" x14ac:dyDescent="0.4">
      <c r="J83" s="10" t="s">
        <v>1930</v>
      </c>
      <c r="K83">
        <v>1</v>
      </c>
    </row>
    <row r="84" spans="10:11" x14ac:dyDescent="0.4">
      <c r="J84" s="10" t="s">
        <v>1193</v>
      </c>
      <c r="K84">
        <v>1</v>
      </c>
    </row>
    <row r="85" spans="10:11" x14ac:dyDescent="0.4">
      <c r="J85" s="10" t="s">
        <v>2321</v>
      </c>
      <c r="K85">
        <v>1</v>
      </c>
    </row>
    <row r="86" spans="10:11" x14ac:dyDescent="0.4">
      <c r="J86" s="10" t="s">
        <v>5515</v>
      </c>
      <c r="K86">
        <v>6</v>
      </c>
    </row>
    <row r="87" spans="10:11" x14ac:dyDescent="0.4">
      <c r="J87" s="10" t="s">
        <v>6794</v>
      </c>
      <c r="K87">
        <v>1</v>
      </c>
    </row>
    <row r="88" spans="10:11" x14ac:dyDescent="0.4">
      <c r="J88" s="10" t="s">
        <v>6189</v>
      </c>
      <c r="K88">
        <v>4</v>
      </c>
    </row>
    <row r="89" spans="10:11" x14ac:dyDescent="0.4">
      <c r="J89" s="10" t="s">
        <v>7610</v>
      </c>
      <c r="K89">
        <v>1</v>
      </c>
    </row>
    <row r="90" spans="10:11" x14ac:dyDescent="0.4">
      <c r="J90" s="10" t="s">
        <v>2368</v>
      </c>
      <c r="K90">
        <v>1</v>
      </c>
    </row>
    <row r="91" spans="10:11" x14ac:dyDescent="0.4">
      <c r="J91" s="10" t="s">
        <v>2743</v>
      </c>
      <c r="K91">
        <v>1</v>
      </c>
    </row>
    <row r="92" spans="10:11" x14ac:dyDescent="0.4">
      <c r="J92" s="10" t="s">
        <v>129</v>
      </c>
      <c r="K92">
        <v>24</v>
      </c>
    </row>
    <row r="93" spans="10:11" x14ac:dyDescent="0.4">
      <c r="J93" s="10" t="s">
        <v>1333</v>
      </c>
      <c r="K93">
        <v>3</v>
      </c>
    </row>
    <row r="94" spans="10:11" x14ac:dyDescent="0.4">
      <c r="J94" s="10" t="s">
        <v>1173</v>
      </c>
      <c r="K94">
        <v>2</v>
      </c>
    </row>
    <row r="95" spans="10:11" x14ac:dyDescent="0.4">
      <c r="J95" s="10" t="s">
        <v>2130</v>
      </c>
      <c r="K95">
        <v>1</v>
      </c>
    </row>
    <row r="96" spans="10:11" x14ac:dyDescent="0.4">
      <c r="J96" s="10" t="s">
        <v>462</v>
      </c>
      <c r="K96">
        <v>49</v>
      </c>
    </row>
    <row r="97" spans="10:11" x14ac:dyDescent="0.4">
      <c r="J97" s="10" t="s">
        <v>643</v>
      </c>
      <c r="K97">
        <v>6</v>
      </c>
    </row>
    <row r="98" spans="10:11" x14ac:dyDescent="0.4">
      <c r="J98" s="10" t="s">
        <v>2357</v>
      </c>
      <c r="K98">
        <v>1</v>
      </c>
    </row>
    <row r="99" spans="10:11" x14ac:dyDescent="0.4">
      <c r="J99" s="10" t="s">
        <v>1404</v>
      </c>
      <c r="K99">
        <v>3</v>
      </c>
    </row>
    <row r="100" spans="10:11" x14ac:dyDescent="0.4">
      <c r="J100" s="10" t="s">
        <v>1985</v>
      </c>
      <c r="K100">
        <v>3</v>
      </c>
    </row>
    <row r="101" spans="10:11" x14ac:dyDescent="0.4">
      <c r="J101" s="10" t="s">
        <v>169</v>
      </c>
      <c r="K101">
        <v>63</v>
      </c>
    </row>
    <row r="102" spans="10:11" x14ac:dyDescent="0.4">
      <c r="J102" s="10" t="s">
        <v>508</v>
      </c>
      <c r="K102">
        <v>6</v>
      </c>
    </row>
    <row r="103" spans="10:11" x14ac:dyDescent="0.4">
      <c r="J103" s="10" t="s">
        <v>3151</v>
      </c>
      <c r="K103">
        <v>3</v>
      </c>
    </row>
    <row r="104" spans="10:11" x14ac:dyDescent="0.4">
      <c r="J104" s="10" t="s">
        <v>3275</v>
      </c>
      <c r="K104">
        <v>2</v>
      </c>
    </row>
    <row r="105" spans="10:11" x14ac:dyDescent="0.4">
      <c r="J105" s="10" t="s">
        <v>3973</v>
      </c>
      <c r="K105">
        <v>4</v>
      </c>
    </row>
    <row r="106" spans="10:11" x14ac:dyDescent="0.4">
      <c r="J106" s="10" t="s">
        <v>3107</v>
      </c>
      <c r="K106">
        <v>5</v>
      </c>
    </row>
    <row r="107" spans="10:11" x14ac:dyDescent="0.4">
      <c r="J107" s="10" t="s">
        <v>2979</v>
      </c>
      <c r="K107">
        <v>12</v>
      </c>
    </row>
    <row r="108" spans="10:11" x14ac:dyDescent="0.4">
      <c r="J108" s="10" t="s">
        <v>3162</v>
      </c>
      <c r="K108">
        <v>16</v>
      </c>
    </row>
    <row r="109" spans="10:11" x14ac:dyDescent="0.4">
      <c r="J109" s="10" t="s">
        <v>3638</v>
      </c>
      <c r="K109">
        <v>5</v>
      </c>
    </row>
    <row r="110" spans="10:11" x14ac:dyDescent="0.4">
      <c r="J110" s="10" t="s">
        <v>4611</v>
      </c>
      <c r="K110">
        <v>1</v>
      </c>
    </row>
    <row r="111" spans="10:11" x14ac:dyDescent="0.4">
      <c r="J111" s="10" t="s">
        <v>3777</v>
      </c>
      <c r="K111">
        <v>7</v>
      </c>
    </row>
    <row r="112" spans="10:11" x14ac:dyDescent="0.4">
      <c r="J112" s="10" t="s">
        <v>3940</v>
      </c>
      <c r="K112">
        <v>2</v>
      </c>
    </row>
    <row r="113" spans="10:11" x14ac:dyDescent="0.4">
      <c r="J113" s="10" t="s">
        <v>4329</v>
      </c>
      <c r="K113">
        <v>1</v>
      </c>
    </row>
    <row r="114" spans="10:11" x14ac:dyDescent="0.4">
      <c r="J114" s="10" t="s">
        <v>4767</v>
      </c>
      <c r="K114">
        <v>1</v>
      </c>
    </row>
    <row r="115" spans="10:11" x14ac:dyDescent="0.4">
      <c r="J115" s="10" t="s">
        <v>6526</v>
      </c>
      <c r="K115">
        <v>1</v>
      </c>
    </row>
    <row r="116" spans="10:11" x14ac:dyDescent="0.4">
      <c r="J116" s="10" t="s">
        <v>3433</v>
      </c>
      <c r="K116">
        <v>5</v>
      </c>
    </row>
    <row r="117" spans="10:11" x14ac:dyDescent="0.4">
      <c r="J117" s="10" t="s">
        <v>3345</v>
      </c>
      <c r="K117">
        <v>1</v>
      </c>
    </row>
    <row r="118" spans="10:11" x14ac:dyDescent="0.4">
      <c r="J118" s="10" t="s">
        <v>3495</v>
      </c>
      <c r="K118">
        <v>10</v>
      </c>
    </row>
    <row r="119" spans="10:11" x14ac:dyDescent="0.4">
      <c r="J119" s="10" t="s">
        <v>3867</v>
      </c>
      <c r="K119">
        <v>8</v>
      </c>
    </row>
    <row r="120" spans="10:11" x14ac:dyDescent="0.4">
      <c r="J120" s="10" t="s">
        <v>3045</v>
      </c>
      <c r="K120">
        <v>9</v>
      </c>
    </row>
    <row r="121" spans="10:11" x14ac:dyDescent="0.4">
      <c r="J121" s="10" t="s">
        <v>2990</v>
      </c>
      <c r="K121">
        <v>68</v>
      </c>
    </row>
    <row r="122" spans="10:11" x14ac:dyDescent="0.4">
      <c r="J122" s="10" t="s">
        <v>8113</v>
      </c>
      <c r="K122">
        <v>1</v>
      </c>
    </row>
    <row r="123" spans="10:11" x14ac:dyDescent="0.4">
      <c r="J123" s="10" t="s">
        <v>2948</v>
      </c>
      <c r="K123">
        <v>76</v>
      </c>
    </row>
    <row r="124" spans="10:11" x14ac:dyDescent="0.4">
      <c r="J124" s="10" t="s">
        <v>10831</v>
      </c>
      <c r="K124">
        <v>1</v>
      </c>
    </row>
    <row r="125" spans="10:11" x14ac:dyDescent="0.4">
      <c r="J125" s="10" t="s">
        <v>7113</v>
      </c>
      <c r="K125">
        <v>1</v>
      </c>
    </row>
    <row r="126" spans="10:11" x14ac:dyDescent="0.4">
      <c r="J126" s="10" t="s">
        <v>7472</v>
      </c>
      <c r="K126">
        <v>1</v>
      </c>
    </row>
    <row r="127" spans="10:11" x14ac:dyDescent="0.4">
      <c r="J127" s="10" t="s">
        <v>8231</v>
      </c>
      <c r="K127">
        <v>1</v>
      </c>
    </row>
    <row r="128" spans="10:11" x14ac:dyDescent="0.4">
      <c r="J128" s="10" t="s">
        <v>5347</v>
      </c>
      <c r="K128">
        <v>3</v>
      </c>
    </row>
    <row r="129" spans="10:11" x14ac:dyDescent="0.4">
      <c r="J129" s="10" t="s">
        <v>5069</v>
      </c>
      <c r="K129">
        <v>1</v>
      </c>
    </row>
    <row r="130" spans="10:11" x14ac:dyDescent="0.4">
      <c r="J130" s="10" t="s">
        <v>11908</v>
      </c>
      <c r="K130">
        <v>1</v>
      </c>
    </row>
    <row r="131" spans="10:11" x14ac:dyDescent="0.4">
      <c r="J131" s="10" t="s">
        <v>10083</v>
      </c>
      <c r="K131">
        <v>4</v>
      </c>
    </row>
    <row r="132" spans="10:11" x14ac:dyDescent="0.4">
      <c r="J132" s="10" t="s">
        <v>9295</v>
      </c>
      <c r="K132">
        <v>11</v>
      </c>
    </row>
    <row r="133" spans="10:11" x14ac:dyDescent="0.4">
      <c r="J133" s="10" t="s">
        <v>9591</v>
      </c>
      <c r="K133">
        <v>3</v>
      </c>
    </row>
    <row r="134" spans="10:11" x14ac:dyDescent="0.4">
      <c r="J134" s="10" t="s">
        <v>12764</v>
      </c>
      <c r="K134">
        <v>1</v>
      </c>
    </row>
    <row r="135" spans="10:11" x14ac:dyDescent="0.4">
      <c r="J135" s="10" t="s">
        <v>10993</v>
      </c>
      <c r="K135">
        <v>2</v>
      </c>
    </row>
    <row r="136" spans="10:11" x14ac:dyDescent="0.4">
      <c r="J136" s="10" t="s">
        <v>11105</v>
      </c>
      <c r="K136">
        <v>3</v>
      </c>
    </row>
    <row r="137" spans="10:11" x14ac:dyDescent="0.4">
      <c r="J137" s="10" t="s">
        <v>12595</v>
      </c>
      <c r="K137">
        <v>1</v>
      </c>
    </row>
    <row r="138" spans="10:11" x14ac:dyDescent="0.4">
      <c r="J138" s="10" t="s">
        <v>8732</v>
      </c>
      <c r="K138">
        <v>2</v>
      </c>
    </row>
    <row r="139" spans="10:11" x14ac:dyDescent="0.4">
      <c r="J139" s="10" t="s">
        <v>8552</v>
      </c>
      <c r="K139">
        <v>20</v>
      </c>
    </row>
    <row r="140" spans="10:11" x14ac:dyDescent="0.4">
      <c r="J140" s="10" t="s">
        <v>8563</v>
      </c>
      <c r="K140">
        <v>20</v>
      </c>
    </row>
    <row r="141" spans="10:11" x14ac:dyDescent="0.4">
      <c r="J141" s="10" t="s">
        <v>9397</v>
      </c>
      <c r="K141">
        <v>2</v>
      </c>
    </row>
    <row r="142" spans="10:11" x14ac:dyDescent="0.4">
      <c r="J142" s="10" t="s">
        <v>9479</v>
      </c>
      <c r="K142">
        <v>2</v>
      </c>
    </row>
    <row r="143" spans="10:11" x14ac:dyDescent="0.4">
      <c r="J143" s="10" t="s">
        <v>8844</v>
      </c>
      <c r="K143">
        <v>9</v>
      </c>
    </row>
    <row r="144" spans="10:11" x14ac:dyDescent="0.4">
      <c r="J144" s="10" t="s">
        <v>8721</v>
      </c>
      <c r="K144">
        <v>23</v>
      </c>
    </row>
    <row r="145" spans="10:11" x14ac:dyDescent="0.4">
      <c r="J145" s="10" t="s">
        <v>8773</v>
      </c>
      <c r="K145">
        <v>12</v>
      </c>
    </row>
    <row r="146" spans="10:11" x14ac:dyDescent="0.4">
      <c r="J146" s="10" t="s">
        <v>10327</v>
      </c>
      <c r="K146">
        <v>2</v>
      </c>
    </row>
    <row r="147" spans="10:11" x14ac:dyDescent="0.4">
      <c r="J147" s="10" t="s">
        <v>10115</v>
      </c>
      <c r="K147">
        <v>1</v>
      </c>
    </row>
    <row r="148" spans="10:11" x14ac:dyDescent="0.4">
      <c r="J148" s="10" t="s">
        <v>8886</v>
      </c>
      <c r="K148">
        <v>13</v>
      </c>
    </row>
    <row r="149" spans="10:11" x14ac:dyDescent="0.4">
      <c r="J149" s="10" t="s">
        <v>8606</v>
      </c>
      <c r="K149">
        <v>1</v>
      </c>
    </row>
    <row r="150" spans="10:11" x14ac:dyDescent="0.4">
      <c r="J150" s="10" t="s">
        <v>9520</v>
      </c>
      <c r="K150">
        <v>1</v>
      </c>
    </row>
    <row r="151" spans="10:11" x14ac:dyDescent="0.4">
      <c r="J151" s="10" t="s">
        <v>12122</v>
      </c>
      <c r="K151">
        <v>3</v>
      </c>
    </row>
    <row r="152" spans="10:11" x14ac:dyDescent="0.4">
      <c r="J152" s="10" t="s">
        <v>12363</v>
      </c>
      <c r="K152">
        <v>1</v>
      </c>
    </row>
    <row r="153" spans="10:11" x14ac:dyDescent="0.4">
      <c r="J153" s="10" t="s">
        <v>9612</v>
      </c>
      <c r="K153">
        <v>5</v>
      </c>
    </row>
    <row r="154" spans="10:11" x14ac:dyDescent="0.4">
      <c r="J154" s="10" t="s">
        <v>10962</v>
      </c>
      <c r="K154">
        <v>1</v>
      </c>
    </row>
    <row r="155" spans="10:11" x14ac:dyDescent="0.4">
      <c r="J155" s="10" t="s">
        <v>11064</v>
      </c>
      <c r="K155">
        <v>3</v>
      </c>
    </row>
    <row r="156" spans="10:11" x14ac:dyDescent="0.4">
      <c r="J156" s="10" t="s">
        <v>12061</v>
      </c>
      <c r="K156">
        <v>1</v>
      </c>
    </row>
    <row r="157" spans="10:11" x14ac:dyDescent="0.4">
      <c r="J157" s="10" t="s">
        <v>10266</v>
      </c>
      <c r="K157">
        <v>4</v>
      </c>
    </row>
    <row r="158" spans="10:11" x14ac:dyDescent="0.4">
      <c r="J158" s="10" t="s">
        <v>10602</v>
      </c>
      <c r="K158">
        <v>1</v>
      </c>
    </row>
    <row r="159" spans="10:11" x14ac:dyDescent="0.4">
      <c r="J159" s="10" t="s">
        <v>8875</v>
      </c>
      <c r="K159">
        <v>5</v>
      </c>
    </row>
    <row r="160" spans="10:11" x14ac:dyDescent="0.4">
      <c r="J160" s="10" t="s">
        <v>8585</v>
      </c>
      <c r="K160">
        <v>10</v>
      </c>
    </row>
    <row r="161" spans="10:11" x14ac:dyDescent="0.4">
      <c r="J161" s="10" t="s">
        <v>9243</v>
      </c>
      <c r="K161">
        <v>2</v>
      </c>
    </row>
    <row r="162" spans="10:11" x14ac:dyDescent="0.4">
      <c r="J162" s="10" t="s">
        <v>9030</v>
      </c>
      <c r="K162">
        <v>11</v>
      </c>
    </row>
    <row r="163" spans="10:11" x14ac:dyDescent="0.4">
      <c r="J163" s="10" t="s">
        <v>8688</v>
      </c>
      <c r="K163">
        <v>19</v>
      </c>
    </row>
    <row r="164" spans="10:11" x14ac:dyDescent="0.4">
      <c r="J164" s="10" t="s">
        <v>10358</v>
      </c>
      <c r="K164">
        <v>3</v>
      </c>
    </row>
    <row r="165" spans="10:11" x14ac:dyDescent="0.4">
      <c r="J165" s="10" t="s">
        <v>8647</v>
      </c>
      <c r="K165">
        <v>10</v>
      </c>
    </row>
    <row r="166" spans="10:11" x14ac:dyDescent="0.4">
      <c r="J166" s="10" t="s">
        <v>8938</v>
      </c>
      <c r="K166">
        <v>12</v>
      </c>
    </row>
    <row r="167" spans="10:11" x14ac:dyDescent="0.4">
      <c r="J167" s="10" t="s">
        <v>10571</v>
      </c>
      <c r="K167">
        <v>2</v>
      </c>
    </row>
    <row r="168" spans="10:11" x14ac:dyDescent="0.4">
      <c r="J168" s="10" t="s">
        <v>11729</v>
      </c>
      <c r="K168">
        <v>1</v>
      </c>
    </row>
    <row r="169" spans="10:11" x14ac:dyDescent="0.4">
      <c r="J169" s="10" t="s">
        <v>8541</v>
      </c>
      <c r="K169">
        <v>19</v>
      </c>
    </row>
    <row r="170" spans="10:11" x14ac:dyDescent="0.4">
      <c r="J170" s="10" t="s">
        <v>8762</v>
      </c>
      <c r="K170">
        <v>13</v>
      </c>
    </row>
    <row r="171" spans="10:11" x14ac:dyDescent="0.4">
      <c r="J171" s="10" t="s">
        <v>10409</v>
      </c>
      <c r="K171">
        <v>2</v>
      </c>
    </row>
    <row r="172" spans="10:11" x14ac:dyDescent="0.4">
      <c r="J172" s="10" t="s">
        <v>9192</v>
      </c>
      <c r="K172">
        <v>8</v>
      </c>
    </row>
    <row r="173" spans="10:11" x14ac:dyDescent="0.4">
      <c r="J173" s="10" t="s">
        <v>8710</v>
      </c>
      <c r="K173">
        <v>27</v>
      </c>
    </row>
    <row r="174" spans="10:11" x14ac:dyDescent="0.4">
      <c r="J174" s="10" t="s">
        <v>10420</v>
      </c>
      <c r="K174">
        <v>2</v>
      </c>
    </row>
    <row r="175" spans="10:11" x14ac:dyDescent="0.4">
      <c r="J175" s="10" t="s">
        <v>9458</v>
      </c>
      <c r="K175">
        <v>3</v>
      </c>
    </row>
    <row r="176" spans="10:11" x14ac:dyDescent="0.4">
      <c r="J176" s="10" t="s">
        <v>9695</v>
      </c>
      <c r="K176">
        <v>5</v>
      </c>
    </row>
    <row r="177" spans="10:11" x14ac:dyDescent="0.4">
      <c r="J177" s="10" t="s">
        <v>12554</v>
      </c>
      <c r="K177">
        <v>1</v>
      </c>
    </row>
    <row r="178" spans="10:11" x14ac:dyDescent="0.4">
      <c r="J178" s="10" t="s">
        <v>9061</v>
      </c>
      <c r="K178">
        <v>11</v>
      </c>
    </row>
    <row r="179" spans="10:11" x14ac:dyDescent="0.4">
      <c r="J179" s="10" t="s">
        <v>11949</v>
      </c>
      <c r="K179">
        <v>1</v>
      </c>
    </row>
    <row r="180" spans="10:11" x14ac:dyDescent="0.4">
      <c r="J180" s="10" t="s">
        <v>11407</v>
      </c>
      <c r="K180">
        <v>1</v>
      </c>
    </row>
    <row r="181" spans="10:11" x14ac:dyDescent="0.4">
      <c r="J181" s="10" t="s">
        <v>12695</v>
      </c>
      <c r="K181">
        <v>1</v>
      </c>
    </row>
    <row r="182" spans="10:11" x14ac:dyDescent="0.4">
      <c r="J182" s="10" t="s">
        <v>9284</v>
      </c>
      <c r="K182">
        <v>7</v>
      </c>
    </row>
    <row r="183" spans="10:11" x14ac:dyDescent="0.4">
      <c r="J183" s="10" t="s">
        <v>11990</v>
      </c>
      <c r="K183">
        <v>3</v>
      </c>
    </row>
    <row r="184" spans="10:11" x14ac:dyDescent="0.4">
      <c r="J184" s="10" t="s">
        <v>11718</v>
      </c>
      <c r="K184">
        <v>1</v>
      </c>
    </row>
    <row r="185" spans="10:11" x14ac:dyDescent="0.4">
      <c r="J185" s="10" t="s">
        <v>8699</v>
      </c>
      <c r="K185">
        <v>24</v>
      </c>
    </row>
    <row r="186" spans="10:11" x14ac:dyDescent="0.4">
      <c r="J186" s="10" t="s">
        <v>8897</v>
      </c>
      <c r="K186">
        <v>12</v>
      </c>
    </row>
    <row r="187" spans="10:11" x14ac:dyDescent="0.4">
      <c r="J187" s="10" t="s">
        <v>8574</v>
      </c>
      <c r="K187">
        <v>22</v>
      </c>
    </row>
    <row r="188" spans="10:11" x14ac:dyDescent="0.4">
      <c r="J188" s="10" t="s">
        <v>9386</v>
      </c>
      <c r="K188">
        <v>3</v>
      </c>
    </row>
    <row r="189" spans="10:11" x14ac:dyDescent="0.4">
      <c r="J189" s="10" t="s">
        <v>12815</v>
      </c>
      <c r="K189">
        <v>1</v>
      </c>
    </row>
    <row r="190" spans="10:11" x14ac:dyDescent="0.4">
      <c r="J190" s="10" t="s">
        <v>9326</v>
      </c>
      <c r="K190">
        <v>4</v>
      </c>
    </row>
    <row r="191" spans="10:11" x14ac:dyDescent="0.4">
      <c r="J191" s="10" t="s">
        <v>8969</v>
      </c>
      <c r="K191">
        <v>8</v>
      </c>
    </row>
    <row r="192" spans="10:11" x14ac:dyDescent="0.4">
      <c r="J192" s="10" t="s">
        <v>11428</v>
      </c>
      <c r="K192">
        <v>2</v>
      </c>
    </row>
    <row r="193" spans="10:11" x14ac:dyDescent="0.4">
      <c r="J193" s="10" t="s">
        <v>9944</v>
      </c>
      <c r="K193">
        <v>6</v>
      </c>
    </row>
    <row r="194" spans="10:11" x14ac:dyDescent="0.4">
      <c r="J194" s="10" t="s">
        <v>9644</v>
      </c>
      <c r="K194">
        <v>3</v>
      </c>
    </row>
    <row r="195" spans="10:11" x14ac:dyDescent="0.4">
      <c r="J195" s="10" t="s">
        <v>10094</v>
      </c>
      <c r="K195">
        <v>12</v>
      </c>
    </row>
    <row r="196" spans="10:11" x14ac:dyDescent="0.4">
      <c r="J196" s="10" t="s">
        <v>9633</v>
      </c>
      <c r="K196">
        <v>11</v>
      </c>
    </row>
    <row r="197" spans="10:11" x14ac:dyDescent="0.4">
      <c r="J197" s="10" t="s">
        <v>6681</v>
      </c>
      <c r="K197">
        <v>1</v>
      </c>
    </row>
    <row r="198" spans="10:11" x14ac:dyDescent="0.4">
      <c r="J198" s="10" t="s">
        <v>8219</v>
      </c>
      <c r="K198">
        <v>1</v>
      </c>
    </row>
    <row r="199" spans="10:11" x14ac:dyDescent="0.4">
      <c r="J199" s="10" t="s">
        <v>5034</v>
      </c>
      <c r="K199">
        <v>2</v>
      </c>
    </row>
    <row r="200" spans="10:11" x14ac:dyDescent="0.4">
      <c r="J200" s="10" t="s">
        <v>6060</v>
      </c>
      <c r="K200">
        <v>1</v>
      </c>
    </row>
    <row r="201" spans="10:11" x14ac:dyDescent="0.4">
      <c r="J201" s="10" t="s">
        <v>7974</v>
      </c>
      <c r="K201">
        <v>1</v>
      </c>
    </row>
    <row r="202" spans="10:11" x14ac:dyDescent="0.4">
      <c r="J202" s="10" t="s">
        <v>5213</v>
      </c>
      <c r="K202">
        <v>2</v>
      </c>
    </row>
    <row r="203" spans="10:11" x14ac:dyDescent="0.4">
      <c r="J203" s="10" t="s">
        <v>6712</v>
      </c>
      <c r="K203">
        <v>1</v>
      </c>
    </row>
    <row r="204" spans="10:11" x14ac:dyDescent="0.4">
      <c r="J204" s="10" t="s">
        <v>7932</v>
      </c>
      <c r="K204">
        <v>1</v>
      </c>
    </row>
    <row r="205" spans="10:11" x14ac:dyDescent="0.4">
      <c r="J205" s="10" t="s">
        <v>6273</v>
      </c>
      <c r="K205">
        <v>7</v>
      </c>
    </row>
    <row r="206" spans="10:11" x14ac:dyDescent="0.4">
      <c r="J206" s="10" t="s">
        <v>5755</v>
      </c>
      <c r="K206">
        <v>2</v>
      </c>
    </row>
    <row r="207" spans="10:11" x14ac:dyDescent="0.4">
      <c r="J207" s="10" t="s">
        <v>5623</v>
      </c>
      <c r="K207">
        <v>4</v>
      </c>
    </row>
    <row r="208" spans="10:11" x14ac:dyDescent="0.4">
      <c r="J208" s="10" t="s">
        <v>6232</v>
      </c>
      <c r="K208">
        <v>2</v>
      </c>
    </row>
    <row r="209" spans="10:11" x14ac:dyDescent="0.4">
      <c r="J209" s="10" t="s">
        <v>8409</v>
      </c>
      <c r="K209">
        <v>1</v>
      </c>
    </row>
    <row r="210" spans="10:11" x14ac:dyDescent="0.4">
      <c r="J210" s="10" t="s">
        <v>5058</v>
      </c>
      <c r="K210">
        <v>2</v>
      </c>
    </row>
    <row r="211" spans="10:11" x14ac:dyDescent="0.4">
      <c r="J211" s="10" t="s">
        <v>8298</v>
      </c>
      <c r="K211">
        <v>2</v>
      </c>
    </row>
    <row r="212" spans="10:11" x14ac:dyDescent="0.4">
      <c r="J212" s="10" t="s">
        <v>6314</v>
      </c>
      <c r="K212">
        <v>2</v>
      </c>
    </row>
    <row r="213" spans="10:11" x14ac:dyDescent="0.4">
      <c r="J213" s="10" t="s">
        <v>7089</v>
      </c>
      <c r="K213">
        <v>3</v>
      </c>
    </row>
    <row r="214" spans="10:11" x14ac:dyDescent="0.4">
      <c r="J214" s="10" t="s">
        <v>7734</v>
      </c>
      <c r="K214">
        <v>1</v>
      </c>
    </row>
    <row r="215" spans="10:11" x14ac:dyDescent="0.4">
      <c r="J215" s="10" t="s">
        <v>13084</v>
      </c>
    </row>
    <row r="216" spans="10:11" x14ac:dyDescent="0.4">
      <c r="J216" s="10" t="s">
        <v>13081</v>
      </c>
      <c r="K216">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65CFD-DDAA-F444-BE87-8C08A88711C0}">
  <dimension ref="A3:M1468"/>
  <sheetViews>
    <sheetView topLeftCell="J1" workbookViewId="0">
      <selection activeCell="M6" sqref="M6"/>
    </sheetView>
  </sheetViews>
  <sheetFormatPr defaultColWidth="10.6640625" defaultRowHeight="16" x14ac:dyDescent="0.4"/>
  <cols>
    <col min="1" max="1" width="13" bestFit="1" customWidth="1"/>
    <col min="2" max="2" width="21.6640625" bestFit="1" customWidth="1"/>
    <col min="3" max="3" width="13.33203125" bestFit="1" customWidth="1"/>
    <col min="6" max="6" width="13" bestFit="1" customWidth="1"/>
    <col min="7" max="7" width="20.5" bestFit="1" customWidth="1"/>
    <col min="9" max="9" width="119.33203125" bestFit="1" customWidth="1"/>
    <col min="10" max="10" width="30" bestFit="1" customWidth="1"/>
    <col min="12" max="12" width="95" bestFit="1" customWidth="1"/>
    <col min="13" max="13" width="17.83203125" bestFit="1" customWidth="1"/>
  </cols>
  <sheetData>
    <row r="3" spans="1:13" x14ac:dyDescent="0.4">
      <c r="A3" s="9" t="s">
        <v>13080</v>
      </c>
      <c r="B3" t="s">
        <v>13089</v>
      </c>
      <c r="C3" t="s">
        <v>13087</v>
      </c>
      <c r="F3" s="9" t="s">
        <v>13080</v>
      </c>
      <c r="G3" t="s">
        <v>13085</v>
      </c>
      <c r="I3" s="9" t="s">
        <v>13080</v>
      </c>
      <c r="J3" t="s">
        <v>13082</v>
      </c>
      <c r="L3" s="9" t="s">
        <v>13080</v>
      </c>
      <c r="M3" t="s">
        <v>13102</v>
      </c>
    </row>
    <row r="4" spans="1:13" x14ac:dyDescent="0.4">
      <c r="A4" s="10">
        <v>-1</v>
      </c>
      <c r="B4">
        <v>1399</v>
      </c>
      <c r="C4">
        <v>1</v>
      </c>
      <c r="F4" s="10" t="s">
        <v>13093</v>
      </c>
      <c r="G4">
        <v>1137</v>
      </c>
      <c r="I4" s="10" t="s">
        <v>9923</v>
      </c>
      <c r="J4">
        <v>42</v>
      </c>
      <c r="L4" s="10" t="s">
        <v>617</v>
      </c>
      <c r="M4">
        <v>24.773766292261403</v>
      </c>
    </row>
    <row r="5" spans="1:13" x14ac:dyDescent="0.4">
      <c r="A5" s="10">
        <v>-0.96312313730186039</v>
      </c>
      <c r="B5">
        <v>2219</v>
      </c>
      <c r="C5">
        <v>1</v>
      </c>
      <c r="F5" s="10" t="s">
        <v>13094</v>
      </c>
      <c r="G5">
        <v>328</v>
      </c>
      <c r="I5" s="10" t="s">
        <v>5698</v>
      </c>
      <c r="J5">
        <v>157</v>
      </c>
      <c r="L5" s="10" t="s">
        <v>456</v>
      </c>
      <c r="M5">
        <v>24.773766292261403</v>
      </c>
    </row>
    <row r="6" spans="1:13" x14ac:dyDescent="0.4">
      <c r="A6" s="10">
        <v>-0.95111270868146081</v>
      </c>
      <c r="B6">
        <v>2280</v>
      </c>
      <c r="C6">
        <v>1</v>
      </c>
      <c r="F6" s="10" t="s">
        <v>13081</v>
      </c>
      <c r="G6">
        <v>1465</v>
      </c>
      <c r="I6" s="10" t="s">
        <v>7571</v>
      </c>
      <c r="J6">
        <v>35</v>
      </c>
      <c r="L6" s="10" t="s">
        <v>128</v>
      </c>
      <c r="M6">
        <v>24.773766292261403</v>
      </c>
    </row>
    <row r="7" spans="1:13" x14ac:dyDescent="0.4">
      <c r="A7" s="10">
        <v>-0.82674288564817999</v>
      </c>
      <c r="B7">
        <v>1563</v>
      </c>
      <c r="C7">
        <v>1</v>
      </c>
      <c r="I7" s="10" t="s">
        <v>6139</v>
      </c>
      <c r="J7">
        <v>113</v>
      </c>
      <c r="L7" s="10" t="s">
        <v>7204</v>
      </c>
      <c r="M7">
        <v>23.903397574003236</v>
      </c>
    </row>
    <row r="8" spans="1:13" x14ac:dyDescent="0.4">
      <c r="A8" s="10">
        <v>-0.82417707000155505</v>
      </c>
      <c r="B8">
        <v>3487.77</v>
      </c>
      <c r="C8">
        <v>1</v>
      </c>
      <c r="I8" s="10" t="s">
        <v>7026</v>
      </c>
      <c r="J8">
        <v>93</v>
      </c>
      <c r="L8" s="10" t="s">
        <v>4833</v>
      </c>
      <c r="M8">
        <v>23.234200493895326</v>
      </c>
    </row>
    <row r="9" spans="1:13" x14ac:dyDescent="0.4">
      <c r="A9" s="10">
        <v>-0.82202895371991591</v>
      </c>
      <c r="B9">
        <v>498</v>
      </c>
      <c r="C9">
        <v>1</v>
      </c>
      <c r="I9" s="10" t="s">
        <v>6577</v>
      </c>
      <c r="J9">
        <v>89</v>
      </c>
      <c r="L9" s="10" t="s">
        <v>13081</v>
      </c>
      <c r="M9">
        <v>24.773766292261403</v>
      </c>
    </row>
    <row r="10" spans="1:13" x14ac:dyDescent="0.4">
      <c r="A10" s="10">
        <v>-0.81828450577495682</v>
      </c>
      <c r="B10">
        <v>2695</v>
      </c>
      <c r="C10">
        <v>1</v>
      </c>
      <c r="I10" s="10" t="s">
        <v>3519</v>
      </c>
      <c r="J10">
        <v>270</v>
      </c>
    </row>
    <row r="11" spans="1:13" x14ac:dyDescent="0.4">
      <c r="A11" s="10">
        <v>-0.81770629393107974</v>
      </c>
      <c r="B11">
        <v>2320</v>
      </c>
      <c r="C11">
        <v>1</v>
      </c>
      <c r="I11" s="10" t="s">
        <v>2046</v>
      </c>
      <c r="J11">
        <v>55.000000000000007</v>
      </c>
    </row>
    <row r="12" spans="1:13" x14ac:dyDescent="0.4">
      <c r="A12" s="10">
        <v>-0.75458820994593268</v>
      </c>
      <c r="B12">
        <v>949</v>
      </c>
      <c r="C12">
        <v>1</v>
      </c>
      <c r="I12" s="10" t="s">
        <v>6340</v>
      </c>
      <c r="J12">
        <v>108</v>
      </c>
    </row>
    <row r="13" spans="1:13" x14ac:dyDescent="0.4">
      <c r="A13" s="10">
        <v>-0.73806861854036188</v>
      </c>
      <c r="B13">
        <v>199</v>
      </c>
      <c r="C13">
        <v>1</v>
      </c>
      <c r="I13" s="10" t="s">
        <v>7515</v>
      </c>
      <c r="J13">
        <v>65</v>
      </c>
    </row>
    <row r="14" spans="1:13" x14ac:dyDescent="0.4">
      <c r="A14" s="10">
        <v>-0.73437575453540649</v>
      </c>
      <c r="B14">
        <v>426</v>
      </c>
      <c r="C14">
        <v>1</v>
      </c>
      <c r="I14" s="10" t="s">
        <v>18</v>
      </c>
      <c r="J14">
        <v>13835</v>
      </c>
    </row>
    <row r="15" spans="1:13" x14ac:dyDescent="0.4">
      <c r="A15" s="10">
        <v>-0.71831898397926575</v>
      </c>
      <c r="B15">
        <v>1499</v>
      </c>
      <c r="C15">
        <v>1</v>
      </c>
      <c r="I15" s="10" t="s">
        <v>5369</v>
      </c>
      <c r="J15">
        <v>163</v>
      </c>
    </row>
    <row r="16" spans="1:13" x14ac:dyDescent="0.4">
      <c r="A16" s="10">
        <v>-0.70659427512088979</v>
      </c>
      <c r="B16">
        <v>199</v>
      </c>
      <c r="C16">
        <v>1</v>
      </c>
      <c r="I16" s="10" t="s">
        <v>8420</v>
      </c>
      <c r="J16">
        <v>75</v>
      </c>
    </row>
    <row r="17" spans="1:10" x14ac:dyDescent="0.4">
      <c r="A17" s="10">
        <v>-0.7016982714789427</v>
      </c>
      <c r="B17">
        <v>229</v>
      </c>
      <c r="C17">
        <v>1</v>
      </c>
      <c r="I17" s="10" t="s">
        <v>4856</v>
      </c>
      <c r="J17">
        <v>669</v>
      </c>
    </row>
    <row r="18" spans="1:10" x14ac:dyDescent="0.4">
      <c r="A18" s="10">
        <v>-0.67887186739639371</v>
      </c>
      <c r="B18">
        <v>457</v>
      </c>
      <c r="C18">
        <v>1</v>
      </c>
      <c r="I18" s="10" t="s">
        <v>5275</v>
      </c>
      <c r="J18">
        <v>175</v>
      </c>
    </row>
    <row r="19" spans="1:10" x14ac:dyDescent="0.4">
      <c r="A19" s="10">
        <v>-0.66021252979805312</v>
      </c>
      <c r="B19">
        <v>1149</v>
      </c>
      <c r="C19">
        <v>1</v>
      </c>
      <c r="I19" s="10" t="s">
        <v>5358</v>
      </c>
      <c r="J19">
        <v>490</v>
      </c>
    </row>
    <row r="20" spans="1:10" x14ac:dyDescent="0.4">
      <c r="A20" s="10">
        <v>-0.65101137267082243</v>
      </c>
      <c r="B20">
        <v>899</v>
      </c>
      <c r="C20">
        <v>1</v>
      </c>
      <c r="I20" s="10" t="s">
        <v>5102</v>
      </c>
      <c r="J20">
        <v>321</v>
      </c>
    </row>
    <row r="21" spans="1:10" x14ac:dyDescent="0.4">
      <c r="A21" s="10">
        <v>-0.64895510675850843</v>
      </c>
      <c r="B21">
        <v>499</v>
      </c>
      <c r="C21">
        <v>1</v>
      </c>
      <c r="I21" s="10" t="s">
        <v>5006</v>
      </c>
      <c r="J21">
        <v>175</v>
      </c>
    </row>
    <row r="22" spans="1:10" x14ac:dyDescent="0.4">
      <c r="A22" s="10">
        <v>-0.62817844663720601</v>
      </c>
      <c r="B22">
        <v>1180</v>
      </c>
      <c r="C22">
        <v>1</v>
      </c>
      <c r="I22" s="10" t="s">
        <v>4845</v>
      </c>
      <c r="J22">
        <v>1009</v>
      </c>
    </row>
    <row r="23" spans="1:10" x14ac:dyDescent="0.4">
      <c r="A23" s="10">
        <v>-0.61512911223995914</v>
      </c>
      <c r="B23">
        <v>2199</v>
      </c>
      <c r="C23">
        <v>1</v>
      </c>
      <c r="I23" s="10" t="s">
        <v>6647</v>
      </c>
      <c r="J23">
        <v>44</v>
      </c>
    </row>
    <row r="24" spans="1:10" x14ac:dyDescent="0.4">
      <c r="A24" s="10">
        <v>-0.60982896896524552</v>
      </c>
      <c r="B24">
        <v>253</v>
      </c>
      <c r="C24">
        <v>1</v>
      </c>
      <c r="I24" s="10" t="s">
        <v>6200</v>
      </c>
      <c r="J24">
        <v>371</v>
      </c>
    </row>
    <row r="25" spans="1:10" x14ac:dyDescent="0.4">
      <c r="A25" s="10">
        <v>-0.60947734638698237</v>
      </c>
      <c r="B25">
        <v>199</v>
      </c>
      <c r="C25">
        <v>1</v>
      </c>
      <c r="I25" s="10" t="s">
        <v>4450</v>
      </c>
      <c r="J25">
        <v>77</v>
      </c>
    </row>
    <row r="26" spans="1:10" x14ac:dyDescent="0.4">
      <c r="A26" s="10">
        <v>-0.60663367673689694</v>
      </c>
      <c r="B26">
        <v>1982.84</v>
      </c>
      <c r="C26">
        <v>1</v>
      </c>
      <c r="I26" s="10" t="s">
        <v>6606</v>
      </c>
      <c r="J26">
        <v>90</v>
      </c>
    </row>
    <row r="27" spans="1:10" x14ac:dyDescent="0.4">
      <c r="A27" s="10">
        <v>-0.60524829734890395</v>
      </c>
      <c r="B27">
        <v>2999</v>
      </c>
      <c r="C27">
        <v>1</v>
      </c>
      <c r="I27" s="10" t="s">
        <v>4876</v>
      </c>
      <c r="J27">
        <v>825</v>
      </c>
    </row>
    <row r="28" spans="1:10" x14ac:dyDescent="0.4">
      <c r="A28" s="10">
        <v>-0.58962652862586562</v>
      </c>
      <c r="B28">
        <v>6790</v>
      </c>
      <c r="C28">
        <v>1</v>
      </c>
      <c r="I28" s="10" t="s">
        <v>6908</v>
      </c>
      <c r="J28">
        <v>305</v>
      </c>
    </row>
    <row r="29" spans="1:10" x14ac:dyDescent="0.4">
      <c r="A29" s="10">
        <v>-0.58085975981067461</v>
      </c>
      <c r="B29">
        <v>799</v>
      </c>
      <c r="C29">
        <v>1</v>
      </c>
      <c r="I29" s="10" t="s">
        <v>4901</v>
      </c>
      <c r="J29">
        <v>227</v>
      </c>
    </row>
    <row r="30" spans="1:10" x14ac:dyDescent="0.4">
      <c r="A30" s="10">
        <v>-0.57905722346117372</v>
      </c>
      <c r="B30">
        <v>6199</v>
      </c>
      <c r="C30">
        <v>1</v>
      </c>
      <c r="I30" s="10" t="s">
        <v>6007</v>
      </c>
      <c r="J30">
        <v>157</v>
      </c>
    </row>
    <row r="31" spans="1:10" x14ac:dyDescent="0.4">
      <c r="A31" s="10">
        <v>-0.56371264487861172</v>
      </c>
      <c r="B31">
        <v>219</v>
      </c>
      <c r="C31">
        <v>1</v>
      </c>
      <c r="I31" s="10" t="s">
        <v>7582</v>
      </c>
      <c r="J31">
        <v>117</v>
      </c>
    </row>
    <row r="32" spans="1:10" x14ac:dyDescent="0.4">
      <c r="A32" s="10">
        <v>-0.56229939751024782</v>
      </c>
      <c r="B32">
        <v>1199</v>
      </c>
      <c r="C32">
        <v>1</v>
      </c>
      <c r="I32" s="10" t="s">
        <v>5336</v>
      </c>
      <c r="J32">
        <v>201</v>
      </c>
    </row>
    <row r="33" spans="1:10" x14ac:dyDescent="0.4">
      <c r="A33" s="10">
        <v>-0.56220651868440097</v>
      </c>
      <c r="B33">
        <v>2599</v>
      </c>
      <c r="C33">
        <v>1</v>
      </c>
      <c r="I33" s="10" t="s">
        <v>7796</v>
      </c>
      <c r="J33">
        <v>170</v>
      </c>
    </row>
    <row r="34" spans="1:10" x14ac:dyDescent="0.4">
      <c r="A34" s="10">
        <v>-0.54728404393626628</v>
      </c>
      <c r="B34">
        <v>18999</v>
      </c>
      <c r="C34">
        <v>1</v>
      </c>
      <c r="I34" s="10" t="s">
        <v>7068</v>
      </c>
      <c r="J34">
        <v>141</v>
      </c>
    </row>
    <row r="35" spans="1:10" x14ac:dyDescent="0.4">
      <c r="A35" s="10">
        <v>-0.54710071416058381</v>
      </c>
      <c r="B35">
        <v>1999</v>
      </c>
      <c r="C35">
        <v>1</v>
      </c>
      <c r="I35" s="10" t="s">
        <v>5996</v>
      </c>
      <c r="J35">
        <v>319</v>
      </c>
    </row>
    <row r="36" spans="1:10" x14ac:dyDescent="0.4">
      <c r="A36" s="10">
        <v>-0.54230571371252034</v>
      </c>
      <c r="B36">
        <v>1199</v>
      </c>
      <c r="C36">
        <v>1</v>
      </c>
      <c r="I36" s="10" t="s">
        <v>6660</v>
      </c>
      <c r="J36">
        <v>70</v>
      </c>
    </row>
    <row r="37" spans="1:10" x14ac:dyDescent="0.4">
      <c r="A37" s="10">
        <v>-0.54062707059116921</v>
      </c>
      <c r="B37">
        <v>6120</v>
      </c>
      <c r="C37">
        <v>1</v>
      </c>
      <c r="I37" s="10" t="s">
        <v>6411</v>
      </c>
      <c r="J37">
        <v>20</v>
      </c>
    </row>
    <row r="38" spans="1:10" x14ac:dyDescent="0.4">
      <c r="A38" s="10">
        <v>-0.54016431312939606</v>
      </c>
      <c r="B38">
        <v>5999</v>
      </c>
      <c r="C38">
        <v>1</v>
      </c>
      <c r="I38" s="10" t="s">
        <v>5829</v>
      </c>
      <c r="J38">
        <v>80</v>
      </c>
    </row>
    <row r="39" spans="1:10" x14ac:dyDescent="0.4">
      <c r="A39" s="10">
        <v>-0.53774727887441853</v>
      </c>
      <c r="B39">
        <v>809</v>
      </c>
      <c r="C39">
        <v>1</v>
      </c>
      <c r="I39" s="10" t="s">
        <v>6103</v>
      </c>
      <c r="J39">
        <v>217</v>
      </c>
    </row>
    <row r="40" spans="1:10" x14ac:dyDescent="0.4">
      <c r="A40" s="10">
        <v>-0.53710078030114539</v>
      </c>
      <c r="B40">
        <v>369</v>
      </c>
      <c r="C40">
        <v>1</v>
      </c>
      <c r="I40" s="10" t="s">
        <v>7194</v>
      </c>
      <c r="J40">
        <v>80</v>
      </c>
    </row>
    <row r="41" spans="1:10" x14ac:dyDescent="0.4">
      <c r="A41" s="10">
        <v>-0.53275617290823218</v>
      </c>
      <c r="B41">
        <v>231</v>
      </c>
      <c r="C41">
        <v>1</v>
      </c>
      <c r="I41" s="10" t="s">
        <v>6733</v>
      </c>
      <c r="J41">
        <v>144</v>
      </c>
    </row>
    <row r="42" spans="1:10" x14ac:dyDescent="0.4">
      <c r="A42" s="10">
        <v>-0.52647554366099081</v>
      </c>
      <c r="B42">
        <v>1799</v>
      </c>
      <c r="C42">
        <v>1</v>
      </c>
      <c r="I42" s="10" t="s">
        <v>6400</v>
      </c>
      <c r="J42">
        <v>49</v>
      </c>
    </row>
    <row r="43" spans="1:10" x14ac:dyDescent="0.4">
      <c r="A43" s="10">
        <v>-0.50467410057185491</v>
      </c>
      <c r="B43">
        <v>1601</v>
      </c>
      <c r="C43">
        <v>1</v>
      </c>
      <c r="I43" s="10" t="s">
        <v>5122</v>
      </c>
      <c r="J43">
        <v>162</v>
      </c>
    </row>
    <row r="44" spans="1:10" x14ac:dyDescent="0.4">
      <c r="A44" s="10">
        <v>-0.48746889769483864</v>
      </c>
      <c r="B44">
        <v>699</v>
      </c>
      <c r="C44">
        <v>1</v>
      </c>
      <c r="I44" s="10" t="s">
        <v>6211</v>
      </c>
      <c r="J44">
        <v>45</v>
      </c>
    </row>
    <row r="45" spans="1:10" x14ac:dyDescent="0.4">
      <c r="A45" s="10">
        <v>-0.4616043055075536</v>
      </c>
      <c r="B45">
        <v>445</v>
      </c>
      <c r="C45">
        <v>1</v>
      </c>
      <c r="I45" s="10" t="s">
        <v>7827</v>
      </c>
      <c r="J45">
        <v>68</v>
      </c>
    </row>
    <row r="46" spans="1:10" x14ac:dyDescent="0.4">
      <c r="A46" s="10">
        <v>-0.44832223161909091</v>
      </c>
      <c r="B46">
        <v>390</v>
      </c>
      <c r="C46">
        <v>1</v>
      </c>
      <c r="I46" s="10" t="s">
        <v>4834</v>
      </c>
      <c r="J46">
        <v>569</v>
      </c>
    </row>
    <row r="47" spans="1:10" x14ac:dyDescent="0.4">
      <c r="A47" s="10">
        <v>-0.44438054394281823</v>
      </c>
      <c r="B47">
        <v>1999</v>
      </c>
      <c r="C47">
        <v>1</v>
      </c>
      <c r="I47" s="10" t="s">
        <v>8485</v>
      </c>
      <c r="J47">
        <v>38</v>
      </c>
    </row>
    <row r="48" spans="1:10" x14ac:dyDescent="0.4">
      <c r="A48" s="10">
        <v>-0.44080140905408588</v>
      </c>
      <c r="B48">
        <v>1624</v>
      </c>
      <c r="C48">
        <v>1</v>
      </c>
      <c r="I48" s="10" t="s">
        <v>5818</v>
      </c>
      <c r="J48">
        <v>101</v>
      </c>
    </row>
    <row r="49" spans="1:10" x14ac:dyDescent="0.4">
      <c r="A49" s="10">
        <v>-0.43957874282790932</v>
      </c>
      <c r="B49">
        <v>184</v>
      </c>
      <c r="C49">
        <v>1</v>
      </c>
      <c r="I49" s="10" t="s">
        <v>5432</v>
      </c>
      <c r="J49">
        <v>66</v>
      </c>
    </row>
    <row r="50" spans="1:10" x14ac:dyDescent="0.4">
      <c r="A50" s="10">
        <v>-0.40196488554849025</v>
      </c>
      <c r="B50">
        <v>179</v>
      </c>
      <c r="C50">
        <v>1</v>
      </c>
      <c r="I50" s="10" t="s">
        <v>6897</v>
      </c>
      <c r="J50">
        <v>35</v>
      </c>
    </row>
    <row r="51" spans="1:10" x14ac:dyDescent="0.4">
      <c r="A51" s="10">
        <v>-0.40174260753109231</v>
      </c>
      <c r="B51">
        <v>199</v>
      </c>
      <c r="C51">
        <v>1</v>
      </c>
      <c r="I51" s="10" t="s">
        <v>5669</v>
      </c>
      <c r="J51">
        <v>33</v>
      </c>
    </row>
    <row r="52" spans="1:10" x14ac:dyDescent="0.4">
      <c r="A52" s="10">
        <v>-0.39901196151448953</v>
      </c>
      <c r="B52">
        <v>1199</v>
      </c>
      <c r="C52">
        <v>1</v>
      </c>
      <c r="I52" s="10" t="s">
        <v>7848</v>
      </c>
      <c r="J52">
        <v>40</v>
      </c>
    </row>
    <row r="53" spans="1:10" x14ac:dyDescent="0.4">
      <c r="A53" s="10">
        <v>-0.39817626144440971</v>
      </c>
      <c r="B53">
        <v>3290</v>
      </c>
      <c r="C53">
        <v>1</v>
      </c>
      <c r="I53" s="10" t="s">
        <v>98</v>
      </c>
      <c r="J53">
        <v>884</v>
      </c>
    </row>
    <row r="54" spans="1:10" x14ac:dyDescent="0.4">
      <c r="A54" s="10">
        <v>-0.39804980677451662</v>
      </c>
      <c r="B54">
        <v>279</v>
      </c>
      <c r="C54">
        <v>1</v>
      </c>
      <c r="I54" s="10" t="s">
        <v>5223</v>
      </c>
      <c r="J54">
        <v>163</v>
      </c>
    </row>
    <row r="55" spans="1:10" x14ac:dyDescent="0.4">
      <c r="A55" s="10">
        <v>-0.39763138587231361</v>
      </c>
      <c r="B55">
        <v>4899</v>
      </c>
      <c r="C55">
        <v>1</v>
      </c>
      <c r="I55" s="10" t="s">
        <v>5443</v>
      </c>
      <c r="J55">
        <v>402</v>
      </c>
    </row>
    <row r="56" spans="1:10" x14ac:dyDescent="0.4">
      <c r="A56" s="10">
        <v>-0.39610165837493683</v>
      </c>
      <c r="B56">
        <v>929</v>
      </c>
      <c r="C56">
        <v>1</v>
      </c>
      <c r="I56" s="10" t="s">
        <v>5262</v>
      </c>
      <c r="J56">
        <v>52</v>
      </c>
    </row>
    <row r="57" spans="1:10" x14ac:dyDescent="0.4">
      <c r="A57" s="10">
        <v>-0.39541225738262847</v>
      </c>
      <c r="B57">
        <v>499</v>
      </c>
      <c r="C57">
        <v>1</v>
      </c>
      <c r="I57" s="10" t="s">
        <v>7875</v>
      </c>
      <c r="J57">
        <v>73</v>
      </c>
    </row>
    <row r="58" spans="1:10" x14ac:dyDescent="0.4">
      <c r="A58" s="10">
        <v>-0.39266954980141039</v>
      </c>
      <c r="B58">
        <v>5865</v>
      </c>
      <c r="C58">
        <v>1</v>
      </c>
      <c r="I58" s="10" t="s">
        <v>8253</v>
      </c>
      <c r="J58">
        <v>48</v>
      </c>
    </row>
    <row r="59" spans="1:10" x14ac:dyDescent="0.4">
      <c r="A59" s="10">
        <v>-0.39065909520242437</v>
      </c>
      <c r="B59">
        <v>549</v>
      </c>
      <c r="C59">
        <v>1</v>
      </c>
      <c r="I59" s="10" t="s">
        <v>7286</v>
      </c>
      <c r="J59">
        <v>41</v>
      </c>
    </row>
    <row r="60" spans="1:10" x14ac:dyDescent="0.4">
      <c r="A60" s="10">
        <v>-0.3904274890203665</v>
      </c>
      <c r="B60">
        <v>85</v>
      </c>
      <c r="C60">
        <v>1</v>
      </c>
      <c r="I60" s="10" t="s">
        <v>7703</v>
      </c>
      <c r="J60">
        <v>23</v>
      </c>
    </row>
    <row r="61" spans="1:10" x14ac:dyDescent="0.4">
      <c r="A61" s="10">
        <v>-0.38902825315745493</v>
      </c>
      <c r="B61">
        <v>1099</v>
      </c>
      <c r="C61">
        <v>1</v>
      </c>
      <c r="I61" s="10" t="s">
        <v>8165</v>
      </c>
      <c r="J61">
        <v>28.999999999999996</v>
      </c>
    </row>
    <row r="62" spans="1:10" x14ac:dyDescent="0.4">
      <c r="A62" s="10">
        <v>-0.38399895191495825</v>
      </c>
      <c r="B62">
        <v>1260</v>
      </c>
      <c r="C62">
        <v>1</v>
      </c>
      <c r="I62" s="10" t="s">
        <v>3024</v>
      </c>
      <c r="J62">
        <v>765</v>
      </c>
    </row>
    <row r="63" spans="1:10" x14ac:dyDescent="0.4">
      <c r="A63" s="10">
        <v>-0.38377589914000282</v>
      </c>
      <c r="B63">
        <v>3349</v>
      </c>
      <c r="C63">
        <v>1</v>
      </c>
      <c r="I63" s="10" t="s">
        <v>6515</v>
      </c>
      <c r="J63">
        <v>44</v>
      </c>
    </row>
    <row r="64" spans="1:10" x14ac:dyDescent="0.4">
      <c r="A64" s="10">
        <v>-0.38310915684016777</v>
      </c>
      <c r="B64">
        <v>2669</v>
      </c>
      <c r="C64">
        <v>1</v>
      </c>
      <c r="I64" s="10" t="s">
        <v>7057</v>
      </c>
      <c r="J64">
        <v>25</v>
      </c>
    </row>
    <row r="65" spans="1:10" x14ac:dyDescent="0.4">
      <c r="A65" s="10">
        <v>-0.38304851606361151</v>
      </c>
      <c r="B65">
        <v>3249</v>
      </c>
      <c r="C65">
        <v>1</v>
      </c>
      <c r="I65" s="10" t="s">
        <v>5883</v>
      </c>
      <c r="J65">
        <v>40</v>
      </c>
    </row>
    <row r="66" spans="1:10" x14ac:dyDescent="0.4">
      <c r="A66" s="10">
        <v>-0.38152823683920811</v>
      </c>
      <c r="B66">
        <v>1199</v>
      </c>
      <c r="C66">
        <v>1</v>
      </c>
      <c r="I66" s="10" t="s">
        <v>5766</v>
      </c>
      <c r="J66">
        <v>0</v>
      </c>
    </row>
    <row r="67" spans="1:10" x14ac:dyDescent="0.4">
      <c r="A67" s="10">
        <v>-0.38026853893347551</v>
      </c>
      <c r="B67">
        <v>5490</v>
      </c>
      <c r="C67">
        <v>1</v>
      </c>
      <c r="I67" s="10" t="s">
        <v>7943</v>
      </c>
      <c r="J67">
        <v>46</v>
      </c>
    </row>
    <row r="68" spans="1:10" x14ac:dyDescent="0.4">
      <c r="A68" s="10">
        <v>-0.37973819548041321</v>
      </c>
      <c r="B68">
        <v>1928</v>
      </c>
      <c r="C68">
        <v>1</v>
      </c>
      <c r="I68" s="10" t="s">
        <v>5729</v>
      </c>
      <c r="J68">
        <v>38</v>
      </c>
    </row>
    <row r="69" spans="1:10" x14ac:dyDescent="0.4">
      <c r="A69" s="10">
        <v>-0.37928429467861219</v>
      </c>
      <c r="B69">
        <v>1456</v>
      </c>
      <c r="C69">
        <v>1</v>
      </c>
      <c r="I69" s="10" t="s">
        <v>5166</v>
      </c>
      <c r="J69">
        <v>139</v>
      </c>
    </row>
    <row r="70" spans="1:10" x14ac:dyDescent="0.4">
      <c r="A70" s="10">
        <v>-0.37702602857277234</v>
      </c>
      <c r="B70">
        <v>149</v>
      </c>
      <c r="C70">
        <v>1</v>
      </c>
      <c r="I70" s="10" t="s">
        <v>5244</v>
      </c>
      <c r="J70">
        <v>125</v>
      </c>
    </row>
    <row r="71" spans="1:10" x14ac:dyDescent="0.4">
      <c r="A71" s="10">
        <v>-0.36669171430327807</v>
      </c>
      <c r="B71">
        <v>379</v>
      </c>
      <c r="C71">
        <v>1</v>
      </c>
      <c r="I71" s="10" t="s">
        <v>5412</v>
      </c>
      <c r="J71">
        <v>60</v>
      </c>
    </row>
    <row r="72" spans="1:10" x14ac:dyDescent="0.4">
      <c r="A72" s="10">
        <v>-0.36399403363863891</v>
      </c>
      <c r="B72">
        <v>759</v>
      </c>
      <c r="C72">
        <v>1</v>
      </c>
      <c r="I72" s="10" t="s">
        <v>5904</v>
      </c>
      <c r="J72">
        <v>213</v>
      </c>
    </row>
    <row r="73" spans="1:10" x14ac:dyDescent="0.4">
      <c r="A73" s="10">
        <v>-0.36272217037290333</v>
      </c>
      <c r="B73">
        <v>8699</v>
      </c>
      <c r="C73">
        <v>1</v>
      </c>
      <c r="I73" s="10" t="s">
        <v>5133</v>
      </c>
      <c r="J73">
        <v>75</v>
      </c>
    </row>
    <row r="74" spans="1:10" x14ac:dyDescent="0.4">
      <c r="A74" s="10">
        <v>-0.35889717231498935</v>
      </c>
      <c r="B74">
        <v>1745</v>
      </c>
      <c r="C74">
        <v>1</v>
      </c>
      <c r="I74" s="10" t="s">
        <v>5531</v>
      </c>
      <c r="J74">
        <v>94</v>
      </c>
    </row>
    <row r="75" spans="1:10" x14ac:dyDescent="0.4">
      <c r="A75" s="10">
        <v>-0.35845437444554173</v>
      </c>
      <c r="B75">
        <v>3041.67</v>
      </c>
      <c r="C75">
        <v>1</v>
      </c>
      <c r="I75" s="10" t="s">
        <v>5047</v>
      </c>
      <c r="J75">
        <v>100</v>
      </c>
    </row>
    <row r="76" spans="1:10" x14ac:dyDescent="0.4">
      <c r="A76" s="10">
        <v>-0.35700470638619847</v>
      </c>
      <c r="B76">
        <v>889</v>
      </c>
      <c r="C76">
        <v>1</v>
      </c>
      <c r="I76" s="10" t="s">
        <v>5647</v>
      </c>
      <c r="J76">
        <v>40</v>
      </c>
    </row>
    <row r="77" spans="1:10" x14ac:dyDescent="0.4">
      <c r="A77" s="10">
        <v>-0.35517616890516707</v>
      </c>
      <c r="B77">
        <v>215</v>
      </c>
      <c r="C77">
        <v>1</v>
      </c>
      <c r="I77" s="10" t="s">
        <v>4573</v>
      </c>
      <c r="J77">
        <v>176</v>
      </c>
    </row>
    <row r="78" spans="1:10" x14ac:dyDescent="0.4">
      <c r="A78" s="10">
        <v>-0.35392404569365937</v>
      </c>
      <c r="B78">
        <v>1449</v>
      </c>
      <c r="C78">
        <v>1</v>
      </c>
      <c r="I78" s="10" t="s">
        <v>6504</v>
      </c>
      <c r="J78">
        <v>76</v>
      </c>
    </row>
    <row r="79" spans="1:10" x14ac:dyDescent="0.4">
      <c r="A79" s="10">
        <v>-0.35390669798480334</v>
      </c>
      <c r="B79">
        <v>4999</v>
      </c>
      <c r="C79">
        <v>1</v>
      </c>
      <c r="I79" s="10" t="s">
        <v>7692</v>
      </c>
      <c r="J79">
        <v>90</v>
      </c>
    </row>
    <row r="80" spans="1:10" x14ac:dyDescent="0.4">
      <c r="A80" s="10">
        <v>-0.35367163825119624</v>
      </c>
      <c r="B80">
        <v>3180</v>
      </c>
      <c r="C80">
        <v>1</v>
      </c>
      <c r="I80" s="10" t="s">
        <v>3066</v>
      </c>
      <c r="J80">
        <v>3030</v>
      </c>
    </row>
    <row r="81" spans="1:10" x14ac:dyDescent="0.4">
      <c r="A81" s="10">
        <v>-0.35208166152648801</v>
      </c>
      <c r="B81">
        <v>697</v>
      </c>
      <c r="C81">
        <v>1</v>
      </c>
      <c r="I81" s="10" t="s">
        <v>4425</v>
      </c>
      <c r="J81">
        <v>419</v>
      </c>
    </row>
    <row r="82" spans="1:10" x14ac:dyDescent="0.4">
      <c r="A82" s="10">
        <v>-0.34972323682125778</v>
      </c>
      <c r="B82">
        <v>6120</v>
      </c>
      <c r="C82">
        <v>1</v>
      </c>
      <c r="I82" s="10" t="s">
        <v>5454</v>
      </c>
      <c r="J82">
        <v>138</v>
      </c>
    </row>
    <row r="83" spans="1:10" x14ac:dyDescent="0.4">
      <c r="A83" s="10">
        <v>-0.3492715651645249</v>
      </c>
      <c r="B83">
        <v>688</v>
      </c>
      <c r="C83">
        <v>1</v>
      </c>
      <c r="I83" s="10" t="s">
        <v>1930</v>
      </c>
      <c r="J83">
        <v>65</v>
      </c>
    </row>
    <row r="84" spans="1:10" x14ac:dyDescent="0.4">
      <c r="A84" s="10">
        <v>-0.34905393630971537</v>
      </c>
      <c r="B84">
        <v>8599</v>
      </c>
      <c r="C84">
        <v>1</v>
      </c>
      <c r="I84" s="10" t="s">
        <v>1193</v>
      </c>
      <c r="J84">
        <v>73</v>
      </c>
    </row>
    <row r="85" spans="1:10" x14ac:dyDescent="0.4">
      <c r="A85" s="10">
        <v>-0.34233922463930022</v>
      </c>
      <c r="B85">
        <v>279</v>
      </c>
      <c r="C85">
        <v>1</v>
      </c>
      <c r="I85" s="10" t="s">
        <v>2321</v>
      </c>
      <c r="J85">
        <v>0</v>
      </c>
    </row>
    <row r="86" spans="1:10" x14ac:dyDescent="0.4">
      <c r="A86" s="10">
        <v>-0.3418190623680421</v>
      </c>
      <c r="B86">
        <v>1799</v>
      </c>
      <c r="C86">
        <v>1</v>
      </c>
      <c r="I86" s="10" t="s">
        <v>5515</v>
      </c>
      <c r="J86">
        <v>291</v>
      </c>
    </row>
    <row r="87" spans="1:10" x14ac:dyDescent="0.4">
      <c r="A87" s="10">
        <v>-0.34073748971076018</v>
      </c>
      <c r="B87">
        <v>2199</v>
      </c>
      <c r="C87">
        <v>1</v>
      </c>
      <c r="I87" s="10" t="s">
        <v>6794</v>
      </c>
      <c r="J87">
        <v>38</v>
      </c>
    </row>
    <row r="88" spans="1:10" x14ac:dyDescent="0.4">
      <c r="A88" s="10">
        <v>-0.34013156103512743</v>
      </c>
      <c r="B88">
        <v>3685</v>
      </c>
      <c r="C88">
        <v>1</v>
      </c>
      <c r="I88" s="10" t="s">
        <v>6189</v>
      </c>
      <c r="J88">
        <v>225</v>
      </c>
    </row>
    <row r="89" spans="1:10" x14ac:dyDescent="0.4">
      <c r="A89" s="10">
        <v>-0.33965497424354946</v>
      </c>
      <c r="B89">
        <v>649</v>
      </c>
      <c r="C89">
        <v>1</v>
      </c>
      <c r="I89" s="10" t="s">
        <v>7610</v>
      </c>
      <c r="J89">
        <v>60</v>
      </c>
    </row>
    <row r="90" spans="1:10" x14ac:dyDescent="0.4">
      <c r="A90" s="10">
        <v>-0.33672439239557372</v>
      </c>
      <c r="B90">
        <v>1190</v>
      </c>
      <c r="C90">
        <v>1</v>
      </c>
      <c r="I90" s="10" t="s">
        <v>2368</v>
      </c>
      <c r="J90">
        <v>43</v>
      </c>
    </row>
    <row r="91" spans="1:10" x14ac:dyDescent="0.4">
      <c r="A91" s="10">
        <v>-0.33554845692374957</v>
      </c>
      <c r="B91">
        <v>1090</v>
      </c>
      <c r="C91">
        <v>1</v>
      </c>
      <c r="I91" s="10" t="s">
        <v>2743</v>
      </c>
      <c r="J91">
        <v>23</v>
      </c>
    </row>
    <row r="92" spans="1:10" x14ac:dyDescent="0.4">
      <c r="A92" s="10">
        <v>-0.33517284223517579</v>
      </c>
      <c r="B92">
        <v>899</v>
      </c>
      <c r="C92">
        <v>1</v>
      </c>
      <c r="I92" s="10" t="s">
        <v>129</v>
      </c>
      <c r="J92">
        <v>1435</v>
      </c>
    </row>
    <row r="93" spans="1:10" x14ac:dyDescent="0.4">
      <c r="A93" s="10">
        <v>-0.33458845185024838</v>
      </c>
      <c r="B93">
        <v>161</v>
      </c>
      <c r="C93">
        <v>1</v>
      </c>
      <c r="I93" s="10" t="s">
        <v>1333</v>
      </c>
      <c r="J93">
        <v>139</v>
      </c>
    </row>
    <row r="94" spans="1:10" x14ac:dyDescent="0.4">
      <c r="A94" s="10">
        <v>-0.33377587964172362</v>
      </c>
      <c r="B94">
        <v>2699</v>
      </c>
      <c r="C94">
        <v>1</v>
      </c>
      <c r="I94" s="10" t="s">
        <v>1173</v>
      </c>
      <c r="J94">
        <v>101</v>
      </c>
    </row>
    <row r="95" spans="1:10" x14ac:dyDescent="0.4">
      <c r="A95" s="10">
        <v>-0.33377417069605664</v>
      </c>
      <c r="B95">
        <v>6850</v>
      </c>
      <c r="C95">
        <v>1</v>
      </c>
      <c r="I95" s="10" t="s">
        <v>2130</v>
      </c>
      <c r="J95">
        <v>50</v>
      </c>
    </row>
    <row r="96" spans="1:10" x14ac:dyDescent="0.4">
      <c r="A96" s="10">
        <v>-0.33249180921273813</v>
      </c>
      <c r="B96">
        <v>1799</v>
      </c>
      <c r="C96">
        <v>1</v>
      </c>
      <c r="I96" s="10" t="s">
        <v>462</v>
      </c>
      <c r="J96">
        <v>2916</v>
      </c>
    </row>
    <row r="97" spans="1:10" x14ac:dyDescent="0.4">
      <c r="A97" s="10">
        <v>-0.3324672192545029</v>
      </c>
      <c r="B97">
        <v>1110</v>
      </c>
      <c r="C97">
        <v>1</v>
      </c>
      <c r="I97" s="10" t="s">
        <v>643</v>
      </c>
      <c r="J97">
        <v>307</v>
      </c>
    </row>
    <row r="98" spans="1:10" x14ac:dyDescent="0.4">
      <c r="A98" s="10">
        <v>-0.33245694829385558</v>
      </c>
      <c r="B98">
        <v>2199</v>
      </c>
      <c r="C98">
        <v>1</v>
      </c>
      <c r="I98" s="10" t="s">
        <v>2357</v>
      </c>
      <c r="J98">
        <v>36</v>
      </c>
    </row>
    <row r="99" spans="1:10" x14ac:dyDescent="0.4">
      <c r="A99" s="10">
        <v>-0.32851696338452191</v>
      </c>
      <c r="B99">
        <v>1499</v>
      </c>
      <c r="C99">
        <v>1</v>
      </c>
      <c r="I99" s="10" t="s">
        <v>1404</v>
      </c>
      <c r="J99">
        <v>128</v>
      </c>
    </row>
    <row r="100" spans="1:10" x14ac:dyDescent="0.4">
      <c r="A100" s="10">
        <v>-0.3258553117306856</v>
      </c>
      <c r="B100">
        <v>825</v>
      </c>
      <c r="C100">
        <v>1</v>
      </c>
      <c r="I100" s="10" t="s">
        <v>1985</v>
      </c>
      <c r="J100">
        <v>154</v>
      </c>
    </row>
    <row r="101" spans="1:10" x14ac:dyDescent="0.4">
      <c r="A101" s="10">
        <v>-0.32418341590245492</v>
      </c>
      <c r="B101">
        <v>42990</v>
      </c>
      <c r="C101">
        <v>1</v>
      </c>
      <c r="I101" s="10" t="s">
        <v>169</v>
      </c>
      <c r="J101">
        <v>2412</v>
      </c>
    </row>
    <row r="102" spans="1:10" x14ac:dyDescent="0.4">
      <c r="A102" s="10">
        <v>-0.32252275286996979</v>
      </c>
      <c r="B102">
        <v>295</v>
      </c>
      <c r="C102">
        <v>1</v>
      </c>
      <c r="I102" s="10" t="s">
        <v>508</v>
      </c>
      <c r="J102">
        <v>313</v>
      </c>
    </row>
    <row r="103" spans="1:10" x14ac:dyDescent="0.4">
      <c r="A103" s="10">
        <v>-0.3225141451120988</v>
      </c>
      <c r="B103">
        <v>479</v>
      </c>
      <c r="C103">
        <v>1</v>
      </c>
      <c r="I103" s="10" t="s">
        <v>3151</v>
      </c>
      <c r="J103">
        <v>181</v>
      </c>
    </row>
    <row r="104" spans="1:10" x14ac:dyDescent="0.4">
      <c r="A104" s="10">
        <v>-0.32164203428855642</v>
      </c>
      <c r="B104">
        <v>2790</v>
      </c>
      <c r="C104">
        <v>1</v>
      </c>
      <c r="I104" s="10" t="s">
        <v>3275</v>
      </c>
      <c r="J104">
        <v>144</v>
      </c>
    </row>
    <row r="105" spans="1:10" x14ac:dyDescent="0.4">
      <c r="A105" s="10">
        <v>-0.32156175268756287</v>
      </c>
      <c r="B105">
        <v>2237.81</v>
      </c>
      <c r="C105">
        <v>1</v>
      </c>
      <c r="I105" s="10" t="s">
        <v>3973</v>
      </c>
      <c r="J105">
        <v>283</v>
      </c>
    </row>
    <row r="106" spans="1:10" x14ac:dyDescent="0.4">
      <c r="A106" s="10">
        <v>-0.32155247832221129</v>
      </c>
      <c r="B106">
        <v>645</v>
      </c>
      <c r="C106">
        <v>1</v>
      </c>
      <c r="I106" s="10" t="s">
        <v>3107</v>
      </c>
      <c r="J106">
        <v>290</v>
      </c>
    </row>
    <row r="107" spans="1:10" x14ac:dyDescent="0.4">
      <c r="A107" s="10">
        <v>-0.32147120197780249</v>
      </c>
      <c r="B107">
        <v>8699</v>
      </c>
      <c r="C107">
        <v>1</v>
      </c>
      <c r="I107" s="10" t="s">
        <v>2979</v>
      </c>
      <c r="J107">
        <v>456</v>
      </c>
    </row>
    <row r="108" spans="1:10" x14ac:dyDescent="0.4">
      <c r="A108" s="10">
        <v>-0.3195440908752617</v>
      </c>
      <c r="B108">
        <v>2033</v>
      </c>
      <c r="C108">
        <v>1</v>
      </c>
      <c r="I108" s="10" t="s">
        <v>3162</v>
      </c>
      <c r="J108">
        <v>823</v>
      </c>
    </row>
    <row r="109" spans="1:10" x14ac:dyDescent="0.4">
      <c r="A109" s="10">
        <v>-0.31853470883996199</v>
      </c>
      <c r="B109">
        <v>1049</v>
      </c>
      <c r="C109">
        <v>1</v>
      </c>
      <c r="I109" s="10" t="s">
        <v>3638</v>
      </c>
      <c r="J109">
        <v>366</v>
      </c>
    </row>
    <row r="110" spans="1:10" x14ac:dyDescent="0.4">
      <c r="A110" s="10">
        <v>-0.31781537450126779</v>
      </c>
      <c r="B110">
        <v>2449</v>
      </c>
      <c r="C110">
        <v>1</v>
      </c>
      <c r="I110" s="10" t="s">
        <v>4611</v>
      </c>
      <c r="J110">
        <v>90</v>
      </c>
    </row>
    <row r="111" spans="1:10" x14ac:dyDescent="0.4">
      <c r="A111" s="10">
        <v>-0.31766978661990219</v>
      </c>
      <c r="B111">
        <v>949</v>
      </c>
      <c r="C111">
        <v>1</v>
      </c>
      <c r="I111" s="10" t="s">
        <v>3777</v>
      </c>
      <c r="J111">
        <v>468</v>
      </c>
    </row>
    <row r="112" spans="1:10" x14ac:dyDescent="0.4">
      <c r="A112" s="10">
        <v>-0.31755753542304099</v>
      </c>
      <c r="B112">
        <v>7799</v>
      </c>
      <c r="C112">
        <v>1</v>
      </c>
      <c r="I112" s="10" t="s">
        <v>3940</v>
      </c>
      <c r="J112">
        <v>149</v>
      </c>
    </row>
    <row r="113" spans="1:10" x14ac:dyDescent="0.4">
      <c r="A113" s="10">
        <v>-0.3149965866663304</v>
      </c>
      <c r="B113">
        <v>2286</v>
      </c>
      <c r="C113">
        <v>1</v>
      </c>
      <c r="I113" s="10" t="s">
        <v>4329</v>
      </c>
      <c r="J113">
        <v>66</v>
      </c>
    </row>
    <row r="114" spans="1:10" x14ac:dyDescent="0.4">
      <c r="A114" s="10">
        <v>-0.31486215587170474</v>
      </c>
      <c r="B114">
        <v>2399</v>
      </c>
      <c r="C114">
        <v>1</v>
      </c>
      <c r="I114" s="10" t="s">
        <v>4767</v>
      </c>
      <c r="J114">
        <v>82</v>
      </c>
    </row>
    <row r="115" spans="1:10" x14ac:dyDescent="0.4">
      <c r="A115" s="10">
        <v>-0.31462358148367503</v>
      </c>
      <c r="B115">
        <v>9495</v>
      </c>
      <c r="C115">
        <v>1</v>
      </c>
      <c r="I115" s="10" t="s">
        <v>6526</v>
      </c>
      <c r="J115">
        <v>51</v>
      </c>
    </row>
    <row r="116" spans="1:10" x14ac:dyDescent="0.4">
      <c r="A116" s="10">
        <v>-0.31443693986757681</v>
      </c>
      <c r="B116">
        <v>499</v>
      </c>
      <c r="C116">
        <v>1</v>
      </c>
      <c r="I116" s="10" t="s">
        <v>3433</v>
      </c>
      <c r="J116">
        <v>327</v>
      </c>
    </row>
    <row r="117" spans="1:10" x14ac:dyDescent="0.4">
      <c r="A117" s="10">
        <v>-0.31425252324756658</v>
      </c>
      <c r="B117">
        <v>375</v>
      </c>
      <c r="C117">
        <v>1</v>
      </c>
      <c r="I117" s="10" t="s">
        <v>3345</v>
      </c>
      <c r="J117">
        <v>66</v>
      </c>
    </row>
    <row r="118" spans="1:10" x14ac:dyDescent="0.4">
      <c r="A118" s="10">
        <v>-0.31421382023557037</v>
      </c>
      <c r="B118">
        <v>3199</v>
      </c>
      <c r="C118">
        <v>1</v>
      </c>
      <c r="I118" s="10" t="s">
        <v>3495</v>
      </c>
      <c r="J118">
        <v>764</v>
      </c>
    </row>
    <row r="119" spans="1:10" x14ac:dyDescent="0.4">
      <c r="A119" s="10">
        <v>-0.31415978039737269</v>
      </c>
      <c r="B119">
        <v>3645</v>
      </c>
      <c r="C119">
        <v>1</v>
      </c>
      <c r="I119" s="10" t="s">
        <v>3867</v>
      </c>
      <c r="J119">
        <v>517</v>
      </c>
    </row>
    <row r="120" spans="1:10" x14ac:dyDescent="0.4">
      <c r="A120" s="10">
        <v>-0.31398101315579857</v>
      </c>
      <c r="B120">
        <v>699</v>
      </c>
      <c r="C120">
        <v>1</v>
      </c>
      <c r="I120" s="10" t="s">
        <v>3045</v>
      </c>
      <c r="J120">
        <v>167</v>
      </c>
    </row>
    <row r="121" spans="1:10" x14ac:dyDescent="0.4">
      <c r="A121" s="10">
        <v>-0.31390990961125537</v>
      </c>
      <c r="B121">
        <v>15999</v>
      </c>
      <c r="C121">
        <v>1</v>
      </c>
      <c r="I121" s="10" t="s">
        <v>2990</v>
      </c>
      <c r="J121">
        <v>1584</v>
      </c>
    </row>
    <row r="122" spans="1:10" x14ac:dyDescent="0.4">
      <c r="A122" s="10">
        <v>-0.313369883944498</v>
      </c>
      <c r="B122">
        <v>3799</v>
      </c>
      <c r="C122">
        <v>1</v>
      </c>
      <c r="I122" s="10" t="s">
        <v>8113</v>
      </c>
      <c r="J122">
        <v>14.000000000000002</v>
      </c>
    </row>
    <row r="123" spans="1:10" x14ac:dyDescent="0.4">
      <c r="A123" s="10">
        <v>-0.31325080305606751</v>
      </c>
      <c r="B123">
        <v>7349</v>
      </c>
      <c r="C123">
        <v>1</v>
      </c>
      <c r="I123" s="10" t="s">
        <v>2948</v>
      </c>
      <c r="J123">
        <v>5306</v>
      </c>
    </row>
    <row r="124" spans="1:10" x14ac:dyDescent="0.4">
      <c r="A124" s="10">
        <v>-0.31274881557695799</v>
      </c>
      <c r="B124">
        <v>640</v>
      </c>
      <c r="C124">
        <v>1</v>
      </c>
      <c r="I124" s="10" t="s">
        <v>10831</v>
      </c>
      <c r="J124">
        <v>53</v>
      </c>
    </row>
    <row r="125" spans="1:10" x14ac:dyDescent="0.4">
      <c r="A125" s="10">
        <v>-0.31237465844181372</v>
      </c>
      <c r="B125">
        <v>979</v>
      </c>
      <c r="C125">
        <v>1</v>
      </c>
      <c r="I125" s="10" t="s">
        <v>7113</v>
      </c>
      <c r="J125">
        <v>0</v>
      </c>
    </row>
    <row r="126" spans="1:10" x14ac:dyDescent="0.4">
      <c r="A126" s="10">
        <v>-0.3119710113813875</v>
      </c>
      <c r="B126">
        <v>2899</v>
      </c>
      <c r="C126">
        <v>1</v>
      </c>
      <c r="I126" s="10" t="s">
        <v>7472</v>
      </c>
      <c r="J126">
        <v>10</v>
      </c>
    </row>
    <row r="127" spans="1:10" x14ac:dyDescent="0.4">
      <c r="A127" s="10">
        <v>-0.3115321813635189</v>
      </c>
      <c r="B127">
        <v>5365</v>
      </c>
      <c r="C127">
        <v>1</v>
      </c>
      <c r="I127" s="10" t="s">
        <v>8231</v>
      </c>
      <c r="J127">
        <v>0</v>
      </c>
    </row>
    <row r="128" spans="1:10" x14ac:dyDescent="0.4">
      <c r="A128" s="10">
        <v>-0.31103354118420617</v>
      </c>
      <c r="B128">
        <v>765</v>
      </c>
      <c r="C128">
        <v>1</v>
      </c>
      <c r="I128" s="10" t="s">
        <v>5347</v>
      </c>
      <c r="J128">
        <v>28</v>
      </c>
    </row>
    <row r="129" spans="1:10" x14ac:dyDescent="0.4">
      <c r="A129" s="10">
        <v>-0.31078530874728905</v>
      </c>
      <c r="B129">
        <v>849</v>
      </c>
      <c r="C129">
        <v>1</v>
      </c>
      <c r="I129" s="10" t="s">
        <v>5069</v>
      </c>
      <c r="J129">
        <v>21</v>
      </c>
    </row>
    <row r="130" spans="1:10" x14ac:dyDescent="0.4">
      <c r="A130" s="10">
        <v>-0.31066894336134404</v>
      </c>
      <c r="B130">
        <v>799</v>
      </c>
      <c r="C130">
        <v>1</v>
      </c>
      <c r="I130" s="10" t="s">
        <v>11908</v>
      </c>
      <c r="J130">
        <v>43</v>
      </c>
    </row>
    <row r="131" spans="1:10" x14ac:dyDescent="0.4">
      <c r="A131" s="10">
        <v>-0.31052908116375022</v>
      </c>
      <c r="B131">
        <v>1649</v>
      </c>
      <c r="C131">
        <v>1</v>
      </c>
      <c r="I131" s="10" t="s">
        <v>10083</v>
      </c>
      <c r="J131">
        <v>164</v>
      </c>
    </row>
    <row r="132" spans="1:10" x14ac:dyDescent="0.4">
      <c r="A132" s="10">
        <v>-0.31045369787711813</v>
      </c>
      <c r="B132">
        <v>979</v>
      </c>
      <c r="C132">
        <v>1</v>
      </c>
      <c r="I132" s="10" t="s">
        <v>9295</v>
      </c>
      <c r="J132">
        <v>420</v>
      </c>
    </row>
    <row r="133" spans="1:10" x14ac:dyDescent="0.4">
      <c r="A133" s="10">
        <v>-0.30917710895994455</v>
      </c>
      <c r="B133">
        <v>12609</v>
      </c>
      <c r="C133">
        <v>1</v>
      </c>
      <c r="I133" s="10" t="s">
        <v>9591</v>
      </c>
      <c r="J133">
        <v>74</v>
      </c>
    </row>
    <row r="134" spans="1:10" x14ac:dyDescent="0.4">
      <c r="A134" s="10">
        <v>-0.30872775217258974</v>
      </c>
      <c r="B134">
        <v>1799</v>
      </c>
      <c r="C134">
        <v>1</v>
      </c>
      <c r="I134" s="10" t="s">
        <v>12764</v>
      </c>
      <c r="J134">
        <v>40</v>
      </c>
    </row>
    <row r="135" spans="1:10" x14ac:dyDescent="0.4">
      <c r="A135" s="10">
        <v>-0.30831407751195555</v>
      </c>
      <c r="B135">
        <v>929</v>
      </c>
      <c r="C135">
        <v>1</v>
      </c>
      <c r="I135" s="10" t="s">
        <v>10993</v>
      </c>
      <c r="J135">
        <v>84</v>
      </c>
    </row>
    <row r="136" spans="1:10" x14ac:dyDescent="0.4">
      <c r="A136" s="10">
        <v>-0.30829813311410753</v>
      </c>
      <c r="B136">
        <v>249</v>
      </c>
      <c r="C136">
        <v>1</v>
      </c>
      <c r="I136" s="10" t="s">
        <v>11105</v>
      </c>
      <c r="J136">
        <v>118</v>
      </c>
    </row>
    <row r="137" spans="1:10" x14ac:dyDescent="0.4">
      <c r="A137" s="10">
        <v>-0.30825192808448459</v>
      </c>
      <c r="B137">
        <v>1474</v>
      </c>
      <c r="C137">
        <v>1</v>
      </c>
      <c r="I137" s="10" t="s">
        <v>12595</v>
      </c>
      <c r="J137">
        <v>59</v>
      </c>
    </row>
    <row r="138" spans="1:10" x14ac:dyDescent="0.4">
      <c r="A138" s="10">
        <v>-0.30808538082543735</v>
      </c>
      <c r="B138">
        <v>999</v>
      </c>
      <c r="C138">
        <v>1</v>
      </c>
      <c r="I138" s="10" t="s">
        <v>8732</v>
      </c>
      <c r="J138">
        <v>103</v>
      </c>
    </row>
    <row r="139" spans="1:10" x14ac:dyDescent="0.4">
      <c r="A139" s="10">
        <v>-0.30801739560471253</v>
      </c>
      <c r="B139">
        <v>185</v>
      </c>
      <c r="C139">
        <v>1</v>
      </c>
      <c r="I139" s="10" t="s">
        <v>8552</v>
      </c>
      <c r="J139">
        <v>720</v>
      </c>
    </row>
    <row r="140" spans="1:10" x14ac:dyDescent="0.4">
      <c r="A140" s="10">
        <v>-0.30669978573711471</v>
      </c>
      <c r="B140">
        <v>587</v>
      </c>
      <c r="C140">
        <v>1</v>
      </c>
      <c r="I140" s="10" t="s">
        <v>8563</v>
      </c>
      <c r="J140">
        <v>849</v>
      </c>
    </row>
    <row r="141" spans="1:10" x14ac:dyDescent="0.4">
      <c r="A141" s="10">
        <v>-0.3066910933419259</v>
      </c>
      <c r="B141">
        <v>2976</v>
      </c>
      <c r="C141">
        <v>1</v>
      </c>
      <c r="I141" s="10" t="s">
        <v>9397</v>
      </c>
      <c r="J141">
        <v>59</v>
      </c>
    </row>
    <row r="142" spans="1:10" x14ac:dyDescent="0.4">
      <c r="A142" s="10">
        <v>-0.30638878387423596</v>
      </c>
      <c r="B142">
        <v>949</v>
      </c>
      <c r="C142">
        <v>1</v>
      </c>
      <c r="I142" s="10" t="s">
        <v>9479</v>
      </c>
      <c r="J142">
        <v>54</v>
      </c>
    </row>
    <row r="143" spans="1:10" x14ac:dyDescent="0.4">
      <c r="A143" s="10">
        <v>-0.30579018267547808</v>
      </c>
      <c r="B143">
        <v>778</v>
      </c>
      <c r="C143">
        <v>1</v>
      </c>
      <c r="I143" s="10" t="s">
        <v>8844</v>
      </c>
      <c r="J143">
        <v>286</v>
      </c>
    </row>
    <row r="144" spans="1:10" x14ac:dyDescent="0.4">
      <c r="A144" s="10">
        <v>-0.30512309078214589</v>
      </c>
      <c r="B144">
        <v>499</v>
      </c>
      <c r="C144">
        <v>1</v>
      </c>
      <c r="I144" s="10" t="s">
        <v>8721</v>
      </c>
      <c r="J144">
        <v>1105</v>
      </c>
    </row>
    <row r="145" spans="1:10" x14ac:dyDescent="0.4">
      <c r="A145" s="10">
        <v>-0.30421000537342258</v>
      </c>
      <c r="B145">
        <v>1099</v>
      </c>
      <c r="C145">
        <v>1</v>
      </c>
      <c r="I145" s="10" t="s">
        <v>8773</v>
      </c>
      <c r="J145">
        <v>541</v>
      </c>
    </row>
    <row r="146" spans="1:10" x14ac:dyDescent="0.4">
      <c r="A146" s="10">
        <v>-0.30372824015366323</v>
      </c>
      <c r="B146">
        <v>8499</v>
      </c>
      <c r="C146">
        <v>1</v>
      </c>
      <c r="I146" s="10" t="s">
        <v>10327</v>
      </c>
      <c r="J146">
        <v>94</v>
      </c>
    </row>
    <row r="147" spans="1:10" x14ac:dyDescent="0.4">
      <c r="A147" s="10">
        <v>-0.30362297493442342</v>
      </c>
      <c r="B147">
        <v>3710</v>
      </c>
      <c r="C147">
        <v>1</v>
      </c>
      <c r="I147" s="10" t="s">
        <v>10115</v>
      </c>
      <c r="J147">
        <v>60</v>
      </c>
    </row>
    <row r="148" spans="1:10" x14ac:dyDescent="0.4">
      <c r="A148" s="10">
        <v>-0.30347440024431926</v>
      </c>
      <c r="B148">
        <v>2575</v>
      </c>
      <c r="C148">
        <v>1</v>
      </c>
      <c r="I148" s="10" t="s">
        <v>8886</v>
      </c>
      <c r="J148">
        <v>583</v>
      </c>
    </row>
    <row r="149" spans="1:10" x14ac:dyDescent="0.4">
      <c r="A149" s="10">
        <v>-0.30287476903049798</v>
      </c>
      <c r="B149">
        <v>419</v>
      </c>
      <c r="C149">
        <v>1</v>
      </c>
      <c r="I149" s="10" t="s">
        <v>8606</v>
      </c>
      <c r="J149">
        <v>60</v>
      </c>
    </row>
    <row r="150" spans="1:10" x14ac:dyDescent="0.4">
      <c r="A150" s="10">
        <v>-0.30197253899459237</v>
      </c>
      <c r="B150">
        <v>193</v>
      </c>
      <c r="C150">
        <v>1</v>
      </c>
      <c r="I150" s="10" t="s">
        <v>9520</v>
      </c>
      <c r="J150">
        <v>51</v>
      </c>
    </row>
    <row r="151" spans="1:10" x14ac:dyDescent="0.4">
      <c r="A151" s="10">
        <v>-0.30163527213450919</v>
      </c>
      <c r="B151">
        <v>13999</v>
      </c>
      <c r="C151">
        <v>1</v>
      </c>
      <c r="I151" s="10" t="s">
        <v>12122</v>
      </c>
      <c r="J151">
        <v>169</v>
      </c>
    </row>
    <row r="152" spans="1:10" x14ac:dyDescent="0.4">
      <c r="A152" s="10">
        <v>-0.30151670999370023</v>
      </c>
      <c r="B152">
        <v>635</v>
      </c>
      <c r="C152">
        <v>1</v>
      </c>
      <c r="I152" s="10" t="s">
        <v>12363</v>
      </c>
      <c r="J152">
        <v>27</v>
      </c>
    </row>
    <row r="153" spans="1:10" x14ac:dyDescent="0.4">
      <c r="A153" s="10">
        <v>-0.30129391101224023</v>
      </c>
      <c r="B153">
        <v>649</v>
      </c>
      <c r="C153">
        <v>1</v>
      </c>
      <c r="I153" s="10" t="s">
        <v>9612</v>
      </c>
      <c r="J153">
        <v>187</v>
      </c>
    </row>
    <row r="154" spans="1:10" x14ac:dyDescent="0.4">
      <c r="A154" s="10">
        <v>-0.30055145652126231</v>
      </c>
      <c r="B154">
        <v>660</v>
      </c>
      <c r="C154">
        <v>1</v>
      </c>
      <c r="I154" s="10" t="s">
        <v>10962</v>
      </c>
      <c r="J154">
        <v>17</v>
      </c>
    </row>
    <row r="155" spans="1:10" x14ac:dyDescent="0.4">
      <c r="A155" s="10">
        <v>-0.30037577584733444</v>
      </c>
      <c r="B155">
        <v>395</v>
      </c>
      <c r="C155">
        <v>1</v>
      </c>
      <c r="I155" s="10" t="s">
        <v>11064</v>
      </c>
      <c r="J155">
        <v>124</v>
      </c>
    </row>
    <row r="156" spans="1:10" x14ac:dyDescent="0.4">
      <c r="A156" s="10">
        <v>-0.30019173342501604</v>
      </c>
      <c r="B156">
        <v>599</v>
      </c>
      <c r="C156">
        <v>1</v>
      </c>
      <c r="I156" s="10" t="s">
        <v>12061</v>
      </c>
      <c r="J156">
        <v>54</v>
      </c>
    </row>
    <row r="157" spans="1:10" x14ac:dyDescent="0.4">
      <c r="A157" s="10">
        <v>-0.30016951694504873</v>
      </c>
      <c r="B157">
        <v>293</v>
      </c>
      <c r="C157">
        <v>1</v>
      </c>
      <c r="I157" s="10" t="s">
        <v>10266</v>
      </c>
      <c r="J157">
        <v>162</v>
      </c>
    </row>
    <row r="158" spans="1:10" x14ac:dyDescent="0.4">
      <c r="A158" s="10">
        <v>-0.3000557233881388</v>
      </c>
      <c r="B158">
        <v>559</v>
      </c>
      <c r="C158">
        <v>1</v>
      </c>
      <c r="I158" s="10" t="s">
        <v>10602</v>
      </c>
      <c r="J158">
        <v>39</v>
      </c>
    </row>
    <row r="159" spans="1:10" x14ac:dyDescent="0.4">
      <c r="A159" s="10">
        <v>-0.29947348478040986</v>
      </c>
      <c r="B159">
        <v>1299</v>
      </c>
      <c r="C159">
        <v>1</v>
      </c>
      <c r="I159" s="10" t="s">
        <v>8875</v>
      </c>
      <c r="J159">
        <v>220</v>
      </c>
    </row>
    <row r="160" spans="1:10" x14ac:dyDescent="0.4">
      <c r="A160" s="10">
        <v>-0.29633867898616062</v>
      </c>
      <c r="B160">
        <v>2949</v>
      </c>
      <c r="C160">
        <v>1</v>
      </c>
      <c r="I160" s="10" t="s">
        <v>8585</v>
      </c>
      <c r="J160">
        <v>539</v>
      </c>
    </row>
    <row r="161" spans="1:10" x14ac:dyDescent="0.4">
      <c r="A161" s="10">
        <v>-0.29609307740849722</v>
      </c>
      <c r="B161">
        <v>335</v>
      </c>
      <c r="C161">
        <v>1</v>
      </c>
      <c r="I161" s="10" t="s">
        <v>9243</v>
      </c>
      <c r="J161">
        <v>47</v>
      </c>
    </row>
    <row r="162" spans="1:10" x14ac:dyDescent="0.4">
      <c r="A162" s="10">
        <v>-0.29529522268054775</v>
      </c>
      <c r="B162">
        <v>27900</v>
      </c>
      <c r="C162">
        <v>1</v>
      </c>
      <c r="I162" s="10" t="s">
        <v>9030</v>
      </c>
      <c r="J162">
        <v>582</v>
      </c>
    </row>
    <row r="163" spans="1:10" x14ac:dyDescent="0.4">
      <c r="A163" s="10">
        <v>-0.29511965947248381</v>
      </c>
      <c r="B163">
        <v>717</v>
      </c>
      <c r="C163">
        <v>1</v>
      </c>
      <c r="I163" s="10" t="s">
        <v>8688</v>
      </c>
      <c r="J163">
        <v>792</v>
      </c>
    </row>
    <row r="164" spans="1:10" x14ac:dyDescent="0.4">
      <c r="A164" s="10">
        <v>-0.28942364954896876</v>
      </c>
      <c r="B164">
        <v>429</v>
      </c>
      <c r="C164">
        <v>1</v>
      </c>
      <c r="I164" s="10" t="s">
        <v>10358</v>
      </c>
      <c r="J164">
        <v>126</v>
      </c>
    </row>
    <row r="165" spans="1:10" x14ac:dyDescent="0.4">
      <c r="A165" s="10">
        <v>-0.28073784865139434</v>
      </c>
      <c r="B165">
        <v>5395</v>
      </c>
      <c r="C165">
        <v>1</v>
      </c>
      <c r="I165" s="10" t="s">
        <v>8647</v>
      </c>
      <c r="J165">
        <v>449</v>
      </c>
    </row>
    <row r="166" spans="1:10" x14ac:dyDescent="0.4">
      <c r="A166" s="10">
        <v>-0.28069487685235905</v>
      </c>
      <c r="B166">
        <v>299</v>
      </c>
      <c r="C166">
        <v>1</v>
      </c>
      <c r="I166" s="10" t="s">
        <v>8938</v>
      </c>
      <c r="J166">
        <v>530</v>
      </c>
    </row>
    <row r="167" spans="1:10" x14ac:dyDescent="0.4">
      <c r="A167" s="10">
        <v>-0.28027643460849583</v>
      </c>
      <c r="B167">
        <v>999</v>
      </c>
      <c r="C167">
        <v>1</v>
      </c>
      <c r="I167" s="10" t="s">
        <v>10571</v>
      </c>
      <c r="J167">
        <v>105</v>
      </c>
    </row>
    <row r="168" spans="1:10" x14ac:dyDescent="0.4">
      <c r="A168" s="10">
        <v>-0.27462175978885739</v>
      </c>
      <c r="B168">
        <v>1999</v>
      </c>
      <c r="C168">
        <v>1</v>
      </c>
      <c r="I168" s="10" t="s">
        <v>11729</v>
      </c>
      <c r="J168">
        <v>47</v>
      </c>
    </row>
    <row r="169" spans="1:10" x14ac:dyDescent="0.4">
      <c r="A169" s="10">
        <v>-0.27453870310975231</v>
      </c>
      <c r="B169">
        <v>210</v>
      </c>
      <c r="C169">
        <v>1</v>
      </c>
      <c r="I169" s="10" t="s">
        <v>8541</v>
      </c>
      <c r="J169">
        <v>741</v>
      </c>
    </row>
    <row r="170" spans="1:10" x14ac:dyDescent="0.4">
      <c r="A170" s="10">
        <v>-0.2744637781584498</v>
      </c>
      <c r="B170">
        <v>510</v>
      </c>
      <c r="C170">
        <v>1</v>
      </c>
      <c r="I170" s="10" t="s">
        <v>8762</v>
      </c>
      <c r="J170">
        <v>575</v>
      </c>
    </row>
    <row r="171" spans="1:10" x14ac:dyDescent="0.4">
      <c r="A171" s="10">
        <v>-0.27435834615482513</v>
      </c>
      <c r="B171">
        <v>1199</v>
      </c>
      <c r="C171">
        <v>1</v>
      </c>
      <c r="I171" s="10" t="s">
        <v>10409</v>
      </c>
      <c r="J171">
        <v>43</v>
      </c>
    </row>
    <row r="172" spans="1:10" x14ac:dyDescent="0.4">
      <c r="A172" s="10">
        <v>-0.2741476041523952</v>
      </c>
      <c r="B172">
        <v>1899</v>
      </c>
      <c r="C172">
        <v>1</v>
      </c>
      <c r="I172" s="10" t="s">
        <v>9192</v>
      </c>
      <c r="J172">
        <v>335</v>
      </c>
    </row>
    <row r="173" spans="1:10" x14ac:dyDescent="0.4">
      <c r="A173" s="10">
        <v>-0.2733159810715613</v>
      </c>
      <c r="B173">
        <v>2599</v>
      </c>
      <c r="C173">
        <v>1</v>
      </c>
      <c r="I173" s="10" t="s">
        <v>8710</v>
      </c>
      <c r="J173">
        <v>1187</v>
      </c>
    </row>
    <row r="174" spans="1:10" x14ac:dyDescent="0.4">
      <c r="A174" s="10">
        <v>-0.27323165883149952</v>
      </c>
      <c r="B174">
        <v>998.06</v>
      </c>
      <c r="C174">
        <v>1</v>
      </c>
      <c r="I174" s="10" t="s">
        <v>10420</v>
      </c>
      <c r="J174">
        <v>19</v>
      </c>
    </row>
    <row r="175" spans="1:10" x14ac:dyDescent="0.4">
      <c r="A175" s="10">
        <v>-0.27103209218399466</v>
      </c>
      <c r="B175">
        <v>1099</v>
      </c>
      <c r="C175">
        <v>1</v>
      </c>
      <c r="I175" s="10" t="s">
        <v>9458</v>
      </c>
      <c r="J175">
        <v>39</v>
      </c>
    </row>
    <row r="176" spans="1:10" x14ac:dyDescent="0.4">
      <c r="A176" s="10">
        <v>-0.27094332225298878</v>
      </c>
      <c r="B176">
        <v>7199</v>
      </c>
      <c r="C176">
        <v>1</v>
      </c>
      <c r="I176" s="10" t="s">
        <v>9695</v>
      </c>
      <c r="J176">
        <v>159</v>
      </c>
    </row>
    <row r="177" spans="1:10" x14ac:dyDescent="0.4">
      <c r="A177" s="10">
        <v>-0.27079805271361801</v>
      </c>
      <c r="B177">
        <v>5999</v>
      </c>
      <c r="C177">
        <v>1</v>
      </c>
      <c r="I177" s="10" t="s">
        <v>12554</v>
      </c>
      <c r="J177">
        <v>33</v>
      </c>
    </row>
    <row r="178" spans="1:10" x14ac:dyDescent="0.4">
      <c r="A178" s="10">
        <v>-0.27075661328838324</v>
      </c>
      <c r="B178">
        <v>14499</v>
      </c>
      <c r="C178">
        <v>1</v>
      </c>
      <c r="I178" s="10" t="s">
        <v>9061</v>
      </c>
      <c r="J178">
        <v>356</v>
      </c>
    </row>
    <row r="179" spans="1:10" x14ac:dyDescent="0.4">
      <c r="A179" s="10">
        <v>-0.27075413186923825</v>
      </c>
      <c r="B179">
        <v>8886</v>
      </c>
      <c r="C179">
        <v>1</v>
      </c>
      <c r="I179" s="10" t="s">
        <v>11949</v>
      </c>
      <c r="J179">
        <v>8</v>
      </c>
    </row>
    <row r="180" spans="1:10" x14ac:dyDescent="0.4">
      <c r="A180" s="10">
        <v>-0.27065141951952892</v>
      </c>
      <c r="B180">
        <v>1599</v>
      </c>
      <c r="C180">
        <v>1</v>
      </c>
      <c r="I180" s="10" t="s">
        <v>11407</v>
      </c>
      <c r="J180">
        <v>0</v>
      </c>
    </row>
    <row r="181" spans="1:10" x14ac:dyDescent="0.4">
      <c r="A181" s="10">
        <v>-0.27058372996463009</v>
      </c>
      <c r="B181">
        <v>950</v>
      </c>
      <c r="C181">
        <v>1</v>
      </c>
      <c r="I181" s="10" t="s">
        <v>12695</v>
      </c>
      <c r="J181">
        <v>48</v>
      </c>
    </row>
    <row r="182" spans="1:10" x14ac:dyDescent="0.4">
      <c r="A182" s="10">
        <v>-0.26999406614396232</v>
      </c>
      <c r="B182">
        <v>4995</v>
      </c>
      <c r="C182">
        <v>1</v>
      </c>
      <c r="I182" s="10" t="s">
        <v>9284</v>
      </c>
      <c r="J182">
        <v>220</v>
      </c>
    </row>
    <row r="183" spans="1:10" x14ac:dyDescent="0.4">
      <c r="A183" s="10">
        <v>-0.26903296227937512</v>
      </c>
      <c r="B183">
        <v>7799</v>
      </c>
      <c r="C183">
        <v>1</v>
      </c>
      <c r="I183" s="10" t="s">
        <v>11990</v>
      </c>
      <c r="J183">
        <v>160</v>
      </c>
    </row>
    <row r="184" spans="1:10" x14ac:dyDescent="0.4">
      <c r="A184" s="10">
        <v>-0.26875148679550825</v>
      </c>
      <c r="B184">
        <v>475</v>
      </c>
      <c r="C184">
        <v>1</v>
      </c>
      <c r="I184" s="10" t="s">
        <v>11718</v>
      </c>
      <c r="J184">
        <v>55.000000000000007</v>
      </c>
    </row>
    <row r="185" spans="1:10" x14ac:dyDescent="0.4">
      <c r="A185" s="10">
        <v>-0.26866932047942554</v>
      </c>
      <c r="B185">
        <v>2439</v>
      </c>
      <c r="C185">
        <v>1</v>
      </c>
      <c r="I185" s="10" t="s">
        <v>8699</v>
      </c>
      <c r="J185">
        <v>822</v>
      </c>
    </row>
    <row r="186" spans="1:10" x14ac:dyDescent="0.4">
      <c r="A186" s="10">
        <v>-0.26672540465247824</v>
      </c>
      <c r="B186">
        <v>2899</v>
      </c>
      <c r="C186">
        <v>1</v>
      </c>
      <c r="I186" s="10" t="s">
        <v>8897</v>
      </c>
      <c r="J186">
        <v>286</v>
      </c>
    </row>
    <row r="187" spans="1:10" x14ac:dyDescent="0.4">
      <c r="A187" s="10">
        <v>-0.26619463127308779</v>
      </c>
      <c r="B187">
        <v>9799</v>
      </c>
      <c r="C187">
        <v>1</v>
      </c>
      <c r="I187" s="10" t="s">
        <v>8574</v>
      </c>
      <c r="J187">
        <v>1129</v>
      </c>
    </row>
    <row r="188" spans="1:10" x14ac:dyDescent="0.4">
      <c r="A188" s="10">
        <v>-0.2644765756085089</v>
      </c>
      <c r="B188">
        <v>669</v>
      </c>
      <c r="C188">
        <v>1</v>
      </c>
      <c r="I188" s="10" t="s">
        <v>9386</v>
      </c>
      <c r="J188">
        <v>133</v>
      </c>
    </row>
    <row r="189" spans="1:10" x14ac:dyDescent="0.4">
      <c r="A189" s="10">
        <v>-0.26340371096263693</v>
      </c>
      <c r="B189">
        <v>1547</v>
      </c>
      <c r="C189">
        <v>1</v>
      </c>
      <c r="I189" s="10" t="s">
        <v>12815</v>
      </c>
      <c r="J189">
        <v>49</v>
      </c>
    </row>
    <row r="190" spans="1:10" x14ac:dyDescent="0.4">
      <c r="A190" s="10">
        <v>-0.26336023035235201</v>
      </c>
      <c r="B190">
        <v>2599</v>
      </c>
      <c r="C190">
        <v>1</v>
      </c>
      <c r="I190" s="10" t="s">
        <v>9326</v>
      </c>
      <c r="J190">
        <v>113</v>
      </c>
    </row>
    <row r="191" spans="1:10" x14ac:dyDescent="0.4">
      <c r="A191" s="10">
        <v>-0.26320542636078875</v>
      </c>
      <c r="B191">
        <v>3299</v>
      </c>
      <c r="C191">
        <v>1</v>
      </c>
      <c r="I191" s="10" t="s">
        <v>8969</v>
      </c>
      <c r="J191">
        <v>302</v>
      </c>
    </row>
    <row r="192" spans="1:10" x14ac:dyDescent="0.4">
      <c r="A192" s="10">
        <v>-0.26315956398272994</v>
      </c>
      <c r="B192">
        <v>499</v>
      </c>
      <c r="C192">
        <v>1</v>
      </c>
      <c r="I192" s="10" t="s">
        <v>11428</v>
      </c>
      <c r="J192">
        <v>90</v>
      </c>
    </row>
    <row r="193" spans="1:10" x14ac:dyDescent="0.4">
      <c r="A193" s="10">
        <v>-0.26300957677189674</v>
      </c>
      <c r="B193">
        <v>8799</v>
      </c>
      <c r="C193">
        <v>1</v>
      </c>
      <c r="I193" s="10" t="s">
        <v>9944</v>
      </c>
      <c r="J193">
        <v>262</v>
      </c>
    </row>
    <row r="194" spans="1:10" x14ac:dyDescent="0.4">
      <c r="A194" s="10">
        <v>-0.26270056719307866</v>
      </c>
      <c r="B194">
        <v>1529</v>
      </c>
      <c r="C194">
        <v>1</v>
      </c>
      <c r="I194" s="10" t="s">
        <v>9644</v>
      </c>
      <c r="J194">
        <v>9</v>
      </c>
    </row>
    <row r="195" spans="1:10" x14ac:dyDescent="0.4">
      <c r="A195" s="10">
        <v>-0.26154449703453031</v>
      </c>
      <c r="B195">
        <v>5890</v>
      </c>
      <c r="C195">
        <v>1</v>
      </c>
      <c r="I195" s="10" t="s">
        <v>10094</v>
      </c>
      <c r="J195">
        <v>510</v>
      </c>
    </row>
    <row r="196" spans="1:10" x14ac:dyDescent="0.4">
      <c r="A196" s="10">
        <v>-0.26131750782487873</v>
      </c>
      <c r="B196">
        <v>1199</v>
      </c>
      <c r="C196">
        <v>1</v>
      </c>
      <c r="I196" s="10" t="s">
        <v>9633</v>
      </c>
      <c r="J196">
        <v>449</v>
      </c>
    </row>
    <row r="197" spans="1:10" x14ac:dyDescent="0.4">
      <c r="A197" s="10">
        <v>-0.26127585547541982</v>
      </c>
      <c r="B197">
        <v>1699</v>
      </c>
      <c r="C197">
        <v>1</v>
      </c>
      <c r="I197" s="10" t="s">
        <v>6681</v>
      </c>
      <c r="J197">
        <v>56.999999999999993</v>
      </c>
    </row>
    <row r="198" spans="1:10" x14ac:dyDescent="0.4">
      <c r="A198" s="10">
        <v>-0.26121741370892043</v>
      </c>
      <c r="B198">
        <v>1849</v>
      </c>
      <c r="C198">
        <v>1</v>
      </c>
      <c r="I198" s="10" t="s">
        <v>8219</v>
      </c>
      <c r="J198">
        <v>57.999999999999993</v>
      </c>
    </row>
    <row r="199" spans="1:10" x14ac:dyDescent="0.4">
      <c r="A199" s="10">
        <v>-0.2608305319000212</v>
      </c>
      <c r="B199">
        <v>3859</v>
      </c>
      <c r="C199">
        <v>1</v>
      </c>
      <c r="I199" s="10" t="s">
        <v>5034</v>
      </c>
      <c r="J199">
        <v>92</v>
      </c>
    </row>
    <row r="200" spans="1:10" x14ac:dyDescent="0.4">
      <c r="A200" s="10">
        <v>-0.26067641495367733</v>
      </c>
      <c r="B200">
        <v>6499</v>
      </c>
      <c r="C200">
        <v>1</v>
      </c>
      <c r="I200" s="10" t="s">
        <v>6060</v>
      </c>
      <c r="J200">
        <v>0</v>
      </c>
    </row>
    <row r="201" spans="1:10" x14ac:dyDescent="0.4">
      <c r="A201" s="10">
        <v>-0.26040593772252923</v>
      </c>
      <c r="B201">
        <v>1052</v>
      </c>
      <c r="C201">
        <v>1</v>
      </c>
      <c r="I201" s="10" t="s">
        <v>7974</v>
      </c>
      <c r="J201">
        <v>0</v>
      </c>
    </row>
    <row r="202" spans="1:10" x14ac:dyDescent="0.4">
      <c r="A202" s="10">
        <v>-0.26028347922555001</v>
      </c>
      <c r="B202">
        <v>799</v>
      </c>
      <c r="C202">
        <v>1</v>
      </c>
      <c r="I202" s="10" t="s">
        <v>5213</v>
      </c>
      <c r="J202">
        <v>5</v>
      </c>
    </row>
    <row r="203" spans="1:10" x14ac:dyDescent="0.4">
      <c r="A203" s="10">
        <v>-0.26016518227161434</v>
      </c>
      <c r="B203">
        <v>3657.66</v>
      </c>
      <c r="C203">
        <v>1</v>
      </c>
      <c r="I203" s="10" t="s">
        <v>6712</v>
      </c>
      <c r="J203">
        <v>0</v>
      </c>
    </row>
    <row r="204" spans="1:10" x14ac:dyDescent="0.4">
      <c r="A204" s="10">
        <v>-0.26009935379265631</v>
      </c>
      <c r="B204">
        <v>949</v>
      </c>
      <c r="C204">
        <v>1</v>
      </c>
      <c r="I204" s="10" t="s">
        <v>7932</v>
      </c>
      <c r="J204">
        <v>53</v>
      </c>
    </row>
    <row r="205" spans="1:10" x14ac:dyDescent="0.4">
      <c r="A205" s="10">
        <v>-0.26007095907689448</v>
      </c>
      <c r="B205">
        <v>499</v>
      </c>
      <c r="C205">
        <v>1</v>
      </c>
      <c r="I205" s="10" t="s">
        <v>6273</v>
      </c>
      <c r="J205">
        <v>84</v>
      </c>
    </row>
    <row r="206" spans="1:10" x14ac:dyDescent="0.4">
      <c r="A206" s="10">
        <v>-0.2590697918947012</v>
      </c>
      <c r="B206">
        <v>239</v>
      </c>
      <c r="C206">
        <v>1</v>
      </c>
      <c r="I206" s="10" t="s">
        <v>5755</v>
      </c>
      <c r="J206">
        <v>124</v>
      </c>
    </row>
    <row r="207" spans="1:10" x14ac:dyDescent="0.4">
      <c r="A207" s="10">
        <v>-0.25864445832408223</v>
      </c>
      <c r="B207">
        <v>499</v>
      </c>
      <c r="C207">
        <v>1</v>
      </c>
      <c r="I207" s="10" t="s">
        <v>5623</v>
      </c>
      <c r="J207">
        <v>23</v>
      </c>
    </row>
    <row r="208" spans="1:10" x14ac:dyDescent="0.4">
      <c r="A208" s="10">
        <v>-0.25836027127108502</v>
      </c>
      <c r="B208">
        <v>8199</v>
      </c>
      <c r="C208">
        <v>1</v>
      </c>
      <c r="I208" s="10" t="s">
        <v>6232</v>
      </c>
      <c r="J208">
        <v>10</v>
      </c>
    </row>
    <row r="209" spans="1:10" x14ac:dyDescent="0.4">
      <c r="A209" s="10">
        <v>-0.25820366303998638</v>
      </c>
      <c r="B209">
        <v>12499</v>
      </c>
      <c r="C209">
        <v>1</v>
      </c>
      <c r="I209" s="10" t="s">
        <v>8409</v>
      </c>
      <c r="J209">
        <v>0</v>
      </c>
    </row>
    <row r="210" spans="1:10" x14ac:dyDescent="0.4">
      <c r="A210" s="10">
        <v>-0.25806430148928622</v>
      </c>
      <c r="B210">
        <v>1099</v>
      </c>
      <c r="C210">
        <v>1</v>
      </c>
      <c r="I210" s="10" t="s">
        <v>5058</v>
      </c>
      <c r="J210">
        <v>0</v>
      </c>
    </row>
    <row r="211" spans="1:10" x14ac:dyDescent="0.4">
      <c r="A211" s="10">
        <v>-0.25804924556913628</v>
      </c>
      <c r="B211">
        <v>1999</v>
      </c>
      <c r="C211">
        <v>1</v>
      </c>
      <c r="I211" s="10" t="s">
        <v>8298</v>
      </c>
      <c r="J211">
        <v>10</v>
      </c>
    </row>
    <row r="212" spans="1:10" x14ac:dyDescent="0.4">
      <c r="A212" s="10">
        <v>-0.25801512438336338</v>
      </c>
      <c r="B212">
        <v>980</v>
      </c>
      <c r="C212">
        <v>1</v>
      </c>
      <c r="I212" s="10" t="s">
        <v>6314</v>
      </c>
      <c r="J212">
        <v>35</v>
      </c>
    </row>
    <row r="213" spans="1:10" x14ac:dyDescent="0.4">
      <c r="A213" s="10">
        <v>-0.2579655570682185</v>
      </c>
      <c r="B213">
        <v>499</v>
      </c>
      <c r="C213">
        <v>1</v>
      </c>
      <c r="I213" s="10" t="s">
        <v>7089</v>
      </c>
      <c r="J213">
        <v>39</v>
      </c>
    </row>
    <row r="214" spans="1:10" x14ac:dyDescent="0.4">
      <c r="A214" s="10">
        <v>-0.25757869984326554</v>
      </c>
      <c r="B214">
        <v>1235</v>
      </c>
      <c r="C214">
        <v>1</v>
      </c>
      <c r="I214" s="10" t="s">
        <v>7734</v>
      </c>
      <c r="J214">
        <v>0</v>
      </c>
    </row>
    <row r="215" spans="1:10" x14ac:dyDescent="0.4">
      <c r="A215" s="10">
        <v>-0.25708631408357391</v>
      </c>
      <c r="B215">
        <v>1349</v>
      </c>
      <c r="C215">
        <v>1</v>
      </c>
      <c r="I215" s="10" t="s">
        <v>13081</v>
      </c>
      <c r="J215">
        <v>69868</v>
      </c>
    </row>
    <row r="216" spans="1:10" x14ac:dyDescent="0.4">
      <c r="A216" s="10">
        <v>-0.25693377532896255</v>
      </c>
      <c r="B216">
        <v>2092</v>
      </c>
      <c r="C216">
        <v>1</v>
      </c>
    </row>
    <row r="217" spans="1:10" x14ac:dyDescent="0.4">
      <c r="A217" s="10">
        <v>-0.25682026890845699</v>
      </c>
      <c r="B217">
        <v>351</v>
      </c>
      <c r="C217">
        <v>1</v>
      </c>
    </row>
    <row r="218" spans="1:10" x14ac:dyDescent="0.4">
      <c r="A218" s="10">
        <v>-0.2567828628378675</v>
      </c>
      <c r="B218">
        <v>9199</v>
      </c>
      <c r="C218">
        <v>1</v>
      </c>
    </row>
    <row r="219" spans="1:10" x14ac:dyDescent="0.4">
      <c r="A219" s="10">
        <v>-0.25627232305574077</v>
      </c>
      <c r="B219">
        <v>1049</v>
      </c>
      <c r="C219">
        <v>1</v>
      </c>
    </row>
    <row r="220" spans="1:10" x14ac:dyDescent="0.4">
      <c r="A220" s="10">
        <v>-0.25622973995265913</v>
      </c>
      <c r="B220">
        <v>998</v>
      </c>
      <c r="C220">
        <v>1</v>
      </c>
    </row>
    <row r="221" spans="1:10" x14ac:dyDescent="0.4">
      <c r="A221" s="10">
        <v>-0.25585177799498998</v>
      </c>
      <c r="B221">
        <v>1182</v>
      </c>
      <c r="C221">
        <v>1</v>
      </c>
    </row>
    <row r="222" spans="1:10" x14ac:dyDescent="0.4">
      <c r="A222" s="10">
        <v>-0.25575951936108254</v>
      </c>
      <c r="B222">
        <v>2590</v>
      </c>
      <c r="C222">
        <v>1</v>
      </c>
    </row>
    <row r="223" spans="1:10" x14ac:dyDescent="0.4">
      <c r="A223" s="10">
        <v>-0.25569427432847941</v>
      </c>
      <c r="B223">
        <v>1349</v>
      </c>
      <c r="C223">
        <v>1</v>
      </c>
    </row>
    <row r="224" spans="1:10" x14ac:dyDescent="0.4">
      <c r="A224" s="10">
        <v>-0.25566458728278646</v>
      </c>
      <c r="B224">
        <v>351</v>
      </c>
      <c r="C224">
        <v>1</v>
      </c>
    </row>
    <row r="225" spans="1:3" x14ac:dyDescent="0.4">
      <c r="A225" s="10">
        <v>-0.25554247043246597</v>
      </c>
      <c r="B225">
        <v>899</v>
      </c>
      <c r="C225">
        <v>1</v>
      </c>
    </row>
    <row r="226" spans="1:3" x14ac:dyDescent="0.4">
      <c r="A226" s="10">
        <v>-0.25550453732232503</v>
      </c>
      <c r="B226">
        <v>6800</v>
      </c>
      <c r="C226">
        <v>1</v>
      </c>
    </row>
    <row r="227" spans="1:3" x14ac:dyDescent="0.4">
      <c r="A227" s="10">
        <v>-0.25547656476268632</v>
      </c>
      <c r="B227">
        <v>3798</v>
      </c>
      <c r="C227">
        <v>2</v>
      </c>
    </row>
    <row r="228" spans="1:3" x14ac:dyDescent="0.4">
      <c r="A228" s="10">
        <v>-0.25528561609801803</v>
      </c>
      <c r="B228">
        <v>1499</v>
      </c>
      <c r="C228">
        <v>1</v>
      </c>
    </row>
    <row r="229" spans="1:3" x14ac:dyDescent="0.4">
      <c r="A229" s="10">
        <v>-0.2552165703594117</v>
      </c>
      <c r="B229">
        <v>699</v>
      </c>
      <c r="C229">
        <v>1</v>
      </c>
    </row>
    <row r="230" spans="1:3" x14ac:dyDescent="0.4">
      <c r="A230" s="10">
        <v>-0.25513826453686178</v>
      </c>
      <c r="B230">
        <v>1069</v>
      </c>
      <c r="C230">
        <v>1</v>
      </c>
    </row>
    <row r="231" spans="1:3" x14ac:dyDescent="0.4">
      <c r="A231" s="10">
        <v>-0.25488747787998661</v>
      </c>
      <c r="B231">
        <v>229</v>
      </c>
      <c r="C231">
        <v>1</v>
      </c>
    </row>
    <row r="232" spans="1:3" x14ac:dyDescent="0.4">
      <c r="A232" s="10">
        <v>-0.25486224763209331</v>
      </c>
      <c r="B232">
        <v>1189</v>
      </c>
      <c r="C232">
        <v>1</v>
      </c>
    </row>
    <row r="233" spans="1:3" x14ac:dyDescent="0.4">
      <c r="A233" s="10">
        <v>-0.25469430460561493</v>
      </c>
      <c r="B233">
        <v>279</v>
      </c>
      <c r="C233">
        <v>1</v>
      </c>
    </row>
    <row r="234" spans="1:3" x14ac:dyDescent="0.4">
      <c r="A234" s="10">
        <v>-0.25445337291201353</v>
      </c>
      <c r="B234">
        <v>1595</v>
      </c>
      <c r="C234">
        <v>1</v>
      </c>
    </row>
    <row r="235" spans="1:3" x14ac:dyDescent="0.4">
      <c r="A235" s="10">
        <v>-0.25367785587341879</v>
      </c>
      <c r="B235">
        <v>6999</v>
      </c>
      <c r="C235">
        <v>1</v>
      </c>
    </row>
    <row r="236" spans="1:3" x14ac:dyDescent="0.4">
      <c r="A236" s="10">
        <v>-0.2529699870622315</v>
      </c>
      <c r="B236">
        <v>474</v>
      </c>
      <c r="C236">
        <v>1</v>
      </c>
    </row>
    <row r="237" spans="1:3" x14ac:dyDescent="0.4">
      <c r="A237" s="10">
        <v>-0.25288412515940395</v>
      </c>
      <c r="B237">
        <v>1349</v>
      </c>
      <c r="C237">
        <v>1</v>
      </c>
    </row>
    <row r="238" spans="1:3" x14ac:dyDescent="0.4">
      <c r="A238" s="10">
        <v>-0.25275198180028546</v>
      </c>
      <c r="B238">
        <v>899</v>
      </c>
      <c r="C238">
        <v>1</v>
      </c>
    </row>
    <row r="239" spans="1:3" x14ac:dyDescent="0.4">
      <c r="A239" s="10">
        <v>-0.25273270185137425</v>
      </c>
      <c r="B239">
        <v>199</v>
      </c>
      <c r="C239">
        <v>1</v>
      </c>
    </row>
    <row r="240" spans="1:3" x14ac:dyDescent="0.4">
      <c r="A240" s="10">
        <v>-0.2527138475076473</v>
      </c>
      <c r="B240">
        <v>189</v>
      </c>
      <c r="C240">
        <v>1</v>
      </c>
    </row>
    <row r="241" spans="1:3" x14ac:dyDescent="0.4">
      <c r="A241" s="10">
        <v>-0.25243657620716825</v>
      </c>
      <c r="B241">
        <v>1449</v>
      </c>
      <c r="C241">
        <v>1</v>
      </c>
    </row>
    <row r="242" spans="1:3" x14ac:dyDescent="0.4">
      <c r="A242" s="10">
        <v>-0.25159043712022006</v>
      </c>
      <c r="B242">
        <v>3349</v>
      </c>
      <c r="C242">
        <v>1</v>
      </c>
    </row>
    <row r="243" spans="1:3" x14ac:dyDescent="0.4">
      <c r="A243" s="10">
        <v>-0.25079353513450126</v>
      </c>
      <c r="B243">
        <v>4280</v>
      </c>
      <c r="C243">
        <v>1</v>
      </c>
    </row>
    <row r="244" spans="1:3" x14ac:dyDescent="0.4">
      <c r="A244" s="10">
        <v>-0.25004879910289274</v>
      </c>
      <c r="B244">
        <v>6236</v>
      </c>
      <c r="C244">
        <v>1</v>
      </c>
    </row>
    <row r="245" spans="1:3" x14ac:dyDescent="0.4">
      <c r="A245" s="10">
        <v>-0.24989838693410216</v>
      </c>
      <c r="B245">
        <v>2742</v>
      </c>
      <c r="C245">
        <v>1</v>
      </c>
    </row>
    <row r="246" spans="1:3" x14ac:dyDescent="0.4">
      <c r="A246" s="10">
        <v>-0.24897096231264412</v>
      </c>
      <c r="B246">
        <v>6499</v>
      </c>
      <c r="C246">
        <v>1</v>
      </c>
    </row>
    <row r="247" spans="1:3" x14ac:dyDescent="0.4">
      <c r="A247" s="10">
        <v>-0.24867330202015306</v>
      </c>
      <c r="B247">
        <v>3249</v>
      </c>
      <c r="C247">
        <v>1</v>
      </c>
    </row>
    <row r="248" spans="1:3" x14ac:dyDescent="0.4">
      <c r="A248" s="10">
        <v>-0.24857627499324339</v>
      </c>
      <c r="B248">
        <v>3299</v>
      </c>
      <c r="C248">
        <v>1</v>
      </c>
    </row>
    <row r="249" spans="1:3" x14ac:dyDescent="0.4">
      <c r="A249" s="10">
        <v>-0.24792062705780127</v>
      </c>
      <c r="B249">
        <v>721</v>
      </c>
      <c r="C249">
        <v>1</v>
      </c>
    </row>
    <row r="250" spans="1:3" x14ac:dyDescent="0.4">
      <c r="A250" s="10">
        <v>-0.24763720433800096</v>
      </c>
      <c r="B250">
        <v>259</v>
      </c>
      <c r="C250">
        <v>1</v>
      </c>
    </row>
    <row r="251" spans="1:3" x14ac:dyDescent="0.4">
      <c r="A251" s="10">
        <v>-0.24756286484672985</v>
      </c>
      <c r="B251">
        <v>260</v>
      </c>
      <c r="C251">
        <v>1</v>
      </c>
    </row>
    <row r="252" spans="1:3" x14ac:dyDescent="0.4">
      <c r="A252" s="10">
        <v>-0.24748143132907099</v>
      </c>
      <c r="B252">
        <v>5499</v>
      </c>
      <c r="C252">
        <v>1</v>
      </c>
    </row>
    <row r="253" spans="1:3" x14ac:dyDescent="0.4">
      <c r="A253" s="10">
        <v>-0.2474757097246808</v>
      </c>
      <c r="B253">
        <v>664</v>
      </c>
      <c r="C253">
        <v>1</v>
      </c>
    </row>
    <row r="254" spans="1:3" x14ac:dyDescent="0.4">
      <c r="A254" s="10">
        <v>-0.24726322919748034</v>
      </c>
      <c r="B254">
        <v>3711</v>
      </c>
      <c r="C254">
        <v>1</v>
      </c>
    </row>
    <row r="255" spans="1:3" x14ac:dyDescent="0.4">
      <c r="A255" s="10">
        <v>-0.2472033934701949</v>
      </c>
      <c r="B255">
        <v>699</v>
      </c>
      <c r="C255">
        <v>1</v>
      </c>
    </row>
    <row r="256" spans="1:3" x14ac:dyDescent="0.4">
      <c r="A256" s="10">
        <v>-0.24712072921672784</v>
      </c>
      <c r="B256">
        <v>1099</v>
      </c>
      <c r="C256">
        <v>1</v>
      </c>
    </row>
    <row r="257" spans="1:3" x14ac:dyDescent="0.4">
      <c r="A257" s="10">
        <v>-0.24711051728241723</v>
      </c>
      <c r="B257">
        <v>2249</v>
      </c>
      <c r="C257">
        <v>1</v>
      </c>
    </row>
    <row r="258" spans="1:3" x14ac:dyDescent="0.4">
      <c r="A258" s="10">
        <v>-0.246878451558741</v>
      </c>
      <c r="B258">
        <v>299</v>
      </c>
      <c r="C258">
        <v>1</v>
      </c>
    </row>
    <row r="259" spans="1:3" x14ac:dyDescent="0.4">
      <c r="A259" s="10">
        <v>-0.24669839431602986</v>
      </c>
      <c r="B259">
        <v>999</v>
      </c>
      <c r="C259">
        <v>1</v>
      </c>
    </row>
    <row r="260" spans="1:3" x14ac:dyDescent="0.4">
      <c r="A260" s="10">
        <v>-0.24629812550236058</v>
      </c>
      <c r="B260">
        <v>1484</v>
      </c>
      <c r="C260">
        <v>1</v>
      </c>
    </row>
    <row r="261" spans="1:3" x14ac:dyDescent="0.4">
      <c r="A261" s="10">
        <v>-0.24587941185523812</v>
      </c>
      <c r="B261">
        <v>3249</v>
      </c>
      <c r="C261">
        <v>1</v>
      </c>
    </row>
    <row r="262" spans="1:3" x14ac:dyDescent="0.4">
      <c r="A262" s="10">
        <v>-0.24585809148956458</v>
      </c>
      <c r="B262">
        <v>199</v>
      </c>
      <c r="C262">
        <v>1</v>
      </c>
    </row>
    <row r="263" spans="1:3" x14ac:dyDescent="0.4">
      <c r="A263" s="10">
        <v>-0.24488895027981386</v>
      </c>
      <c r="B263">
        <v>649</v>
      </c>
      <c r="C263">
        <v>1</v>
      </c>
    </row>
    <row r="264" spans="1:3" x14ac:dyDescent="0.4">
      <c r="A264" s="10">
        <v>-0.24482490170943738</v>
      </c>
      <c r="B264">
        <v>2903</v>
      </c>
      <c r="C264">
        <v>1</v>
      </c>
    </row>
    <row r="265" spans="1:3" x14ac:dyDescent="0.4">
      <c r="A265" s="10">
        <v>-0.24343124790183929</v>
      </c>
      <c r="B265">
        <v>799</v>
      </c>
      <c r="C265">
        <v>1</v>
      </c>
    </row>
    <row r="266" spans="1:3" x14ac:dyDescent="0.4">
      <c r="A266" s="10">
        <v>-0.24069726373852421</v>
      </c>
      <c r="B266">
        <v>1656</v>
      </c>
      <c r="C266">
        <v>1</v>
      </c>
    </row>
    <row r="267" spans="1:3" x14ac:dyDescent="0.4">
      <c r="A267" s="10">
        <v>-0.24066040854261145</v>
      </c>
      <c r="B267">
        <v>1399</v>
      </c>
      <c r="C267">
        <v>1</v>
      </c>
    </row>
    <row r="268" spans="1:3" x14ac:dyDescent="0.4">
      <c r="A268" s="10">
        <v>-0.24062467208707602</v>
      </c>
      <c r="B268">
        <v>2079</v>
      </c>
      <c r="C268">
        <v>1</v>
      </c>
    </row>
    <row r="269" spans="1:3" x14ac:dyDescent="0.4">
      <c r="A269" s="10">
        <v>-0.24033219776090553</v>
      </c>
      <c r="B269">
        <v>1049</v>
      </c>
      <c r="C269">
        <v>1</v>
      </c>
    </row>
    <row r="270" spans="1:3" x14ac:dyDescent="0.4">
      <c r="A270" s="10">
        <v>-0.24023151027703971</v>
      </c>
      <c r="B270">
        <v>999</v>
      </c>
      <c r="C270">
        <v>1</v>
      </c>
    </row>
    <row r="271" spans="1:3" x14ac:dyDescent="0.4">
      <c r="A271" s="10">
        <v>-0.24009957712842164</v>
      </c>
      <c r="B271">
        <v>3179</v>
      </c>
      <c r="C271">
        <v>1</v>
      </c>
    </row>
    <row r="272" spans="1:3" x14ac:dyDescent="0.4">
      <c r="A272" s="10">
        <v>-0.23943573333358059</v>
      </c>
      <c r="B272">
        <v>850</v>
      </c>
      <c r="C272">
        <v>1</v>
      </c>
    </row>
    <row r="273" spans="1:3" x14ac:dyDescent="0.4">
      <c r="A273" s="10">
        <v>-0.23943566343778408</v>
      </c>
      <c r="B273">
        <v>948</v>
      </c>
      <c r="C273">
        <v>1</v>
      </c>
    </row>
    <row r="274" spans="1:3" x14ac:dyDescent="0.4">
      <c r="A274" s="10">
        <v>-0.23920276702312437</v>
      </c>
      <c r="B274">
        <v>1699</v>
      </c>
      <c r="C274">
        <v>1</v>
      </c>
    </row>
    <row r="275" spans="1:3" x14ac:dyDescent="0.4">
      <c r="A275" s="10">
        <v>-0.23902087967801364</v>
      </c>
      <c r="B275">
        <v>600</v>
      </c>
      <c r="C275">
        <v>1</v>
      </c>
    </row>
    <row r="276" spans="1:3" x14ac:dyDescent="0.4">
      <c r="A276" s="10">
        <v>-0.23821173246554808</v>
      </c>
      <c r="B276">
        <v>664</v>
      </c>
      <c r="C276">
        <v>1</v>
      </c>
    </row>
    <row r="277" spans="1:3" x14ac:dyDescent="0.4">
      <c r="A277" s="10">
        <v>-0.23741758426691684</v>
      </c>
      <c r="B277">
        <v>1130</v>
      </c>
      <c r="C277">
        <v>1</v>
      </c>
    </row>
    <row r="278" spans="1:3" x14ac:dyDescent="0.4">
      <c r="A278" s="10">
        <v>-0.23734942826262129</v>
      </c>
      <c r="B278">
        <v>469</v>
      </c>
      <c r="C278">
        <v>1</v>
      </c>
    </row>
    <row r="279" spans="1:3" x14ac:dyDescent="0.4">
      <c r="A279" s="10">
        <v>-0.23731186404452251</v>
      </c>
      <c r="B279">
        <v>1599</v>
      </c>
      <c r="C279">
        <v>1</v>
      </c>
    </row>
    <row r="280" spans="1:3" x14ac:dyDescent="0.4">
      <c r="A280" s="10">
        <v>-0.23720005867269853</v>
      </c>
      <c r="B280">
        <v>3199</v>
      </c>
      <c r="C280">
        <v>1</v>
      </c>
    </row>
    <row r="281" spans="1:3" x14ac:dyDescent="0.4">
      <c r="A281" s="10">
        <v>-0.23715553533366271</v>
      </c>
      <c r="B281">
        <v>1499</v>
      </c>
      <c r="C281">
        <v>1</v>
      </c>
    </row>
    <row r="282" spans="1:3" x14ac:dyDescent="0.4">
      <c r="A282" s="10">
        <v>-0.23701715939407997</v>
      </c>
      <c r="B282">
        <v>1999</v>
      </c>
      <c r="C282">
        <v>1</v>
      </c>
    </row>
    <row r="283" spans="1:3" x14ac:dyDescent="0.4">
      <c r="A283" s="10">
        <v>-0.23696470399589586</v>
      </c>
      <c r="B283">
        <v>368</v>
      </c>
      <c r="C283">
        <v>1</v>
      </c>
    </row>
    <row r="284" spans="1:3" x14ac:dyDescent="0.4">
      <c r="A284" s="10">
        <v>-0.23695985102524461</v>
      </c>
      <c r="B284">
        <v>199</v>
      </c>
      <c r="C284">
        <v>1</v>
      </c>
    </row>
    <row r="285" spans="1:3" x14ac:dyDescent="0.4">
      <c r="A285" s="10">
        <v>-0.23687894030412701</v>
      </c>
      <c r="B285">
        <v>616</v>
      </c>
      <c r="C285">
        <v>1</v>
      </c>
    </row>
    <row r="286" spans="1:3" x14ac:dyDescent="0.4">
      <c r="A286" s="10">
        <v>-0.23684144968490553</v>
      </c>
      <c r="B286">
        <v>600</v>
      </c>
      <c r="C286">
        <v>1</v>
      </c>
    </row>
    <row r="287" spans="1:3" x14ac:dyDescent="0.4">
      <c r="A287" s="10">
        <v>-0.23662406891120932</v>
      </c>
      <c r="B287">
        <v>3599</v>
      </c>
      <c r="C287">
        <v>1</v>
      </c>
    </row>
    <row r="288" spans="1:3" x14ac:dyDescent="0.4">
      <c r="A288" s="10">
        <v>-0.23618017015497555</v>
      </c>
      <c r="B288">
        <v>1699</v>
      </c>
      <c r="C288">
        <v>1</v>
      </c>
    </row>
    <row r="289" spans="1:3" x14ac:dyDescent="0.4">
      <c r="A289" s="10">
        <v>-0.23616454222701957</v>
      </c>
      <c r="B289">
        <v>3249</v>
      </c>
      <c r="C289">
        <v>1</v>
      </c>
    </row>
    <row r="290" spans="1:3" x14ac:dyDescent="0.4">
      <c r="A290" s="10">
        <v>-0.23606573776878537</v>
      </c>
      <c r="B290">
        <v>4799</v>
      </c>
      <c r="C290">
        <v>1</v>
      </c>
    </row>
    <row r="291" spans="1:3" x14ac:dyDescent="0.4">
      <c r="A291" s="10">
        <v>-0.23583230465207519</v>
      </c>
      <c r="B291">
        <v>3599</v>
      </c>
      <c r="C291">
        <v>1</v>
      </c>
    </row>
    <row r="292" spans="1:3" x14ac:dyDescent="0.4">
      <c r="A292" s="10">
        <v>-0.23532271664921536</v>
      </c>
      <c r="B292">
        <v>2095</v>
      </c>
      <c r="C292">
        <v>1</v>
      </c>
    </row>
    <row r="293" spans="1:3" x14ac:dyDescent="0.4">
      <c r="A293" s="10">
        <v>-0.23519782093025343</v>
      </c>
      <c r="B293">
        <v>6525</v>
      </c>
      <c r="C293">
        <v>1</v>
      </c>
    </row>
    <row r="294" spans="1:3" x14ac:dyDescent="0.4">
      <c r="A294" s="10">
        <v>-0.23511496233790266</v>
      </c>
      <c r="B294">
        <v>1499</v>
      </c>
      <c r="C294">
        <v>1</v>
      </c>
    </row>
    <row r="295" spans="1:3" x14ac:dyDescent="0.4">
      <c r="A295" s="10">
        <v>-0.23508091219728391</v>
      </c>
      <c r="B295">
        <v>8799</v>
      </c>
      <c r="C295">
        <v>1</v>
      </c>
    </row>
    <row r="296" spans="1:3" x14ac:dyDescent="0.4">
      <c r="A296" s="10">
        <v>-0.23471528837158417</v>
      </c>
      <c r="B296">
        <v>1099</v>
      </c>
      <c r="C296">
        <v>1</v>
      </c>
    </row>
    <row r="297" spans="1:3" x14ac:dyDescent="0.4">
      <c r="A297" s="10">
        <v>-0.23460083111161728</v>
      </c>
      <c r="B297">
        <v>160</v>
      </c>
      <c r="C297">
        <v>1</v>
      </c>
    </row>
    <row r="298" spans="1:3" x14ac:dyDescent="0.4">
      <c r="A298" s="10">
        <v>-0.23458609303563421</v>
      </c>
      <c r="B298">
        <v>292</v>
      </c>
      <c r="C298">
        <v>1</v>
      </c>
    </row>
    <row r="299" spans="1:3" x14ac:dyDescent="0.4">
      <c r="A299" s="10">
        <v>-0.23433042060878082</v>
      </c>
      <c r="B299">
        <v>1804</v>
      </c>
      <c r="C299">
        <v>1</v>
      </c>
    </row>
    <row r="300" spans="1:3" x14ac:dyDescent="0.4">
      <c r="A300" s="10">
        <v>-0.23398637604660372</v>
      </c>
      <c r="B300">
        <v>1099</v>
      </c>
      <c r="C300">
        <v>1</v>
      </c>
    </row>
    <row r="301" spans="1:3" x14ac:dyDescent="0.4">
      <c r="A301" s="10">
        <v>-0.23392650827440725</v>
      </c>
      <c r="B301">
        <v>9590</v>
      </c>
      <c r="C301">
        <v>1</v>
      </c>
    </row>
    <row r="302" spans="1:3" x14ac:dyDescent="0.4">
      <c r="A302" s="10">
        <v>-0.23391419635874147</v>
      </c>
      <c r="B302">
        <v>999</v>
      </c>
      <c r="C302">
        <v>1</v>
      </c>
    </row>
    <row r="303" spans="1:3" x14ac:dyDescent="0.4">
      <c r="A303" s="10">
        <v>-0.23376126957360541</v>
      </c>
      <c r="B303">
        <v>1299</v>
      </c>
      <c r="C303">
        <v>1</v>
      </c>
    </row>
    <row r="304" spans="1:3" x14ac:dyDescent="0.4">
      <c r="A304" s="10">
        <v>-0.23307748117687374</v>
      </c>
      <c r="B304">
        <v>1439</v>
      </c>
      <c r="C304">
        <v>1</v>
      </c>
    </row>
    <row r="305" spans="1:3" x14ac:dyDescent="0.4">
      <c r="A305" s="10">
        <v>-0.23307169552768722</v>
      </c>
      <c r="B305">
        <v>1345</v>
      </c>
      <c r="C305">
        <v>1</v>
      </c>
    </row>
    <row r="306" spans="1:3" x14ac:dyDescent="0.4">
      <c r="A306" s="10">
        <v>-0.23227890345535915</v>
      </c>
      <c r="B306">
        <v>610</v>
      </c>
      <c r="C306">
        <v>1</v>
      </c>
    </row>
    <row r="307" spans="1:3" x14ac:dyDescent="0.4">
      <c r="A307" s="10">
        <v>-0.23208739166443215</v>
      </c>
      <c r="B307">
        <v>999</v>
      </c>
      <c r="C307">
        <v>1</v>
      </c>
    </row>
    <row r="308" spans="1:3" x14ac:dyDescent="0.4">
      <c r="A308" s="10">
        <v>-0.23192751830051142</v>
      </c>
      <c r="B308">
        <v>8999</v>
      </c>
      <c r="C308">
        <v>1</v>
      </c>
    </row>
    <row r="309" spans="1:3" x14ac:dyDescent="0.4">
      <c r="A309" s="10">
        <v>-0.23184884469290318</v>
      </c>
      <c r="B309">
        <v>3699</v>
      </c>
      <c r="C309">
        <v>1</v>
      </c>
    </row>
    <row r="310" spans="1:3" x14ac:dyDescent="0.4">
      <c r="A310" s="10">
        <v>-0.23184262643569778</v>
      </c>
      <c r="B310">
        <v>1149</v>
      </c>
      <c r="C310">
        <v>1</v>
      </c>
    </row>
    <row r="311" spans="1:3" x14ac:dyDescent="0.4">
      <c r="A311" s="10">
        <v>-0.23180256143445666</v>
      </c>
      <c r="B311">
        <v>177</v>
      </c>
      <c r="C311">
        <v>1</v>
      </c>
    </row>
    <row r="312" spans="1:3" x14ac:dyDescent="0.4">
      <c r="A312" s="10">
        <v>-0.23157508908311397</v>
      </c>
      <c r="B312">
        <v>599</v>
      </c>
      <c r="C312">
        <v>1</v>
      </c>
    </row>
    <row r="313" spans="1:3" x14ac:dyDescent="0.4">
      <c r="A313" s="10">
        <v>-0.23129728501882973</v>
      </c>
      <c r="B313">
        <v>1399</v>
      </c>
      <c r="C313">
        <v>1</v>
      </c>
    </row>
    <row r="314" spans="1:3" x14ac:dyDescent="0.4">
      <c r="A314" s="10">
        <v>-0.2312093991949058</v>
      </c>
      <c r="B314">
        <v>753</v>
      </c>
      <c r="C314">
        <v>1</v>
      </c>
    </row>
    <row r="315" spans="1:3" x14ac:dyDescent="0.4">
      <c r="A315" s="10">
        <v>-0.23110097723106029</v>
      </c>
      <c r="B315">
        <v>1414</v>
      </c>
      <c r="C315">
        <v>1</v>
      </c>
    </row>
    <row r="316" spans="1:3" x14ac:dyDescent="0.4">
      <c r="A316" s="10">
        <v>-0.23106290146771136</v>
      </c>
      <c r="B316">
        <v>999</v>
      </c>
      <c r="C316">
        <v>1</v>
      </c>
    </row>
    <row r="317" spans="1:3" x14ac:dyDescent="0.4">
      <c r="A317" s="10">
        <v>-0.23102223673145156</v>
      </c>
      <c r="B317">
        <v>2719</v>
      </c>
      <c r="C317">
        <v>1</v>
      </c>
    </row>
    <row r="318" spans="1:3" x14ac:dyDescent="0.4">
      <c r="A318" s="10">
        <v>-0.23094605819250238</v>
      </c>
      <c r="B318">
        <v>3199</v>
      </c>
      <c r="C318">
        <v>1</v>
      </c>
    </row>
    <row r="319" spans="1:3" x14ac:dyDescent="0.4">
      <c r="A319" s="10">
        <v>-0.23090614709532845</v>
      </c>
      <c r="B319">
        <v>1499</v>
      </c>
      <c r="C319">
        <v>1</v>
      </c>
    </row>
    <row r="320" spans="1:3" x14ac:dyDescent="0.4">
      <c r="A320" s="10">
        <v>-0.23090589498522121</v>
      </c>
      <c r="B320">
        <v>1199</v>
      </c>
      <c r="C320">
        <v>1</v>
      </c>
    </row>
    <row r="321" spans="1:3" x14ac:dyDescent="0.4">
      <c r="A321" s="10">
        <v>-0.23078382449039878</v>
      </c>
      <c r="B321">
        <v>244</v>
      </c>
      <c r="C321">
        <v>1</v>
      </c>
    </row>
    <row r="322" spans="1:3" x14ac:dyDescent="0.4">
      <c r="A322" s="10">
        <v>-0.23071503489141171</v>
      </c>
      <c r="B322">
        <v>2698</v>
      </c>
      <c r="C322">
        <v>1</v>
      </c>
    </row>
    <row r="323" spans="1:3" x14ac:dyDescent="0.4">
      <c r="A323" s="10">
        <v>-0.23036828944410451</v>
      </c>
      <c r="B323">
        <v>5999</v>
      </c>
      <c r="C323">
        <v>1</v>
      </c>
    </row>
    <row r="324" spans="1:3" x14ac:dyDescent="0.4">
      <c r="A324" s="10">
        <v>-0.23035844421198123</v>
      </c>
      <c r="B324">
        <v>9970</v>
      </c>
      <c r="C324">
        <v>1</v>
      </c>
    </row>
    <row r="325" spans="1:3" x14ac:dyDescent="0.4">
      <c r="A325" s="10">
        <v>-0.23025055455011093</v>
      </c>
      <c r="B325">
        <v>4999</v>
      </c>
      <c r="C325">
        <v>1</v>
      </c>
    </row>
    <row r="326" spans="1:3" x14ac:dyDescent="0.4">
      <c r="A326" s="10">
        <v>-0.23012485328366752</v>
      </c>
      <c r="B326">
        <v>353</v>
      </c>
      <c r="C326">
        <v>1</v>
      </c>
    </row>
    <row r="327" spans="1:3" x14ac:dyDescent="0.4">
      <c r="A327" s="10">
        <v>-0.23010057261621655</v>
      </c>
      <c r="B327">
        <v>2464</v>
      </c>
      <c r="C327">
        <v>1</v>
      </c>
    </row>
    <row r="328" spans="1:3" x14ac:dyDescent="0.4">
      <c r="A328" s="10">
        <v>-0.23006812689463893</v>
      </c>
      <c r="B328">
        <v>2799</v>
      </c>
      <c r="C328">
        <v>1</v>
      </c>
    </row>
    <row r="329" spans="1:3" x14ac:dyDescent="0.4">
      <c r="A329" s="10">
        <v>-0.22996024726368738</v>
      </c>
      <c r="B329">
        <v>2199</v>
      </c>
      <c r="C329">
        <v>1</v>
      </c>
    </row>
    <row r="330" spans="1:3" x14ac:dyDescent="0.4">
      <c r="A330" s="10">
        <v>-0.22987487202958345</v>
      </c>
      <c r="B330">
        <v>319</v>
      </c>
      <c r="C330">
        <v>1</v>
      </c>
    </row>
    <row r="331" spans="1:3" x14ac:dyDescent="0.4">
      <c r="A331" s="10">
        <v>-0.22919793680871714</v>
      </c>
      <c r="B331">
        <v>1498</v>
      </c>
      <c r="C331">
        <v>1</v>
      </c>
    </row>
    <row r="332" spans="1:3" x14ac:dyDescent="0.4">
      <c r="A332" s="10">
        <v>-0.22895994892220101</v>
      </c>
      <c r="B332">
        <v>1959</v>
      </c>
      <c r="C332">
        <v>1</v>
      </c>
    </row>
    <row r="333" spans="1:3" x14ac:dyDescent="0.4">
      <c r="A333" s="10">
        <v>-0.22843320820677757</v>
      </c>
      <c r="B333">
        <v>698</v>
      </c>
      <c r="C333">
        <v>1</v>
      </c>
    </row>
    <row r="334" spans="1:3" x14ac:dyDescent="0.4">
      <c r="A334" s="10">
        <v>-0.22833146566499496</v>
      </c>
      <c r="B334">
        <v>6990</v>
      </c>
      <c r="C334">
        <v>1</v>
      </c>
    </row>
    <row r="335" spans="1:3" x14ac:dyDescent="0.4">
      <c r="A335" s="10">
        <v>-0.22817628704274961</v>
      </c>
      <c r="B335">
        <v>245</v>
      </c>
      <c r="C335">
        <v>1</v>
      </c>
    </row>
    <row r="336" spans="1:3" x14ac:dyDescent="0.4">
      <c r="A336" s="10">
        <v>-0.22809559026679041</v>
      </c>
      <c r="B336">
        <v>1199</v>
      </c>
      <c r="C336">
        <v>1</v>
      </c>
    </row>
    <row r="337" spans="1:3" x14ac:dyDescent="0.4">
      <c r="A337" s="10">
        <v>-0.22800310870948692</v>
      </c>
      <c r="B337">
        <v>179</v>
      </c>
      <c r="C337">
        <v>1</v>
      </c>
    </row>
    <row r="338" spans="1:3" x14ac:dyDescent="0.4">
      <c r="A338" s="10">
        <v>-0.22794661934274493</v>
      </c>
      <c r="B338">
        <v>453</v>
      </c>
      <c r="C338">
        <v>1</v>
      </c>
    </row>
    <row r="339" spans="1:3" x14ac:dyDescent="0.4">
      <c r="A339" s="10">
        <v>-0.22793323537929036</v>
      </c>
      <c r="B339">
        <v>298</v>
      </c>
      <c r="C339">
        <v>1</v>
      </c>
    </row>
    <row r="340" spans="1:3" x14ac:dyDescent="0.4">
      <c r="A340" s="10">
        <v>-0.22731774066234814</v>
      </c>
      <c r="B340">
        <v>2499</v>
      </c>
      <c r="C340">
        <v>1</v>
      </c>
    </row>
    <row r="341" spans="1:3" x14ac:dyDescent="0.4">
      <c r="A341" s="10">
        <v>-0.22722822966897926</v>
      </c>
      <c r="B341">
        <v>14400</v>
      </c>
      <c r="C341">
        <v>1</v>
      </c>
    </row>
    <row r="342" spans="1:3" x14ac:dyDescent="0.4">
      <c r="A342" s="10">
        <v>-0.227073825195372</v>
      </c>
      <c r="B342">
        <v>479</v>
      </c>
      <c r="C342">
        <v>1</v>
      </c>
    </row>
    <row r="343" spans="1:3" x14ac:dyDescent="0.4">
      <c r="A343" s="10">
        <v>-0.22706592524499428</v>
      </c>
      <c r="B343">
        <v>2599</v>
      </c>
      <c r="C343">
        <v>1</v>
      </c>
    </row>
    <row r="344" spans="1:3" x14ac:dyDescent="0.4">
      <c r="A344" s="10">
        <v>-0.22685932552851354</v>
      </c>
      <c r="B344">
        <v>2199</v>
      </c>
      <c r="C344">
        <v>1</v>
      </c>
    </row>
    <row r="345" spans="1:3" x14ac:dyDescent="0.4">
      <c r="A345" s="10">
        <v>-0.22680352358804434</v>
      </c>
      <c r="B345">
        <v>308</v>
      </c>
      <c r="C345">
        <v>1</v>
      </c>
    </row>
    <row r="346" spans="1:3" x14ac:dyDescent="0.4">
      <c r="A346" s="10">
        <v>-0.22669854371442566</v>
      </c>
      <c r="B346">
        <v>1614</v>
      </c>
      <c r="C346">
        <v>1</v>
      </c>
    </row>
    <row r="347" spans="1:3" x14ac:dyDescent="0.4">
      <c r="A347" s="10">
        <v>-0.22656868428307297</v>
      </c>
      <c r="B347">
        <v>3599</v>
      </c>
      <c r="C347">
        <v>1</v>
      </c>
    </row>
    <row r="348" spans="1:3" x14ac:dyDescent="0.4">
      <c r="A348" s="10">
        <v>-0.22656228308553988</v>
      </c>
      <c r="B348">
        <v>351</v>
      </c>
      <c r="C348">
        <v>1</v>
      </c>
    </row>
    <row r="349" spans="1:3" x14ac:dyDescent="0.4">
      <c r="A349" s="10">
        <v>-0.22651165981147156</v>
      </c>
      <c r="B349">
        <v>2399</v>
      </c>
      <c r="C349">
        <v>1</v>
      </c>
    </row>
    <row r="350" spans="1:3" x14ac:dyDescent="0.4">
      <c r="A350" s="10">
        <v>-0.22650655345045301</v>
      </c>
      <c r="B350">
        <v>499</v>
      </c>
      <c r="C350">
        <v>1</v>
      </c>
    </row>
    <row r="351" spans="1:3" x14ac:dyDescent="0.4">
      <c r="A351" s="10">
        <v>-0.22640840689274266</v>
      </c>
      <c r="B351">
        <v>1409</v>
      </c>
      <c r="C351">
        <v>1</v>
      </c>
    </row>
    <row r="352" spans="1:3" x14ac:dyDescent="0.4">
      <c r="A352" s="10">
        <v>-0.22640096449016087</v>
      </c>
      <c r="B352">
        <v>899</v>
      </c>
      <c r="C352">
        <v>1</v>
      </c>
    </row>
    <row r="353" spans="1:3" x14ac:dyDescent="0.4">
      <c r="A353" s="10">
        <v>-0.22636114570668694</v>
      </c>
      <c r="B353">
        <v>2088</v>
      </c>
      <c r="C353">
        <v>1</v>
      </c>
    </row>
    <row r="354" spans="1:3" x14ac:dyDescent="0.4">
      <c r="A354" s="10">
        <v>-0.22609420744819253</v>
      </c>
      <c r="B354">
        <v>1299</v>
      </c>
      <c r="C354">
        <v>1</v>
      </c>
    </row>
    <row r="355" spans="1:3" x14ac:dyDescent="0.4">
      <c r="A355" s="10">
        <v>-0.22606296575560533</v>
      </c>
      <c r="B355">
        <v>1490</v>
      </c>
      <c r="C355">
        <v>1</v>
      </c>
    </row>
    <row r="356" spans="1:3" x14ac:dyDescent="0.4">
      <c r="A356" s="10">
        <v>-0.22589706259137929</v>
      </c>
      <c r="B356">
        <v>809</v>
      </c>
      <c r="C356">
        <v>1</v>
      </c>
    </row>
    <row r="357" spans="1:3" x14ac:dyDescent="0.4">
      <c r="A357" s="10">
        <v>-0.22577997396409377</v>
      </c>
      <c r="B357">
        <v>79</v>
      </c>
      <c r="C357">
        <v>1</v>
      </c>
    </row>
    <row r="358" spans="1:3" x14ac:dyDescent="0.4">
      <c r="A358" s="10">
        <v>-0.22573680385799055</v>
      </c>
      <c r="B358">
        <v>320</v>
      </c>
      <c r="C358">
        <v>1</v>
      </c>
    </row>
    <row r="359" spans="1:3" x14ac:dyDescent="0.4">
      <c r="A359" s="10">
        <v>-0.22565499572036432</v>
      </c>
      <c r="B359">
        <v>1099</v>
      </c>
      <c r="C359">
        <v>1</v>
      </c>
    </row>
    <row r="360" spans="1:3" x14ac:dyDescent="0.4">
      <c r="A360" s="10">
        <v>-0.22561187926106999</v>
      </c>
      <c r="B360">
        <v>89</v>
      </c>
      <c r="C360">
        <v>1</v>
      </c>
    </row>
    <row r="361" spans="1:3" x14ac:dyDescent="0.4">
      <c r="A361" s="10">
        <v>-0.22553570374093854</v>
      </c>
      <c r="B361">
        <v>653</v>
      </c>
      <c r="C361">
        <v>1</v>
      </c>
    </row>
    <row r="362" spans="1:3" x14ac:dyDescent="0.4">
      <c r="A362" s="10">
        <v>-0.22545041541173585</v>
      </c>
      <c r="B362">
        <v>2169</v>
      </c>
      <c r="C362">
        <v>1</v>
      </c>
    </row>
    <row r="363" spans="1:3" x14ac:dyDescent="0.4">
      <c r="A363" s="10">
        <v>-0.22544423081509299</v>
      </c>
      <c r="B363">
        <v>4789</v>
      </c>
      <c r="C363">
        <v>1</v>
      </c>
    </row>
    <row r="364" spans="1:3" x14ac:dyDescent="0.4">
      <c r="A364" s="10">
        <v>-0.22538317064051633</v>
      </c>
      <c r="B364">
        <v>3599</v>
      </c>
      <c r="C364">
        <v>1</v>
      </c>
    </row>
    <row r="365" spans="1:3" x14ac:dyDescent="0.4">
      <c r="A365" s="10">
        <v>-0.22535800286212931</v>
      </c>
      <c r="B365">
        <v>2148</v>
      </c>
      <c r="C365">
        <v>1</v>
      </c>
    </row>
    <row r="366" spans="1:3" x14ac:dyDescent="0.4">
      <c r="A366" s="10">
        <v>-0.22532825454064381</v>
      </c>
      <c r="B366">
        <v>6999</v>
      </c>
      <c r="C366">
        <v>1</v>
      </c>
    </row>
    <row r="367" spans="1:3" x14ac:dyDescent="0.4">
      <c r="A367" s="10">
        <v>-0.22532477858874472</v>
      </c>
      <c r="B367">
        <v>2799</v>
      </c>
      <c r="C367">
        <v>1</v>
      </c>
    </row>
    <row r="368" spans="1:3" x14ac:dyDescent="0.4">
      <c r="A368" s="10">
        <v>-0.22517318571664993</v>
      </c>
      <c r="B368">
        <v>1969</v>
      </c>
      <c r="C368">
        <v>1</v>
      </c>
    </row>
    <row r="369" spans="1:3" x14ac:dyDescent="0.4">
      <c r="A369" s="10">
        <v>-0.22493125277537868</v>
      </c>
      <c r="B369">
        <v>539</v>
      </c>
      <c r="C369">
        <v>1</v>
      </c>
    </row>
    <row r="370" spans="1:3" x14ac:dyDescent="0.4">
      <c r="A370" s="10">
        <v>-0.22477097139033625</v>
      </c>
      <c r="B370">
        <v>699</v>
      </c>
      <c r="C370">
        <v>1</v>
      </c>
    </row>
    <row r="371" spans="1:3" x14ac:dyDescent="0.4">
      <c r="A371" s="10">
        <v>-0.22472406814446355</v>
      </c>
      <c r="B371">
        <v>799</v>
      </c>
      <c r="C371">
        <v>1</v>
      </c>
    </row>
    <row r="372" spans="1:3" x14ac:dyDescent="0.4">
      <c r="A372" s="10">
        <v>-0.22469682957141307</v>
      </c>
      <c r="B372">
        <v>678</v>
      </c>
      <c r="C372">
        <v>1</v>
      </c>
    </row>
    <row r="373" spans="1:3" x14ac:dyDescent="0.4">
      <c r="A373" s="10">
        <v>-0.2246845121363657</v>
      </c>
      <c r="B373">
        <v>4999</v>
      </c>
      <c r="C373">
        <v>1</v>
      </c>
    </row>
    <row r="374" spans="1:3" x14ac:dyDescent="0.4">
      <c r="A374" s="10">
        <v>-0.22468062533620442</v>
      </c>
      <c r="B374">
        <v>5499</v>
      </c>
      <c r="C374">
        <v>1</v>
      </c>
    </row>
    <row r="375" spans="1:3" x14ac:dyDescent="0.4">
      <c r="A375" s="10">
        <v>-0.22466909329873083</v>
      </c>
      <c r="B375">
        <v>1199</v>
      </c>
      <c r="C375">
        <v>1</v>
      </c>
    </row>
    <row r="376" spans="1:3" x14ac:dyDescent="0.4">
      <c r="A376" s="10">
        <v>-0.22462751705303063</v>
      </c>
      <c r="B376">
        <v>749</v>
      </c>
      <c r="C376">
        <v>1</v>
      </c>
    </row>
    <row r="377" spans="1:3" x14ac:dyDescent="0.4">
      <c r="A377" s="10">
        <v>-0.22460648379947537</v>
      </c>
      <c r="B377">
        <v>1299</v>
      </c>
      <c r="C377">
        <v>1</v>
      </c>
    </row>
    <row r="378" spans="1:3" x14ac:dyDescent="0.4">
      <c r="A378" s="10">
        <v>-0.22453932353766706</v>
      </c>
      <c r="B378">
        <v>599</v>
      </c>
      <c r="C378">
        <v>1</v>
      </c>
    </row>
    <row r="379" spans="1:3" x14ac:dyDescent="0.4">
      <c r="A379" s="10">
        <v>-0.22448394783413619</v>
      </c>
      <c r="B379">
        <v>355</v>
      </c>
      <c r="C379">
        <v>1</v>
      </c>
    </row>
    <row r="380" spans="1:3" x14ac:dyDescent="0.4">
      <c r="A380" s="10">
        <v>-0.22438453735318103</v>
      </c>
      <c r="B380">
        <v>719</v>
      </c>
      <c r="C380">
        <v>1</v>
      </c>
    </row>
    <row r="381" spans="1:3" x14ac:dyDescent="0.4">
      <c r="A381" s="10">
        <v>-0.22436346738357058</v>
      </c>
      <c r="B381">
        <v>1400</v>
      </c>
      <c r="C381">
        <v>1</v>
      </c>
    </row>
    <row r="382" spans="1:3" x14ac:dyDescent="0.4">
      <c r="A382" s="10">
        <v>-0.22420689248601444</v>
      </c>
      <c r="B382">
        <v>899</v>
      </c>
      <c r="C382">
        <v>1</v>
      </c>
    </row>
    <row r="383" spans="1:3" x14ac:dyDescent="0.4">
      <c r="A383" s="10">
        <v>-0.2240978546655667</v>
      </c>
      <c r="B383">
        <v>2599</v>
      </c>
      <c r="C383">
        <v>1</v>
      </c>
    </row>
    <row r="384" spans="1:3" x14ac:dyDescent="0.4">
      <c r="A384" s="10">
        <v>-0.22402218768106325</v>
      </c>
      <c r="B384">
        <v>3229</v>
      </c>
      <c r="C384">
        <v>1</v>
      </c>
    </row>
    <row r="385" spans="1:3" x14ac:dyDescent="0.4">
      <c r="A385" s="10">
        <v>-0.2239999137531693</v>
      </c>
      <c r="B385">
        <v>1799</v>
      </c>
      <c r="C385">
        <v>1</v>
      </c>
    </row>
    <row r="386" spans="1:3" x14ac:dyDescent="0.4">
      <c r="A386" s="10">
        <v>-0.22378535760663815</v>
      </c>
      <c r="B386">
        <v>1999</v>
      </c>
      <c r="C386">
        <v>1</v>
      </c>
    </row>
    <row r="387" spans="1:3" x14ac:dyDescent="0.4">
      <c r="A387" s="10">
        <v>-0.22373990637096813</v>
      </c>
      <c r="B387">
        <v>799</v>
      </c>
      <c r="C387">
        <v>1</v>
      </c>
    </row>
    <row r="388" spans="1:3" x14ac:dyDescent="0.4">
      <c r="A388" s="10">
        <v>-0.2236961255900356</v>
      </c>
      <c r="B388">
        <v>549</v>
      </c>
      <c r="C388">
        <v>1</v>
      </c>
    </row>
    <row r="389" spans="1:3" x14ac:dyDescent="0.4">
      <c r="A389" s="10">
        <v>-0.22343367499331585</v>
      </c>
      <c r="B389">
        <v>1695</v>
      </c>
      <c r="C389">
        <v>1</v>
      </c>
    </row>
    <row r="390" spans="1:3" x14ac:dyDescent="0.4">
      <c r="A390" s="10">
        <v>-0.22342180595076028</v>
      </c>
      <c r="B390">
        <v>549</v>
      </c>
      <c r="C390">
        <v>1</v>
      </c>
    </row>
    <row r="391" spans="1:3" x14ac:dyDescent="0.4">
      <c r="A391" s="10">
        <v>-0.22340314164012179</v>
      </c>
      <c r="B391">
        <v>1665</v>
      </c>
      <c r="C391">
        <v>1</v>
      </c>
    </row>
    <row r="392" spans="1:3" x14ac:dyDescent="0.4">
      <c r="A392" s="10">
        <v>-0.22338327719682485</v>
      </c>
      <c r="B392">
        <v>999</v>
      </c>
      <c r="C392">
        <v>1</v>
      </c>
    </row>
    <row r="393" spans="1:3" x14ac:dyDescent="0.4">
      <c r="A393" s="10">
        <v>-0.22328295114044308</v>
      </c>
      <c r="B393">
        <v>1260</v>
      </c>
      <c r="C393">
        <v>1</v>
      </c>
    </row>
    <row r="394" spans="1:3" x14ac:dyDescent="0.4">
      <c r="A394" s="10">
        <v>-0.22301930086322158</v>
      </c>
      <c r="B394">
        <v>5499</v>
      </c>
      <c r="C394">
        <v>1</v>
      </c>
    </row>
    <row r="395" spans="1:3" x14ac:dyDescent="0.4">
      <c r="A395" s="10">
        <v>-0.22294601735956568</v>
      </c>
      <c r="B395">
        <v>2499</v>
      </c>
      <c r="C395">
        <v>1</v>
      </c>
    </row>
    <row r="396" spans="1:3" x14ac:dyDescent="0.4">
      <c r="A396" s="10">
        <v>-0.2229374890671276</v>
      </c>
      <c r="B396">
        <v>749</v>
      </c>
      <c r="C396">
        <v>1</v>
      </c>
    </row>
    <row r="397" spans="1:3" x14ac:dyDescent="0.4">
      <c r="A397" s="10">
        <v>-0.22286801487565341</v>
      </c>
      <c r="B397">
        <v>2699</v>
      </c>
      <c r="C397">
        <v>1</v>
      </c>
    </row>
    <row r="398" spans="1:3" x14ac:dyDescent="0.4">
      <c r="A398" s="10">
        <v>-0.22281262012763242</v>
      </c>
      <c r="B398">
        <v>599</v>
      </c>
      <c r="C398">
        <v>1</v>
      </c>
    </row>
    <row r="399" spans="1:3" x14ac:dyDescent="0.4">
      <c r="A399" s="10">
        <v>-0.22278409606909994</v>
      </c>
      <c r="B399">
        <v>379</v>
      </c>
      <c r="C399">
        <v>1</v>
      </c>
    </row>
    <row r="400" spans="1:3" x14ac:dyDescent="0.4">
      <c r="A400" s="10">
        <v>-0.22272789198744683</v>
      </c>
      <c r="B400">
        <v>899</v>
      </c>
      <c r="C400">
        <v>1</v>
      </c>
    </row>
    <row r="401" spans="1:3" x14ac:dyDescent="0.4">
      <c r="A401" s="10">
        <v>-0.22271872852351726</v>
      </c>
      <c r="B401">
        <v>3499</v>
      </c>
      <c r="C401">
        <v>1</v>
      </c>
    </row>
    <row r="402" spans="1:3" x14ac:dyDescent="0.4">
      <c r="A402" s="10">
        <v>-0.22269183922639535</v>
      </c>
      <c r="B402">
        <v>398</v>
      </c>
      <c r="C402">
        <v>1</v>
      </c>
    </row>
    <row r="403" spans="1:3" x14ac:dyDescent="0.4">
      <c r="A403" s="10">
        <v>-0.22267098407966554</v>
      </c>
      <c r="B403">
        <v>249</v>
      </c>
      <c r="C403">
        <v>1</v>
      </c>
    </row>
    <row r="404" spans="1:3" x14ac:dyDescent="0.4">
      <c r="A404" s="10">
        <v>-0.22266860210010656</v>
      </c>
      <c r="B404">
        <v>6549</v>
      </c>
      <c r="C404">
        <v>1</v>
      </c>
    </row>
    <row r="405" spans="1:3" x14ac:dyDescent="0.4">
      <c r="A405" s="10">
        <v>-0.22265127753545211</v>
      </c>
      <c r="B405">
        <v>1464</v>
      </c>
      <c r="C405">
        <v>1</v>
      </c>
    </row>
    <row r="406" spans="1:3" x14ac:dyDescent="0.4">
      <c r="A406" s="10">
        <v>-0.22260294002967659</v>
      </c>
      <c r="B406">
        <v>1625</v>
      </c>
      <c r="C406">
        <v>1</v>
      </c>
    </row>
    <row r="407" spans="1:3" x14ac:dyDescent="0.4">
      <c r="A407" s="10">
        <v>-0.22258313039394281</v>
      </c>
      <c r="B407">
        <v>749</v>
      </c>
      <c r="C407">
        <v>1</v>
      </c>
    </row>
    <row r="408" spans="1:3" x14ac:dyDescent="0.4">
      <c r="A408" s="10">
        <v>-0.22255082503394141</v>
      </c>
      <c r="B408">
        <v>6199</v>
      </c>
      <c r="C408">
        <v>1</v>
      </c>
    </row>
    <row r="409" spans="1:3" x14ac:dyDescent="0.4">
      <c r="A409" s="10">
        <v>-0.22255050691496187</v>
      </c>
      <c r="B409">
        <v>1819</v>
      </c>
      <c r="C409">
        <v>1</v>
      </c>
    </row>
    <row r="410" spans="1:3" x14ac:dyDescent="0.4">
      <c r="A410" s="10">
        <v>-0.22243736058514194</v>
      </c>
      <c r="B410">
        <v>1290</v>
      </c>
      <c r="C410">
        <v>1</v>
      </c>
    </row>
    <row r="411" spans="1:3" x14ac:dyDescent="0.4">
      <c r="A411" s="10">
        <v>-0.22242049646564796</v>
      </c>
      <c r="B411">
        <v>1448</v>
      </c>
      <c r="C411">
        <v>1</v>
      </c>
    </row>
    <row r="412" spans="1:3" x14ac:dyDescent="0.4">
      <c r="A412" s="10">
        <v>-0.22236844639539977</v>
      </c>
      <c r="B412">
        <v>3600</v>
      </c>
      <c r="C412">
        <v>1</v>
      </c>
    </row>
    <row r="413" spans="1:3" x14ac:dyDescent="0.4">
      <c r="A413" s="10">
        <v>-0.22235404836383135</v>
      </c>
      <c r="B413">
        <v>499</v>
      </c>
      <c r="C413">
        <v>1</v>
      </c>
    </row>
    <row r="414" spans="1:3" x14ac:dyDescent="0.4">
      <c r="A414" s="10">
        <v>-0.22221705317282178</v>
      </c>
      <c r="B414">
        <v>1321</v>
      </c>
      <c r="C414">
        <v>1</v>
      </c>
    </row>
    <row r="415" spans="1:3" x14ac:dyDescent="0.4">
      <c r="A415" s="10">
        <v>-0.22217216094500133</v>
      </c>
      <c r="B415">
        <v>2699</v>
      </c>
      <c r="C415">
        <v>1</v>
      </c>
    </row>
    <row r="416" spans="1:3" x14ac:dyDescent="0.4">
      <c r="A416" s="10">
        <v>-0.22191473942575105</v>
      </c>
      <c r="B416">
        <v>499</v>
      </c>
      <c r="C416">
        <v>1</v>
      </c>
    </row>
    <row r="417" spans="1:3" x14ac:dyDescent="0.4">
      <c r="A417" s="10">
        <v>-0.22190250072748871</v>
      </c>
      <c r="B417">
        <v>199</v>
      </c>
      <c r="C417">
        <v>1</v>
      </c>
    </row>
    <row r="418" spans="1:3" x14ac:dyDescent="0.4">
      <c r="A418" s="10">
        <v>-0.22143942009658735</v>
      </c>
      <c r="B418">
        <v>455</v>
      </c>
      <c r="C418">
        <v>1</v>
      </c>
    </row>
    <row r="419" spans="1:3" x14ac:dyDescent="0.4">
      <c r="A419" s="10">
        <v>-0.22142602135657258</v>
      </c>
      <c r="B419">
        <v>1199</v>
      </c>
      <c r="C419">
        <v>1</v>
      </c>
    </row>
    <row r="420" spans="1:3" x14ac:dyDescent="0.4">
      <c r="A420" s="10">
        <v>-0.22132535618095439</v>
      </c>
      <c r="B420">
        <v>625</v>
      </c>
      <c r="C420">
        <v>1</v>
      </c>
    </row>
    <row r="421" spans="1:3" x14ac:dyDescent="0.4">
      <c r="A421" s="10">
        <v>-0.22106344171118725</v>
      </c>
      <c r="B421">
        <v>3249</v>
      </c>
      <c r="C421">
        <v>1</v>
      </c>
    </row>
    <row r="422" spans="1:3" x14ac:dyDescent="0.4">
      <c r="A422" s="10">
        <v>-0.22099854974497704</v>
      </c>
      <c r="B422">
        <v>1199</v>
      </c>
      <c r="C422">
        <v>1</v>
      </c>
    </row>
    <row r="423" spans="1:3" x14ac:dyDescent="0.4">
      <c r="A423" s="10">
        <v>-0.22097408001425045</v>
      </c>
      <c r="B423">
        <v>749</v>
      </c>
      <c r="C423">
        <v>1</v>
      </c>
    </row>
    <row r="424" spans="1:3" x14ac:dyDescent="0.4">
      <c r="A424" s="10">
        <v>-0.22066860520821591</v>
      </c>
      <c r="B424">
        <v>1699</v>
      </c>
      <c r="C424">
        <v>1</v>
      </c>
    </row>
    <row r="425" spans="1:3" x14ac:dyDescent="0.4">
      <c r="A425" s="10">
        <v>-0.22066231826573979</v>
      </c>
      <c r="B425">
        <v>1049</v>
      </c>
      <c r="C425">
        <v>1</v>
      </c>
    </row>
    <row r="426" spans="1:3" x14ac:dyDescent="0.4">
      <c r="A426" s="10">
        <v>-0.22062154465316602</v>
      </c>
      <c r="B426">
        <v>3569</v>
      </c>
      <c r="C426">
        <v>1</v>
      </c>
    </row>
    <row r="427" spans="1:3" x14ac:dyDescent="0.4">
      <c r="A427" s="10">
        <v>-0.22050056825681005</v>
      </c>
      <c r="B427">
        <v>349</v>
      </c>
      <c r="C427">
        <v>1</v>
      </c>
    </row>
    <row r="428" spans="1:3" x14ac:dyDescent="0.4">
      <c r="A428" s="10">
        <v>-0.2202429063853403</v>
      </c>
      <c r="B428">
        <v>1043</v>
      </c>
      <c r="C428">
        <v>1</v>
      </c>
    </row>
    <row r="429" spans="1:3" x14ac:dyDescent="0.4">
      <c r="A429" s="10">
        <v>-0.22022632947714432</v>
      </c>
      <c r="B429">
        <v>799</v>
      </c>
      <c r="C429">
        <v>1</v>
      </c>
    </row>
    <row r="430" spans="1:3" x14ac:dyDescent="0.4">
      <c r="A430" s="10">
        <v>-0.220148315279345</v>
      </c>
      <c r="B430">
        <v>1099</v>
      </c>
      <c r="C430">
        <v>1</v>
      </c>
    </row>
    <row r="431" spans="1:3" x14ac:dyDescent="0.4">
      <c r="A431" s="10">
        <v>-0.22009737333465024</v>
      </c>
      <c r="B431">
        <v>775</v>
      </c>
      <c r="C431">
        <v>1</v>
      </c>
    </row>
    <row r="432" spans="1:3" x14ac:dyDescent="0.4">
      <c r="A432" s="10">
        <v>-0.21998451256727297</v>
      </c>
      <c r="B432">
        <v>784</v>
      </c>
      <c r="C432">
        <v>1</v>
      </c>
    </row>
    <row r="433" spans="1:3" x14ac:dyDescent="0.4">
      <c r="A433" s="10">
        <v>-0.21994351565005876</v>
      </c>
      <c r="B433">
        <v>2339</v>
      </c>
      <c r="C433">
        <v>1</v>
      </c>
    </row>
    <row r="434" spans="1:3" x14ac:dyDescent="0.4">
      <c r="A434" s="10">
        <v>-0.21973123114092605</v>
      </c>
      <c r="B434">
        <v>3190</v>
      </c>
      <c r="C434">
        <v>1</v>
      </c>
    </row>
    <row r="435" spans="1:3" x14ac:dyDescent="0.4">
      <c r="A435" s="10">
        <v>-0.21959116630978515</v>
      </c>
      <c r="B435">
        <v>699</v>
      </c>
      <c r="C435">
        <v>1</v>
      </c>
    </row>
    <row r="436" spans="1:3" x14ac:dyDescent="0.4">
      <c r="A436" s="10">
        <v>-0.21926185097581885</v>
      </c>
      <c r="B436">
        <v>649</v>
      </c>
      <c r="C436">
        <v>1</v>
      </c>
    </row>
    <row r="437" spans="1:3" x14ac:dyDescent="0.4">
      <c r="A437" s="10">
        <v>-0.21923788203560995</v>
      </c>
      <c r="B437">
        <v>2089</v>
      </c>
      <c r="C437">
        <v>1</v>
      </c>
    </row>
    <row r="438" spans="1:3" x14ac:dyDescent="0.4">
      <c r="A438" s="10">
        <v>-0.2189716391159198</v>
      </c>
      <c r="B438">
        <v>1199</v>
      </c>
      <c r="C438">
        <v>1</v>
      </c>
    </row>
    <row r="439" spans="1:3" x14ac:dyDescent="0.4">
      <c r="A439" s="10">
        <v>-0.21896168313489381</v>
      </c>
      <c r="B439">
        <v>1499</v>
      </c>
      <c r="C439">
        <v>1</v>
      </c>
    </row>
    <row r="440" spans="1:3" x14ac:dyDescent="0.4">
      <c r="A440" s="10">
        <v>-0.21894204181217217</v>
      </c>
      <c r="B440">
        <v>6299</v>
      </c>
      <c r="C440">
        <v>1</v>
      </c>
    </row>
    <row r="441" spans="1:3" x14ac:dyDescent="0.4">
      <c r="A441" s="10">
        <v>-0.21858807624136634</v>
      </c>
      <c r="B441">
        <v>1399</v>
      </c>
      <c r="C441">
        <v>1</v>
      </c>
    </row>
    <row r="442" spans="1:3" x14ac:dyDescent="0.4">
      <c r="A442" s="10">
        <v>-0.21851735784466703</v>
      </c>
      <c r="B442">
        <v>749</v>
      </c>
      <c r="C442">
        <v>1</v>
      </c>
    </row>
    <row r="443" spans="1:3" x14ac:dyDescent="0.4">
      <c r="A443" s="10">
        <v>-0.21847449947983613</v>
      </c>
      <c r="B443">
        <v>269</v>
      </c>
      <c r="C443">
        <v>1</v>
      </c>
    </row>
    <row r="444" spans="1:3" x14ac:dyDescent="0.4">
      <c r="A444" s="10">
        <v>-0.21775341704269152</v>
      </c>
      <c r="B444">
        <v>199</v>
      </c>
      <c r="C444">
        <v>1</v>
      </c>
    </row>
    <row r="445" spans="1:3" x14ac:dyDescent="0.4">
      <c r="A445" s="10">
        <v>-0.21773317562149619</v>
      </c>
      <c r="B445">
        <v>293</v>
      </c>
      <c r="C445">
        <v>1</v>
      </c>
    </row>
    <row r="446" spans="1:3" x14ac:dyDescent="0.4">
      <c r="A446" s="10">
        <v>-0.21526790244003438</v>
      </c>
      <c r="B446">
        <v>298</v>
      </c>
      <c r="C446">
        <v>1</v>
      </c>
    </row>
    <row r="447" spans="1:3" x14ac:dyDescent="0.4">
      <c r="A447" s="10">
        <v>-0.2101423183827944</v>
      </c>
      <c r="B447">
        <v>199</v>
      </c>
      <c r="C447">
        <v>1</v>
      </c>
    </row>
    <row r="448" spans="1:3" x14ac:dyDescent="0.4">
      <c r="A448" s="10">
        <v>-0.20976641452649772</v>
      </c>
      <c r="B448">
        <v>380</v>
      </c>
      <c r="C448">
        <v>1</v>
      </c>
    </row>
    <row r="449" spans="1:3" x14ac:dyDescent="0.4">
      <c r="A449" s="10">
        <v>-0.20789968036159648</v>
      </c>
      <c r="B449">
        <v>449</v>
      </c>
      <c r="C449">
        <v>1</v>
      </c>
    </row>
    <row r="450" spans="1:3" x14ac:dyDescent="0.4">
      <c r="A450" s="10">
        <v>-0.20744759927666928</v>
      </c>
      <c r="B450">
        <v>799</v>
      </c>
      <c r="C450">
        <v>1</v>
      </c>
    </row>
    <row r="451" spans="1:3" x14ac:dyDescent="0.4">
      <c r="A451" s="10">
        <v>-0.20615649955980653</v>
      </c>
      <c r="B451">
        <v>499</v>
      </c>
      <c r="C451">
        <v>1</v>
      </c>
    </row>
    <row r="452" spans="1:3" x14ac:dyDescent="0.4">
      <c r="A452" s="10">
        <v>-0.20557929710159775</v>
      </c>
      <c r="B452">
        <v>2599</v>
      </c>
      <c r="C452">
        <v>1</v>
      </c>
    </row>
    <row r="453" spans="1:3" x14ac:dyDescent="0.4">
      <c r="A453" s="10">
        <v>-0.20546212016216536</v>
      </c>
      <c r="B453">
        <v>849</v>
      </c>
      <c r="C453">
        <v>1</v>
      </c>
    </row>
    <row r="454" spans="1:3" x14ac:dyDescent="0.4">
      <c r="A454" s="10">
        <v>-0.20541120507204311</v>
      </c>
      <c r="B454">
        <v>37247</v>
      </c>
      <c r="C454">
        <v>1</v>
      </c>
    </row>
    <row r="455" spans="1:3" x14ac:dyDescent="0.4">
      <c r="A455" s="10">
        <v>-0.20507235067534343</v>
      </c>
      <c r="B455">
        <v>325</v>
      </c>
      <c r="C455">
        <v>1</v>
      </c>
    </row>
    <row r="456" spans="1:3" x14ac:dyDescent="0.4">
      <c r="A456" s="10">
        <v>-0.20446087804658888</v>
      </c>
      <c r="B456">
        <v>3307</v>
      </c>
      <c r="C456">
        <v>1</v>
      </c>
    </row>
    <row r="457" spans="1:3" x14ac:dyDescent="0.4">
      <c r="A457" s="10">
        <v>-0.20205885523698028</v>
      </c>
      <c r="B457">
        <v>209</v>
      </c>
      <c r="C457">
        <v>1</v>
      </c>
    </row>
    <row r="458" spans="1:3" x14ac:dyDescent="0.4">
      <c r="A458" s="10">
        <v>-0.20143764227928057</v>
      </c>
      <c r="B458">
        <v>1099</v>
      </c>
      <c r="C458">
        <v>1</v>
      </c>
    </row>
    <row r="459" spans="1:3" x14ac:dyDescent="0.4">
      <c r="A459" s="10">
        <v>-0.20139711775885524</v>
      </c>
      <c r="B459">
        <v>8349</v>
      </c>
      <c r="C459">
        <v>1</v>
      </c>
    </row>
    <row r="460" spans="1:3" x14ac:dyDescent="0.4">
      <c r="A460" s="10">
        <v>-0.20083929575968232</v>
      </c>
      <c r="B460">
        <v>399</v>
      </c>
      <c r="C460">
        <v>1</v>
      </c>
    </row>
    <row r="461" spans="1:3" x14ac:dyDescent="0.4">
      <c r="A461" s="10">
        <v>-0.20083329111618906</v>
      </c>
      <c r="B461">
        <v>120</v>
      </c>
      <c r="C461">
        <v>1</v>
      </c>
    </row>
    <row r="462" spans="1:3" x14ac:dyDescent="0.4">
      <c r="A462" s="10">
        <v>-0.20071761974821661</v>
      </c>
      <c r="B462">
        <v>1295</v>
      </c>
      <c r="C462">
        <v>1</v>
      </c>
    </row>
    <row r="463" spans="1:3" x14ac:dyDescent="0.4">
      <c r="A463" s="10">
        <v>-0.20059734846749261</v>
      </c>
      <c r="B463">
        <v>1499</v>
      </c>
      <c r="C463">
        <v>1</v>
      </c>
    </row>
    <row r="464" spans="1:3" x14ac:dyDescent="0.4">
      <c r="A464" s="10">
        <v>-0.20008309139384928</v>
      </c>
      <c r="B464">
        <v>2299</v>
      </c>
      <c r="C464">
        <v>1</v>
      </c>
    </row>
    <row r="465" spans="1:3" x14ac:dyDescent="0.4">
      <c r="A465" s="10">
        <v>-0.20006908949922214</v>
      </c>
      <c r="B465">
        <v>99</v>
      </c>
      <c r="C465">
        <v>1</v>
      </c>
    </row>
    <row r="466" spans="1:3" x14ac:dyDescent="0.4">
      <c r="A466" s="10">
        <v>-0.19999622561374669</v>
      </c>
      <c r="B466">
        <v>149</v>
      </c>
      <c r="C466">
        <v>1</v>
      </c>
    </row>
    <row r="467" spans="1:3" x14ac:dyDescent="0.4">
      <c r="A467" s="10">
        <v>-0.19988581587975618</v>
      </c>
      <c r="B467">
        <v>39</v>
      </c>
      <c r="C467">
        <v>1</v>
      </c>
    </row>
    <row r="468" spans="1:3" x14ac:dyDescent="0.4">
      <c r="A468" s="10">
        <v>-0.19988040750841218</v>
      </c>
      <c r="B468">
        <v>1199</v>
      </c>
      <c r="C468">
        <v>1</v>
      </c>
    </row>
    <row r="469" spans="1:3" x14ac:dyDescent="0.4">
      <c r="A469" s="10">
        <v>-0.19959578232888106</v>
      </c>
      <c r="B469">
        <v>1399</v>
      </c>
      <c r="C469">
        <v>1</v>
      </c>
    </row>
    <row r="470" spans="1:3" x14ac:dyDescent="0.4">
      <c r="A470" s="10">
        <v>-0.19924420191191153</v>
      </c>
      <c r="B470">
        <v>519</v>
      </c>
      <c r="C470">
        <v>1</v>
      </c>
    </row>
    <row r="471" spans="1:3" x14ac:dyDescent="0.4">
      <c r="A471" s="10">
        <v>-0.19904655322648798</v>
      </c>
      <c r="B471">
        <v>717</v>
      </c>
      <c r="C471">
        <v>1</v>
      </c>
    </row>
    <row r="472" spans="1:3" x14ac:dyDescent="0.4">
      <c r="A472" s="10">
        <v>-0.19897640546490752</v>
      </c>
      <c r="B472">
        <v>399</v>
      </c>
      <c r="C472">
        <v>1</v>
      </c>
    </row>
    <row r="473" spans="1:3" x14ac:dyDescent="0.4">
      <c r="A473" s="10">
        <v>-0.19887113679300614</v>
      </c>
      <c r="B473">
        <v>1599</v>
      </c>
      <c r="C473">
        <v>1</v>
      </c>
    </row>
    <row r="474" spans="1:3" x14ac:dyDescent="0.4">
      <c r="A474" s="10">
        <v>-0.19880960156474198</v>
      </c>
      <c r="B474">
        <v>154</v>
      </c>
      <c r="C474">
        <v>1</v>
      </c>
    </row>
    <row r="475" spans="1:3" x14ac:dyDescent="0.4">
      <c r="A475" s="10">
        <v>-0.19875978854364665</v>
      </c>
      <c r="B475">
        <v>455</v>
      </c>
      <c r="C475">
        <v>1</v>
      </c>
    </row>
    <row r="476" spans="1:3" x14ac:dyDescent="0.4">
      <c r="A476" s="10">
        <v>-0.19851806691594642</v>
      </c>
      <c r="B476">
        <v>1059</v>
      </c>
      <c r="C476">
        <v>1</v>
      </c>
    </row>
    <row r="477" spans="1:3" x14ac:dyDescent="0.4">
      <c r="A477" s="10">
        <v>-0.19816548975892345</v>
      </c>
      <c r="B477">
        <v>199</v>
      </c>
      <c r="C477">
        <v>1</v>
      </c>
    </row>
    <row r="478" spans="1:3" x14ac:dyDescent="0.4">
      <c r="A478" s="10">
        <v>-0.19816224964513984</v>
      </c>
      <c r="B478">
        <v>1889</v>
      </c>
      <c r="C478">
        <v>1</v>
      </c>
    </row>
    <row r="479" spans="1:3" x14ac:dyDescent="0.4">
      <c r="A479" s="10">
        <v>-0.19814134598175287</v>
      </c>
      <c r="B479">
        <v>199</v>
      </c>
      <c r="C479">
        <v>1</v>
      </c>
    </row>
    <row r="480" spans="1:3" x14ac:dyDescent="0.4">
      <c r="A480" s="10">
        <v>-0.19812390496955867</v>
      </c>
      <c r="B480">
        <v>1399</v>
      </c>
      <c r="C480">
        <v>1</v>
      </c>
    </row>
    <row r="481" spans="1:3" x14ac:dyDescent="0.4">
      <c r="A481" s="10">
        <v>-0.19784891329176868</v>
      </c>
      <c r="B481">
        <v>1799</v>
      </c>
      <c r="C481">
        <v>1</v>
      </c>
    </row>
    <row r="482" spans="1:3" x14ac:dyDescent="0.4">
      <c r="A482" s="10">
        <v>-0.19782657007508433</v>
      </c>
      <c r="B482">
        <v>799</v>
      </c>
      <c r="C482">
        <v>1</v>
      </c>
    </row>
    <row r="483" spans="1:3" x14ac:dyDescent="0.4">
      <c r="A483" s="10">
        <v>-0.19755713599801653</v>
      </c>
      <c r="B483">
        <v>266</v>
      </c>
      <c r="C483">
        <v>1</v>
      </c>
    </row>
    <row r="484" spans="1:3" x14ac:dyDescent="0.4">
      <c r="A484" s="10">
        <v>-0.19745150972905909</v>
      </c>
      <c r="B484">
        <v>399</v>
      </c>
      <c r="C484">
        <v>1</v>
      </c>
    </row>
    <row r="485" spans="1:3" x14ac:dyDescent="0.4">
      <c r="A485" s="10">
        <v>-0.19741452964283893</v>
      </c>
      <c r="B485">
        <v>420</v>
      </c>
      <c r="C485">
        <v>1</v>
      </c>
    </row>
    <row r="486" spans="1:3" x14ac:dyDescent="0.4">
      <c r="A486" s="10">
        <v>-0.19733179428731876</v>
      </c>
      <c r="B486">
        <v>4098</v>
      </c>
      <c r="C486">
        <v>1</v>
      </c>
    </row>
    <row r="487" spans="1:3" x14ac:dyDescent="0.4">
      <c r="A487" s="10">
        <v>-0.19731108400215755</v>
      </c>
      <c r="B487">
        <v>2998</v>
      </c>
      <c r="C487">
        <v>1</v>
      </c>
    </row>
    <row r="488" spans="1:3" x14ac:dyDescent="0.4">
      <c r="A488" s="10">
        <v>-0.19723487546894664</v>
      </c>
      <c r="B488">
        <v>798</v>
      </c>
      <c r="C488">
        <v>1</v>
      </c>
    </row>
    <row r="489" spans="1:3" x14ac:dyDescent="0.4">
      <c r="A489" s="10">
        <v>-0.19704952399647596</v>
      </c>
      <c r="B489">
        <v>399</v>
      </c>
      <c r="C489">
        <v>1</v>
      </c>
    </row>
    <row r="490" spans="1:3" x14ac:dyDescent="0.4">
      <c r="A490" s="10">
        <v>-0.19701296196417312</v>
      </c>
      <c r="B490">
        <v>1199</v>
      </c>
      <c r="C490">
        <v>1</v>
      </c>
    </row>
    <row r="491" spans="1:3" x14ac:dyDescent="0.4">
      <c r="A491" s="10">
        <v>-0.19652008175868185</v>
      </c>
      <c r="B491">
        <v>1499</v>
      </c>
      <c r="C491">
        <v>1</v>
      </c>
    </row>
    <row r="492" spans="1:3" x14ac:dyDescent="0.4">
      <c r="A492" s="10">
        <v>-0.19637316649707146</v>
      </c>
      <c r="B492">
        <v>199</v>
      </c>
      <c r="C492">
        <v>1</v>
      </c>
    </row>
    <row r="493" spans="1:3" x14ac:dyDescent="0.4">
      <c r="A493" s="10">
        <v>-0.19627311403755202</v>
      </c>
      <c r="B493">
        <v>299</v>
      </c>
      <c r="C493">
        <v>1</v>
      </c>
    </row>
    <row r="494" spans="1:3" x14ac:dyDescent="0.4">
      <c r="A494" s="10">
        <v>-0.1961845874702636</v>
      </c>
      <c r="B494">
        <v>225</v>
      </c>
      <c r="C494">
        <v>1</v>
      </c>
    </row>
    <row r="495" spans="1:3" x14ac:dyDescent="0.4">
      <c r="A495" s="10">
        <v>-0.19604284903091776</v>
      </c>
      <c r="B495">
        <v>889</v>
      </c>
      <c r="C495">
        <v>1</v>
      </c>
    </row>
    <row r="496" spans="1:3" x14ac:dyDescent="0.4">
      <c r="A496" s="10">
        <v>-0.19592920154124471</v>
      </c>
      <c r="B496">
        <v>3999</v>
      </c>
      <c r="C496">
        <v>1</v>
      </c>
    </row>
    <row r="497" spans="1:3" x14ac:dyDescent="0.4">
      <c r="A497" s="10">
        <v>-0.19592533558065503</v>
      </c>
      <c r="B497">
        <v>50</v>
      </c>
      <c r="C497">
        <v>1</v>
      </c>
    </row>
    <row r="498" spans="1:3" x14ac:dyDescent="0.4">
      <c r="A498" s="10">
        <v>-0.19586506248806362</v>
      </c>
      <c r="B498">
        <v>699</v>
      </c>
      <c r="C498">
        <v>1</v>
      </c>
    </row>
    <row r="499" spans="1:3" x14ac:dyDescent="0.4">
      <c r="A499" s="10">
        <v>-0.19580087313177691</v>
      </c>
      <c r="B499">
        <v>499</v>
      </c>
      <c r="C499">
        <v>1</v>
      </c>
    </row>
    <row r="500" spans="1:3" x14ac:dyDescent="0.4">
      <c r="A500" s="10">
        <v>-0.19578069720025573</v>
      </c>
      <c r="B500">
        <v>449</v>
      </c>
      <c r="C500">
        <v>1</v>
      </c>
    </row>
    <row r="501" spans="1:3" x14ac:dyDescent="0.4">
      <c r="A501" s="10">
        <v>-0.19566154135644076</v>
      </c>
      <c r="B501">
        <v>1519</v>
      </c>
      <c r="C501">
        <v>1</v>
      </c>
    </row>
    <row r="502" spans="1:3" x14ac:dyDescent="0.4">
      <c r="A502" s="10">
        <v>-0.1956474804529334</v>
      </c>
      <c r="B502">
        <v>329</v>
      </c>
      <c r="C502">
        <v>1</v>
      </c>
    </row>
    <row r="503" spans="1:3" x14ac:dyDescent="0.4">
      <c r="A503" s="10">
        <v>-0.19562809982933915</v>
      </c>
      <c r="B503">
        <v>569</v>
      </c>
      <c r="C503">
        <v>1</v>
      </c>
    </row>
    <row r="504" spans="1:3" x14ac:dyDescent="0.4">
      <c r="A504" s="10">
        <v>-0.19531181904213377</v>
      </c>
      <c r="B504">
        <v>2199</v>
      </c>
      <c r="C504">
        <v>1</v>
      </c>
    </row>
    <row r="505" spans="1:3" x14ac:dyDescent="0.4">
      <c r="A505" s="10">
        <v>-0.19484600284311238</v>
      </c>
      <c r="B505">
        <v>120</v>
      </c>
      <c r="C505">
        <v>1</v>
      </c>
    </row>
    <row r="506" spans="1:3" x14ac:dyDescent="0.4">
      <c r="A506" s="10">
        <v>-0.19482177980584531</v>
      </c>
      <c r="B506">
        <v>130</v>
      </c>
      <c r="C506">
        <v>1</v>
      </c>
    </row>
    <row r="507" spans="1:3" x14ac:dyDescent="0.4">
      <c r="A507" s="10">
        <v>-0.19478569593806785</v>
      </c>
      <c r="B507">
        <v>329</v>
      </c>
      <c r="C507">
        <v>1</v>
      </c>
    </row>
    <row r="508" spans="1:3" x14ac:dyDescent="0.4">
      <c r="A508" s="10">
        <v>-0.1946062019943052</v>
      </c>
      <c r="B508">
        <v>1299</v>
      </c>
      <c r="C508">
        <v>1</v>
      </c>
    </row>
    <row r="509" spans="1:3" x14ac:dyDescent="0.4">
      <c r="A509" s="10">
        <v>-0.19454059212741695</v>
      </c>
      <c r="B509">
        <v>149</v>
      </c>
      <c r="C509">
        <v>1</v>
      </c>
    </row>
    <row r="510" spans="1:3" x14ac:dyDescent="0.4">
      <c r="A510" s="10">
        <v>-0.19453923185298394</v>
      </c>
      <c r="B510">
        <v>999</v>
      </c>
      <c r="C510">
        <v>1</v>
      </c>
    </row>
    <row r="511" spans="1:3" x14ac:dyDescent="0.4">
      <c r="A511" s="10">
        <v>-0.19422045376641586</v>
      </c>
      <c r="B511">
        <v>149</v>
      </c>
      <c r="C511">
        <v>1</v>
      </c>
    </row>
    <row r="512" spans="1:3" x14ac:dyDescent="0.4">
      <c r="A512" s="10">
        <v>-0.19417950298782</v>
      </c>
      <c r="B512">
        <v>549</v>
      </c>
      <c r="C512">
        <v>1</v>
      </c>
    </row>
    <row r="513" spans="1:3" x14ac:dyDescent="0.4">
      <c r="A513" s="10">
        <v>-0.19410766135963828</v>
      </c>
      <c r="B513">
        <v>263</v>
      </c>
      <c r="C513">
        <v>1</v>
      </c>
    </row>
    <row r="514" spans="1:3" x14ac:dyDescent="0.4">
      <c r="A514" s="10">
        <v>-0.19403879575996555</v>
      </c>
      <c r="B514">
        <v>299</v>
      </c>
      <c r="C514">
        <v>1</v>
      </c>
    </row>
    <row r="515" spans="1:3" x14ac:dyDescent="0.4">
      <c r="A515" s="10">
        <v>-0.19391113485120623</v>
      </c>
      <c r="B515">
        <v>1599</v>
      </c>
      <c r="C515">
        <v>1</v>
      </c>
    </row>
    <row r="516" spans="1:3" x14ac:dyDescent="0.4">
      <c r="A516" s="10">
        <v>-0.19389368197941753</v>
      </c>
      <c r="B516">
        <v>299</v>
      </c>
      <c r="C516">
        <v>1</v>
      </c>
    </row>
    <row r="517" spans="1:3" x14ac:dyDescent="0.4">
      <c r="A517" s="10">
        <v>-0.19377377419520916</v>
      </c>
      <c r="B517">
        <v>657</v>
      </c>
      <c r="C517">
        <v>1</v>
      </c>
    </row>
    <row r="518" spans="1:3" x14ac:dyDescent="0.4">
      <c r="A518" s="10">
        <v>-0.19372531031692303</v>
      </c>
      <c r="B518">
        <v>1499</v>
      </c>
      <c r="C518">
        <v>1</v>
      </c>
    </row>
    <row r="519" spans="1:3" x14ac:dyDescent="0.4">
      <c r="A519" s="10">
        <v>-0.19360431846408951</v>
      </c>
      <c r="B519">
        <v>1799</v>
      </c>
      <c r="C519">
        <v>1</v>
      </c>
    </row>
    <row r="520" spans="1:3" x14ac:dyDescent="0.4">
      <c r="A520" s="10">
        <v>-0.19335431763600913</v>
      </c>
      <c r="B520">
        <v>1995</v>
      </c>
      <c r="C520">
        <v>1</v>
      </c>
    </row>
    <row r="521" spans="1:3" x14ac:dyDescent="0.4">
      <c r="A521" s="10">
        <v>-0.19328615924085324</v>
      </c>
      <c r="B521">
        <v>1499</v>
      </c>
      <c r="C521">
        <v>1</v>
      </c>
    </row>
    <row r="522" spans="1:3" x14ac:dyDescent="0.4">
      <c r="A522" s="10">
        <v>-0.19323897386785349</v>
      </c>
      <c r="B522">
        <v>269</v>
      </c>
      <c r="C522">
        <v>1</v>
      </c>
    </row>
    <row r="523" spans="1:3" x14ac:dyDescent="0.4">
      <c r="A523" s="10">
        <v>-0.19310291837446553</v>
      </c>
      <c r="B523">
        <v>599</v>
      </c>
      <c r="C523">
        <v>1</v>
      </c>
    </row>
    <row r="524" spans="1:3" x14ac:dyDescent="0.4">
      <c r="A524" s="10">
        <v>-0.19310110669519967</v>
      </c>
      <c r="B524">
        <v>1220</v>
      </c>
      <c r="C524">
        <v>1</v>
      </c>
    </row>
    <row r="525" spans="1:3" x14ac:dyDescent="0.4">
      <c r="A525" s="10">
        <v>-0.19305923377012202</v>
      </c>
      <c r="B525">
        <v>899</v>
      </c>
      <c r="C525">
        <v>1</v>
      </c>
    </row>
    <row r="526" spans="1:3" x14ac:dyDescent="0.4">
      <c r="A526" s="10">
        <v>-0.19303699027357726</v>
      </c>
      <c r="B526">
        <v>349</v>
      </c>
      <c r="C526">
        <v>1</v>
      </c>
    </row>
    <row r="527" spans="1:3" x14ac:dyDescent="0.4">
      <c r="A527" s="10">
        <v>-0.19299773025156561</v>
      </c>
      <c r="B527">
        <v>399</v>
      </c>
      <c r="C527">
        <v>1</v>
      </c>
    </row>
    <row r="528" spans="1:3" x14ac:dyDescent="0.4">
      <c r="A528" s="10">
        <v>-0.19290212325037531</v>
      </c>
      <c r="B528">
        <v>1399</v>
      </c>
      <c r="C528">
        <v>1</v>
      </c>
    </row>
    <row r="529" spans="1:3" x14ac:dyDescent="0.4">
      <c r="A529" s="10">
        <v>-0.19288463970838532</v>
      </c>
      <c r="B529">
        <v>349</v>
      </c>
      <c r="C529">
        <v>1</v>
      </c>
    </row>
    <row r="530" spans="1:3" x14ac:dyDescent="0.4">
      <c r="A530" s="10">
        <v>-0.19282328463738455</v>
      </c>
      <c r="B530">
        <v>599</v>
      </c>
      <c r="C530">
        <v>1</v>
      </c>
    </row>
    <row r="531" spans="1:3" x14ac:dyDescent="0.4">
      <c r="A531" s="10">
        <v>-0.19281904708107062</v>
      </c>
      <c r="B531">
        <v>1999</v>
      </c>
      <c r="C531">
        <v>1</v>
      </c>
    </row>
    <row r="532" spans="1:3" x14ac:dyDescent="0.4">
      <c r="A532" s="10">
        <v>-0.19278039865693231</v>
      </c>
      <c r="B532">
        <v>569</v>
      </c>
      <c r="C532">
        <v>1</v>
      </c>
    </row>
    <row r="533" spans="1:3" x14ac:dyDescent="0.4">
      <c r="A533" s="10">
        <v>-0.19277336811627396</v>
      </c>
      <c r="B533">
        <v>230</v>
      </c>
      <c r="C533">
        <v>1</v>
      </c>
    </row>
    <row r="534" spans="1:3" x14ac:dyDescent="0.4">
      <c r="A534" s="10">
        <v>-0.19262990717193576</v>
      </c>
      <c r="B534">
        <v>475</v>
      </c>
      <c r="C534">
        <v>1</v>
      </c>
    </row>
    <row r="535" spans="1:3" x14ac:dyDescent="0.4">
      <c r="A535" s="10">
        <v>-0.19261549553456742</v>
      </c>
      <c r="B535">
        <v>699</v>
      </c>
      <c r="C535">
        <v>1</v>
      </c>
    </row>
    <row r="536" spans="1:3" x14ac:dyDescent="0.4">
      <c r="A536" s="10">
        <v>-0.19260778056497715</v>
      </c>
      <c r="B536">
        <v>1565</v>
      </c>
      <c r="C536">
        <v>1</v>
      </c>
    </row>
    <row r="537" spans="1:3" x14ac:dyDescent="0.4">
      <c r="A537" s="10">
        <v>-0.19258778506855187</v>
      </c>
      <c r="B537">
        <v>115</v>
      </c>
      <c r="C537">
        <v>1</v>
      </c>
    </row>
    <row r="538" spans="1:3" x14ac:dyDescent="0.4">
      <c r="A538" s="10">
        <v>-0.19254343450973102</v>
      </c>
      <c r="B538">
        <v>1499</v>
      </c>
      <c r="C538">
        <v>1</v>
      </c>
    </row>
    <row r="539" spans="1:3" x14ac:dyDescent="0.4">
      <c r="A539" s="10">
        <v>-0.19252222977867403</v>
      </c>
      <c r="B539">
        <v>326</v>
      </c>
      <c r="C539">
        <v>1</v>
      </c>
    </row>
    <row r="540" spans="1:3" x14ac:dyDescent="0.4">
      <c r="A540" s="10">
        <v>-0.19245311270621213</v>
      </c>
      <c r="B540">
        <v>499</v>
      </c>
      <c r="C540">
        <v>1</v>
      </c>
    </row>
    <row r="541" spans="1:3" x14ac:dyDescent="0.4">
      <c r="A541" s="10">
        <v>-0.19243151240708509</v>
      </c>
      <c r="B541">
        <v>365</v>
      </c>
      <c r="C541">
        <v>1</v>
      </c>
    </row>
    <row r="542" spans="1:3" x14ac:dyDescent="0.4">
      <c r="A542" s="10">
        <v>-0.19235660605922367</v>
      </c>
      <c r="B542">
        <v>217</v>
      </c>
      <c r="C542">
        <v>1</v>
      </c>
    </row>
    <row r="543" spans="1:3" x14ac:dyDescent="0.4">
      <c r="A543" s="10">
        <v>-0.19234140542760736</v>
      </c>
      <c r="B543">
        <v>199</v>
      </c>
      <c r="C543">
        <v>1</v>
      </c>
    </row>
    <row r="544" spans="1:3" x14ac:dyDescent="0.4">
      <c r="A544" s="10">
        <v>-0.19231781105443554</v>
      </c>
      <c r="B544">
        <v>289</v>
      </c>
      <c r="C544">
        <v>1</v>
      </c>
    </row>
    <row r="545" spans="1:3" x14ac:dyDescent="0.4">
      <c r="A545" s="10">
        <v>-0.19230919754003784</v>
      </c>
      <c r="B545">
        <v>99</v>
      </c>
      <c r="C545">
        <v>1</v>
      </c>
    </row>
    <row r="546" spans="1:3" x14ac:dyDescent="0.4">
      <c r="A546" s="10">
        <v>-0.19223607718899616</v>
      </c>
      <c r="B546">
        <v>191</v>
      </c>
      <c r="C546">
        <v>1</v>
      </c>
    </row>
    <row r="547" spans="1:3" x14ac:dyDescent="0.4">
      <c r="A547" s="10">
        <v>-0.19218567228703839</v>
      </c>
      <c r="B547">
        <v>1500</v>
      </c>
      <c r="C547">
        <v>1</v>
      </c>
    </row>
    <row r="548" spans="1:3" x14ac:dyDescent="0.4">
      <c r="A548" s="10">
        <v>-0.19196533116582434</v>
      </c>
      <c r="B548">
        <v>1998</v>
      </c>
      <c r="C548">
        <v>1</v>
      </c>
    </row>
    <row r="549" spans="1:3" x14ac:dyDescent="0.4">
      <c r="A549" s="10">
        <v>-0.19170066683207287</v>
      </c>
      <c r="B549">
        <v>522</v>
      </c>
      <c r="C549">
        <v>1</v>
      </c>
    </row>
    <row r="550" spans="1:3" x14ac:dyDescent="0.4">
      <c r="A550" s="10">
        <v>-0.19160941268855092</v>
      </c>
      <c r="B550">
        <v>535</v>
      </c>
      <c r="C550">
        <v>1</v>
      </c>
    </row>
    <row r="551" spans="1:3" x14ac:dyDescent="0.4">
      <c r="A551" s="10">
        <v>-0.19153352671438123</v>
      </c>
      <c r="B551">
        <v>176.63</v>
      </c>
      <c r="C551">
        <v>1</v>
      </c>
    </row>
    <row r="552" spans="1:3" x14ac:dyDescent="0.4">
      <c r="A552" s="10">
        <v>-0.19149715564384584</v>
      </c>
      <c r="B552">
        <v>1799</v>
      </c>
      <c r="C552">
        <v>1</v>
      </c>
    </row>
    <row r="553" spans="1:3" x14ac:dyDescent="0.4">
      <c r="A553" s="10">
        <v>-0.19118486552279329</v>
      </c>
      <c r="B553">
        <v>39</v>
      </c>
      <c r="C553">
        <v>1</v>
      </c>
    </row>
    <row r="554" spans="1:3" x14ac:dyDescent="0.4">
      <c r="A554" s="10">
        <v>-0.19095545872581984</v>
      </c>
      <c r="B554">
        <v>300</v>
      </c>
      <c r="C554">
        <v>1</v>
      </c>
    </row>
    <row r="555" spans="1:3" x14ac:dyDescent="0.4">
      <c r="A555" s="10">
        <v>-0.19091404143906235</v>
      </c>
      <c r="B555">
        <v>129</v>
      </c>
      <c r="C555">
        <v>1</v>
      </c>
    </row>
    <row r="556" spans="1:3" x14ac:dyDescent="0.4">
      <c r="A556" s="10">
        <v>-0.19090767339173648</v>
      </c>
      <c r="B556">
        <v>1149</v>
      </c>
      <c r="C556">
        <v>1</v>
      </c>
    </row>
    <row r="557" spans="1:3" x14ac:dyDescent="0.4">
      <c r="A557" s="10">
        <v>-0.1908539598597068</v>
      </c>
      <c r="B557">
        <v>2599</v>
      </c>
      <c r="C557">
        <v>1</v>
      </c>
    </row>
    <row r="558" spans="1:3" x14ac:dyDescent="0.4">
      <c r="A558" s="10">
        <v>-0.19059745142349332</v>
      </c>
      <c r="B558">
        <v>249</v>
      </c>
      <c r="C558">
        <v>1</v>
      </c>
    </row>
    <row r="559" spans="1:3" x14ac:dyDescent="0.4">
      <c r="A559" s="10">
        <v>-0.1904707692811993</v>
      </c>
      <c r="B559">
        <v>699</v>
      </c>
      <c r="C559">
        <v>1</v>
      </c>
    </row>
    <row r="560" spans="1:3" x14ac:dyDescent="0.4">
      <c r="A560" s="10">
        <v>-0.19014866478177506</v>
      </c>
      <c r="B560">
        <v>139</v>
      </c>
      <c r="C560">
        <v>1</v>
      </c>
    </row>
    <row r="561" spans="1:3" x14ac:dyDescent="0.4">
      <c r="A561" s="10">
        <v>-0.19011685073657039</v>
      </c>
      <c r="B561">
        <v>100</v>
      </c>
      <c r="C561">
        <v>1</v>
      </c>
    </row>
    <row r="562" spans="1:3" x14ac:dyDescent="0.4">
      <c r="A562" s="10">
        <v>-0.19011024665346535</v>
      </c>
      <c r="B562">
        <v>13999</v>
      </c>
      <c r="C562">
        <v>1</v>
      </c>
    </row>
    <row r="563" spans="1:3" x14ac:dyDescent="0.4">
      <c r="A563" s="10">
        <v>-0.19008250992124512</v>
      </c>
      <c r="B563">
        <v>429</v>
      </c>
      <c r="C563">
        <v>1</v>
      </c>
    </row>
    <row r="564" spans="1:3" x14ac:dyDescent="0.4">
      <c r="A564" s="10">
        <v>-0.19000659062325007</v>
      </c>
      <c r="B564">
        <v>999</v>
      </c>
      <c r="C564">
        <v>1</v>
      </c>
    </row>
    <row r="565" spans="1:3" x14ac:dyDescent="0.4">
      <c r="A565" s="10">
        <v>-0.1899553504835573</v>
      </c>
      <c r="B565">
        <v>799</v>
      </c>
      <c r="C565">
        <v>1</v>
      </c>
    </row>
    <row r="566" spans="1:3" x14ac:dyDescent="0.4">
      <c r="A566" s="10">
        <v>-0.18992578229184165</v>
      </c>
      <c r="B566">
        <v>1799</v>
      </c>
      <c r="C566">
        <v>1</v>
      </c>
    </row>
    <row r="567" spans="1:3" x14ac:dyDescent="0.4">
      <c r="A567" s="10">
        <v>-0.18988619848231245</v>
      </c>
      <c r="B567">
        <v>2499</v>
      </c>
      <c r="C567">
        <v>1</v>
      </c>
    </row>
    <row r="568" spans="1:3" x14ac:dyDescent="0.4">
      <c r="A568" s="10">
        <v>-0.18957400204099265</v>
      </c>
      <c r="B568">
        <v>229</v>
      </c>
      <c r="C568">
        <v>1</v>
      </c>
    </row>
    <row r="569" spans="1:3" x14ac:dyDescent="0.4">
      <c r="A569" s="10">
        <v>-0.18956635007382008</v>
      </c>
      <c r="B569">
        <v>1199</v>
      </c>
      <c r="C569">
        <v>1</v>
      </c>
    </row>
    <row r="570" spans="1:3" x14ac:dyDescent="0.4">
      <c r="A570" s="10">
        <v>-0.1895320662814968</v>
      </c>
      <c r="B570">
        <v>341</v>
      </c>
      <c r="C570">
        <v>1</v>
      </c>
    </row>
    <row r="571" spans="1:3" x14ac:dyDescent="0.4">
      <c r="A571" s="10">
        <v>-0.18948279875452004</v>
      </c>
      <c r="B571">
        <v>249</v>
      </c>
      <c r="C571">
        <v>1</v>
      </c>
    </row>
    <row r="572" spans="1:3" x14ac:dyDescent="0.4">
      <c r="A572" s="10">
        <v>-0.18945270902914801</v>
      </c>
      <c r="B572">
        <v>1499</v>
      </c>
      <c r="C572">
        <v>1</v>
      </c>
    </row>
    <row r="573" spans="1:3" x14ac:dyDescent="0.4">
      <c r="A573" s="10">
        <v>-0.18940765351360145</v>
      </c>
      <c r="B573">
        <v>1399</v>
      </c>
      <c r="C573">
        <v>1</v>
      </c>
    </row>
    <row r="574" spans="1:3" x14ac:dyDescent="0.4">
      <c r="A574" s="10">
        <v>-0.18939310099761053</v>
      </c>
      <c r="B574">
        <v>2499</v>
      </c>
      <c r="C574">
        <v>1</v>
      </c>
    </row>
    <row r="575" spans="1:3" x14ac:dyDescent="0.4">
      <c r="A575" s="10">
        <v>-0.18927538640856095</v>
      </c>
      <c r="B575">
        <v>279</v>
      </c>
      <c r="C575">
        <v>1</v>
      </c>
    </row>
    <row r="576" spans="1:3" x14ac:dyDescent="0.4">
      <c r="A576" s="10">
        <v>-0.18924065888049496</v>
      </c>
      <c r="B576">
        <v>13490</v>
      </c>
      <c r="C576">
        <v>1</v>
      </c>
    </row>
    <row r="577" spans="1:3" x14ac:dyDescent="0.4">
      <c r="A577" s="10">
        <v>-0.18921197979878213</v>
      </c>
      <c r="B577">
        <v>1199</v>
      </c>
      <c r="C577">
        <v>1</v>
      </c>
    </row>
    <row r="578" spans="1:3" x14ac:dyDescent="0.4">
      <c r="A578" s="10">
        <v>-0.18920234853460516</v>
      </c>
      <c r="B578">
        <v>681</v>
      </c>
      <c r="C578">
        <v>1</v>
      </c>
    </row>
    <row r="579" spans="1:3" x14ac:dyDescent="0.4">
      <c r="A579" s="10">
        <v>-0.18914183306921792</v>
      </c>
      <c r="B579">
        <v>1549</v>
      </c>
      <c r="C579">
        <v>1</v>
      </c>
    </row>
    <row r="580" spans="1:3" x14ac:dyDescent="0.4">
      <c r="A580" s="10">
        <v>-0.18912591866577555</v>
      </c>
      <c r="B580">
        <v>448</v>
      </c>
      <c r="C580">
        <v>1</v>
      </c>
    </row>
    <row r="581" spans="1:3" x14ac:dyDescent="0.4">
      <c r="A581" s="10">
        <v>-0.18911266457167064</v>
      </c>
      <c r="B581">
        <v>299</v>
      </c>
      <c r="C581">
        <v>1</v>
      </c>
    </row>
    <row r="582" spans="1:3" x14ac:dyDescent="0.4">
      <c r="A582" s="10">
        <v>-0.18906046088061493</v>
      </c>
      <c r="B582">
        <v>579</v>
      </c>
      <c r="C582">
        <v>1</v>
      </c>
    </row>
    <row r="583" spans="1:3" x14ac:dyDescent="0.4">
      <c r="A583" s="10">
        <v>-0.18897298761983683</v>
      </c>
      <c r="B583">
        <v>179</v>
      </c>
      <c r="C583">
        <v>1</v>
      </c>
    </row>
    <row r="584" spans="1:3" x14ac:dyDescent="0.4">
      <c r="A584" s="10">
        <v>-0.18895589813139824</v>
      </c>
      <c r="B584">
        <v>349</v>
      </c>
      <c r="C584">
        <v>1</v>
      </c>
    </row>
    <row r="585" spans="1:3" x14ac:dyDescent="0.4">
      <c r="A585" s="10">
        <v>-0.18892474861759148</v>
      </c>
      <c r="B585">
        <v>139</v>
      </c>
      <c r="C585">
        <v>1</v>
      </c>
    </row>
    <row r="586" spans="1:3" x14ac:dyDescent="0.4">
      <c r="A586" s="10">
        <v>-0.18888268496647301</v>
      </c>
      <c r="B586">
        <v>90</v>
      </c>
      <c r="C586">
        <v>1</v>
      </c>
    </row>
    <row r="587" spans="1:3" x14ac:dyDescent="0.4">
      <c r="A587" s="10">
        <v>-0.18883236028678621</v>
      </c>
      <c r="B587">
        <v>899</v>
      </c>
      <c r="C587">
        <v>1</v>
      </c>
    </row>
    <row r="588" spans="1:3" x14ac:dyDescent="0.4">
      <c r="A588" s="10">
        <v>-0.18878221836556516</v>
      </c>
      <c r="B588">
        <v>309</v>
      </c>
      <c r="C588">
        <v>1</v>
      </c>
    </row>
    <row r="589" spans="1:3" x14ac:dyDescent="0.4">
      <c r="A589" s="10">
        <v>-0.18870365196973407</v>
      </c>
      <c r="B589">
        <v>2640</v>
      </c>
      <c r="C589">
        <v>1</v>
      </c>
    </row>
    <row r="590" spans="1:3" x14ac:dyDescent="0.4">
      <c r="A590" s="10">
        <v>-0.18867341856928194</v>
      </c>
      <c r="B590">
        <v>225</v>
      </c>
      <c r="C590">
        <v>1</v>
      </c>
    </row>
    <row r="591" spans="1:3" x14ac:dyDescent="0.4">
      <c r="A591" s="10">
        <v>-0.18867089075549642</v>
      </c>
      <c r="B591">
        <v>169</v>
      </c>
      <c r="C591">
        <v>1</v>
      </c>
    </row>
    <row r="592" spans="1:3" x14ac:dyDescent="0.4">
      <c r="A592" s="10">
        <v>-0.1886061840883774</v>
      </c>
      <c r="B592">
        <v>399</v>
      </c>
      <c r="C592">
        <v>1</v>
      </c>
    </row>
    <row r="593" spans="1:3" x14ac:dyDescent="0.4">
      <c r="A593" s="10">
        <v>-0.18853959080944768</v>
      </c>
      <c r="B593">
        <v>2999</v>
      </c>
      <c r="C593">
        <v>1</v>
      </c>
    </row>
    <row r="594" spans="1:3" x14ac:dyDescent="0.4">
      <c r="A594" s="10">
        <v>-0.18850423130800834</v>
      </c>
      <c r="B594">
        <v>828</v>
      </c>
      <c r="C594">
        <v>1</v>
      </c>
    </row>
    <row r="595" spans="1:3" x14ac:dyDescent="0.4">
      <c r="A595" s="10">
        <v>-0.1884676340535516</v>
      </c>
      <c r="B595">
        <v>157</v>
      </c>
      <c r="C595">
        <v>1</v>
      </c>
    </row>
    <row r="596" spans="1:3" x14ac:dyDescent="0.4">
      <c r="A596" s="10">
        <v>-0.18846381849523208</v>
      </c>
      <c r="B596">
        <v>2499</v>
      </c>
      <c r="C596">
        <v>1</v>
      </c>
    </row>
    <row r="597" spans="1:3" x14ac:dyDescent="0.4">
      <c r="A597" s="10">
        <v>-0.18845130560042275</v>
      </c>
      <c r="B597">
        <v>1199</v>
      </c>
      <c r="C597">
        <v>1</v>
      </c>
    </row>
    <row r="598" spans="1:3" x14ac:dyDescent="0.4">
      <c r="A598" s="10">
        <v>-0.18841672680815391</v>
      </c>
      <c r="B598">
        <v>269</v>
      </c>
      <c r="C598">
        <v>1</v>
      </c>
    </row>
    <row r="599" spans="1:3" x14ac:dyDescent="0.4">
      <c r="A599" s="10">
        <v>-0.18839544193708035</v>
      </c>
      <c r="B599">
        <v>379</v>
      </c>
      <c r="C599">
        <v>1</v>
      </c>
    </row>
    <row r="600" spans="1:3" x14ac:dyDescent="0.4">
      <c r="A600" s="10">
        <v>-0.18837910280727427</v>
      </c>
      <c r="B600">
        <v>770</v>
      </c>
      <c r="C600">
        <v>1</v>
      </c>
    </row>
    <row r="601" spans="1:3" x14ac:dyDescent="0.4">
      <c r="A601" s="10">
        <v>-0.18834880834927467</v>
      </c>
      <c r="B601">
        <v>5899</v>
      </c>
      <c r="C601">
        <v>1</v>
      </c>
    </row>
    <row r="602" spans="1:3" x14ac:dyDescent="0.4">
      <c r="A602" s="10">
        <v>-0.18833230002900275</v>
      </c>
      <c r="B602">
        <v>349</v>
      </c>
      <c r="C602">
        <v>1</v>
      </c>
    </row>
    <row r="603" spans="1:3" x14ac:dyDescent="0.4">
      <c r="A603" s="10">
        <v>-0.18832764041662778</v>
      </c>
      <c r="B603">
        <v>599</v>
      </c>
      <c r="C603">
        <v>1</v>
      </c>
    </row>
    <row r="604" spans="1:3" x14ac:dyDescent="0.4">
      <c r="A604" s="10">
        <v>-0.18832617316479477</v>
      </c>
      <c r="B604">
        <v>1049</v>
      </c>
      <c r="C604">
        <v>1</v>
      </c>
    </row>
    <row r="605" spans="1:3" x14ac:dyDescent="0.4">
      <c r="A605" s="10">
        <v>-0.18825280371700195</v>
      </c>
      <c r="B605">
        <v>549</v>
      </c>
      <c r="C605">
        <v>1</v>
      </c>
    </row>
    <row r="606" spans="1:3" x14ac:dyDescent="0.4">
      <c r="A606" s="10">
        <v>-0.18824906261358265</v>
      </c>
      <c r="B606">
        <v>13999</v>
      </c>
      <c r="C606">
        <v>1</v>
      </c>
    </row>
    <row r="607" spans="1:3" x14ac:dyDescent="0.4">
      <c r="A607" s="10">
        <v>-0.18811850414519152</v>
      </c>
      <c r="B607">
        <v>549</v>
      </c>
      <c r="C607">
        <v>1</v>
      </c>
    </row>
    <row r="608" spans="1:3" x14ac:dyDescent="0.4">
      <c r="A608" s="10">
        <v>-0.18810374559996626</v>
      </c>
      <c r="B608">
        <v>154</v>
      </c>
      <c r="C608">
        <v>1</v>
      </c>
    </row>
    <row r="609" spans="1:3" x14ac:dyDescent="0.4">
      <c r="A609" s="10">
        <v>-0.1880916750466568</v>
      </c>
      <c r="B609">
        <v>2099</v>
      </c>
      <c r="C609">
        <v>1</v>
      </c>
    </row>
    <row r="610" spans="1:3" x14ac:dyDescent="0.4">
      <c r="A610" s="10">
        <v>-0.18808730910960839</v>
      </c>
      <c r="B610">
        <v>745</v>
      </c>
      <c r="C610">
        <v>1</v>
      </c>
    </row>
    <row r="611" spans="1:3" x14ac:dyDescent="0.4">
      <c r="A611" s="10">
        <v>-0.18806584385731148</v>
      </c>
      <c r="B611">
        <v>571</v>
      </c>
      <c r="C611">
        <v>1</v>
      </c>
    </row>
    <row r="612" spans="1:3" x14ac:dyDescent="0.4">
      <c r="A612" s="10">
        <v>-0.18800068331810249</v>
      </c>
      <c r="B612">
        <v>119</v>
      </c>
      <c r="C612">
        <v>1</v>
      </c>
    </row>
    <row r="613" spans="1:3" x14ac:dyDescent="0.4">
      <c r="A613" s="10">
        <v>-0.18798609504762601</v>
      </c>
      <c r="B613">
        <v>579</v>
      </c>
      <c r="C613">
        <v>1</v>
      </c>
    </row>
    <row r="614" spans="1:3" x14ac:dyDescent="0.4">
      <c r="A614" s="10">
        <v>-0.18794318778455651</v>
      </c>
      <c r="B614">
        <v>1990</v>
      </c>
      <c r="C614">
        <v>1</v>
      </c>
    </row>
    <row r="615" spans="1:3" x14ac:dyDescent="0.4">
      <c r="A615" s="10">
        <v>-0.18792655939172104</v>
      </c>
      <c r="B615">
        <v>13490</v>
      </c>
      <c r="C615">
        <v>1</v>
      </c>
    </row>
    <row r="616" spans="1:3" x14ac:dyDescent="0.4">
      <c r="A616" s="10">
        <v>-0.18791372798405523</v>
      </c>
      <c r="B616">
        <v>1469</v>
      </c>
      <c r="C616">
        <v>1</v>
      </c>
    </row>
    <row r="617" spans="1:3" x14ac:dyDescent="0.4">
      <c r="A617" s="10">
        <v>-0.18789486357947821</v>
      </c>
      <c r="B617">
        <v>279</v>
      </c>
      <c r="C617">
        <v>1</v>
      </c>
    </row>
    <row r="618" spans="1:3" x14ac:dyDescent="0.4">
      <c r="A618" s="10">
        <v>-0.18788341924657914</v>
      </c>
      <c r="B618">
        <v>198</v>
      </c>
      <c r="C618">
        <v>1</v>
      </c>
    </row>
    <row r="619" spans="1:3" x14ac:dyDescent="0.4">
      <c r="A619" s="10">
        <v>-0.18784668651540148</v>
      </c>
      <c r="B619">
        <v>599</v>
      </c>
      <c r="C619">
        <v>1</v>
      </c>
    </row>
    <row r="620" spans="1:3" x14ac:dyDescent="0.4">
      <c r="A620" s="10">
        <v>-0.1878107405059723</v>
      </c>
      <c r="B620">
        <v>279</v>
      </c>
      <c r="C620">
        <v>1</v>
      </c>
    </row>
    <row r="621" spans="1:3" x14ac:dyDescent="0.4">
      <c r="A621" s="10">
        <v>-0.18776575134656712</v>
      </c>
      <c r="B621">
        <v>399</v>
      </c>
      <c r="C621">
        <v>1</v>
      </c>
    </row>
    <row r="622" spans="1:3" x14ac:dyDescent="0.4">
      <c r="A622" s="10">
        <v>-0.18772362279134452</v>
      </c>
      <c r="B622">
        <v>1109</v>
      </c>
      <c r="C622">
        <v>1</v>
      </c>
    </row>
    <row r="623" spans="1:3" x14ac:dyDescent="0.4">
      <c r="A623" s="10">
        <v>-0.18749566532187137</v>
      </c>
      <c r="B623">
        <v>1289</v>
      </c>
      <c r="C623">
        <v>1</v>
      </c>
    </row>
    <row r="624" spans="1:3" x14ac:dyDescent="0.4">
      <c r="A624" s="10">
        <v>-0.18746138938644555</v>
      </c>
      <c r="B624">
        <v>970</v>
      </c>
      <c r="C624">
        <v>1</v>
      </c>
    </row>
    <row r="625" spans="1:3" x14ac:dyDescent="0.4">
      <c r="A625" s="10">
        <v>-0.18740862084636034</v>
      </c>
      <c r="B625">
        <v>199</v>
      </c>
      <c r="C625">
        <v>1</v>
      </c>
    </row>
    <row r="626" spans="1:3" x14ac:dyDescent="0.4">
      <c r="A626" s="10">
        <v>-0.18738407245239652</v>
      </c>
      <c r="B626">
        <v>263</v>
      </c>
      <c r="C626">
        <v>1</v>
      </c>
    </row>
    <row r="627" spans="1:3" x14ac:dyDescent="0.4">
      <c r="A627" s="10">
        <v>-0.18728851456948423</v>
      </c>
      <c r="B627">
        <v>2499</v>
      </c>
      <c r="C627">
        <v>1</v>
      </c>
    </row>
    <row r="628" spans="1:3" x14ac:dyDescent="0.4">
      <c r="A628" s="10">
        <v>-0.18723018671407804</v>
      </c>
      <c r="B628">
        <v>314</v>
      </c>
      <c r="C628">
        <v>1</v>
      </c>
    </row>
    <row r="629" spans="1:3" x14ac:dyDescent="0.4">
      <c r="A629" s="10">
        <v>-0.18721716605141875</v>
      </c>
      <c r="B629">
        <v>299</v>
      </c>
      <c r="C629">
        <v>1</v>
      </c>
    </row>
    <row r="630" spans="1:3" x14ac:dyDescent="0.4">
      <c r="A630" s="10">
        <v>-0.18711757475297852</v>
      </c>
      <c r="B630">
        <v>1299</v>
      </c>
      <c r="C630">
        <v>1</v>
      </c>
    </row>
    <row r="631" spans="1:3" x14ac:dyDescent="0.4">
      <c r="A631" s="10">
        <v>-0.18710503309525972</v>
      </c>
      <c r="B631">
        <v>656</v>
      </c>
      <c r="C631">
        <v>1</v>
      </c>
    </row>
    <row r="632" spans="1:3" x14ac:dyDescent="0.4">
      <c r="A632" s="10">
        <v>-0.1870825743908304</v>
      </c>
      <c r="B632">
        <v>137</v>
      </c>
      <c r="C632">
        <v>1</v>
      </c>
    </row>
    <row r="633" spans="1:3" x14ac:dyDescent="0.4">
      <c r="A633" s="10">
        <v>-0.18694275756640183</v>
      </c>
      <c r="B633">
        <v>449</v>
      </c>
      <c r="C633">
        <v>1</v>
      </c>
    </row>
    <row r="634" spans="1:3" x14ac:dyDescent="0.4">
      <c r="A634" s="10">
        <v>-0.18678707308031406</v>
      </c>
      <c r="B634">
        <v>1149</v>
      </c>
      <c r="C634">
        <v>1</v>
      </c>
    </row>
    <row r="635" spans="1:3" x14ac:dyDescent="0.4">
      <c r="A635" s="10">
        <v>-0.18678029188480361</v>
      </c>
      <c r="B635">
        <v>799</v>
      </c>
      <c r="C635">
        <v>1</v>
      </c>
    </row>
    <row r="636" spans="1:3" x14ac:dyDescent="0.4">
      <c r="A636" s="10">
        <v>-0.18675156093868547</v>
      </c>
      <c r="B636">
        <v>499</v>
      </c>
      <c r="C636">
        <v>1</v>
      </c>
    </row>
    <row r="637" spans="1:3" x14ac:dyDescent="0.4">
      <c r="A637" s="10">
        <v>-0.18672395500515948</v>
      </c>
      <c r="B637">
        <v>329</v>
      </c>
      <c r="C637">
        <v>1</v>
      </c>
    </row>
    <row r="638" spans="1:3" x14ac:dyDescent="0.4">
      <c r="A638" s="10">
        <v>-0.18665325886299514</v>
      </c>
      <c r="B638">
        <v>399</v>
      </c>
      <c r="C638">
        <v>1</v>
      </c>
    </row>
    <row r="639" spans="1:3" x14ac:dyDescent="0.4">
      <c r="A639" s="10">
        <v>-0.18659673083165951</v>
      </c>
      <c r="B639">
        <v>219</v>
      </c>
      <c r="C639">
        <v>1</v>
      </c>
    </row>
    <row r="640" spans="1:3" x14ac:dyDescent="0.4">
      <c r="A640" s="10">
        <v>-0.18657568695011356</v>
      </c>
      <c r="B640">
        <v>1495</v>
      </c>
      <c r="C640">
        <v>1</v>
      </c>
    </row>
    <row r="641" spans="1:3" x14ac:dyDescent="0.4">
      <c r="A641" s="10">
        <v>-0.18652323834889864</v>
      </c>
      <c r="B641">
        <v>269</v>
      </c>
      <c r="C641">
        <v>1</v>
      </c>
    </row>
    <row r="642" spans="1:3" x14ac:dyDescent="0.4">
      <c r="A642" s="10">
        <v>-0.18649057297535909</v>
      </c>
      <c r="B642">
        <v>598</v>
      </c>
      <c r="C642">
        <v>1</v>
      </c>
    </row>
    <row r="643" spans="1:3" x14ac:dyDescent="0.4">
      <c r="A643" s="10">
        <v>-0.18648577154160573</v>
      </c>
      <c r="B643">
        <v>5998</v>
      </c>
      <c r="C643">
        <v>1</v>
      </c>
    </row>
    <row r="644" spans="1:3" x14ac:dyDescent="0.4">
      <c r="A644" s="10">
        <v>-0.18641619038465385</v>
      </c>
      <c r="B644">
        <v>26999</v>
      </c>
      <c r="C644">
        <v>1</v>
      </c>
    </row>
    <row r="645" spans="1:3" x14ac:dyDescent="0.4">
      <c r="A645" s="10">
        <v>-0.18628295814101953</v>
      </c>
      <c r="B645">
        <v>699</v>
      </c>
      <c r="C645">
        <v>1</v>
      </c>
    </row>
    <row r="646" spans="1:3" x14ac:dyDescent="0.4">
      <c r="A646" s="10">
        <v>-0.18625159909317793</v>
      </c>
      <c r="B646">
        <v>12000</v>
      </c>
      <c r="C646">
        <v>1</v>
      </c>
    </row>
    <row r="647" spans="1:3" x14ac:dyDescent="0.4">
      <c r="A647" s="10">
        <v>-0.18594069064698551</v>
      </c>
      <c r="B647">
        <v>299</v>
      </c>
      <c r="C647">
        <v>1</v>
      </c>
    </row>
    <row r="648" spans="1:3" x14ac:dyDescent="0.4">
      <c r="A648" s="10">
        <v>-0.18592242158617053</v>
      </c>
      <c r="B648">
        <v>849</v>
      </c>
      <c r="C648">
        <v>1</v>
      </c>
    </row>
    <row r="649" spans="1:3" x14ac:dyDescent="0.4">
      <c r="A649" s="10">
        <v>-0.18586855606322131</v>
      </c>
      <c r="B649">
        <v>5299</v>
      </c>
      <c r="C649">
        <v>1</v>
      </c>
    </row>
    <row r="650" spans="1:3" x14ac:dyDescent="0.4">
      <c r="A650" s="10">
        <v>-0.18586479110080875</v>
      </c>
      <c r="B650">
        <v>599</v>
      </c>
      <c r="C650">
        <v>1</v>
      </c>
    </row>
    <row r="651" spans="1:3" x14ac:dyDescent="0.4">
      <c r="A651" s="10">
        <v>-0.18585620087318813</v>
      </c>
      <c r="B651">
        <v>1599</v>
      </c>
      <c r="C651">
        <v>1</v>
      </c>
    </row>
    <row r="652" spans="1:3" x14ac:dyDescent="0.4">
      <c r="A652" s="10">
        <v>-0.18584347971558907</v>
      </c>
      <c r="B652">
        <v>1699</v>
      </c>
      <c r="C652">
        <v>1</v>
      </c>
    </row>
    <row r="653" spans="1:3" x14ac:dyDescent="0.4">
      <c r="A653" s="10">
        <v>-0.18583301215568737</v>
      </c>
      <c r="B653">
        <v>369</v>
      </c>
      <c r="C653">
        <v>1</v>
      </c>
    </row>
    <row r="654" spans="1:3" x14ac:dyDescent="0.4">
      <c r="A654" s="10">
        <v>-0.18577435118070024</v>
      </c>
      <c r="B654">
        <v>479</v>
      </c>
      <c r="C654">
        <v>1</v>
      </c>
    </row>
    <row r="655" spans="1:3" x14ac:dyDescent="0.4">
      <c r="A655" s="10">
        <v>-0.18572295030474248</v>
      </c>
      <c r="B655">
        <v>287</v>
      </c>
      <c r="C655">
        <v>1</v>
      </c>
    </row>
    <row r="656" spans="1:3" x14ac:dyDescent="0.4">
      <c r="A656" s="10">
        <v>-0.18570637545218721</v>
      </c>
      <c r="B656">
        <v>440</v>
      </c>
      <c r="C656">
        <v>1</v>
      </c>
    </row>
    <row r="657" spans="1:3" x14ac:dyDescent="0.4">
      <c r="A657" s="10">
        <v>-0.18559680284183078</v>
      </c>
      <c r="B657">
        <v>294</v>
      </c>
      <c r="C657">
        <v>1</v>
      </c>
    </row>
    <row r="658" spans="1:3" x14ac:dyDescent="0.4">
      <c r="A658" s="10">
        <v>-0.18557543186576753</v>
      </c>
      <c r="B658">
        <v>59</v>
      </c>
      <c r="C658">
        <v>1</v>
      </c>
    </row>
    <row r="659" spans="1:3" x14ac:dyDescent="0.4">
      <c r="A659" s="10">
        <v>-0.18555880164374181</v>
      </c>
      <c r="B659">
        <v>599</v>
      </c>
      <c r="C659">
        <v>1</v>
      </c>
    </row>
    <row r="660" spans="1:3" x14ac:dyDescent="0.4">
      <c r="A660" s="10">
        <v>-0.18550961467343696</v>
      </c>
      <c r="B660">
        <v>1598</v>
      </c>
      <c r="C660">
        <v>1</v>
      </c>
    </row>
    <row r="661" spans="1:3" x14ac:dyDescent="0.4">
      <c r="A661" s="10">
        <v>-0.18548860186052041</v>
      </c>
      <c r="B661">
        <v>399</v>
      </c>
      <c r="C661">
        <v>1</v>
      </c>
    </row>
    <row r="662" spans="1:3" x14ac:dyDescent="0.4">
      <c r="A662" s="10">
        <v>-0.18543204492970125</v>
      </c>
      <c r="B662">
        <v>95</v>
      </c>
      <c r="C662">
        <v>1</v>
      </c>
    </row>
    <row r="663" spans="1:3" x14ac:dyDescent="0.4">
      <c r="A663" s="10">
        <v>-0.18541834079694644</v>
      </c>
      <c r="B663">
        <v>2999</v>
      </c>
      <c r="C663">
        <v>1</v>
      </c>
    </row>
    <row r="664" spans="1:3" x14ac:dyDescent="0.4">
      <c r="A664" s="10">
        <v>-0.18539301253459961</v>
      </c>
      <c r="B664">
        <v>599</v>
      </c>
      <c r="C664">
        <v>1</v>
      </c>
    </row>
    <row r="665" spans="1:3" x14ac:dyDescent="0.4">
      <c r="A665" s="10">
        <v>-0.18531965418273016</v>
      </c>
      <c r="B665">
        <v>299</v>
      </c>
      <c r="C665">
        <v>1</v>
      </c>
    </row>
    <row r="666" spans="1:3" x14ac:dyDescent="0.4">
      <c r="A666" s="10">
        <v>-0.18530749587288853</v>
      </c>
      <c r="B666">
        <v>2999</v>
      </c>
      <c r="C666">
        <v>1</v>
      </c>
    </row>
    <row r="667" spans="1:3" x14ac:dyDescent="0.4">
      <c r="A667" s="10">
        <v>-0.18527386574799279</v>
      </c>
      <c r="B667">
        <v>1799</v>
      </c>
      <c r="C667">
        <v>1</v>
      </c>
    </row>
    <row r="668" spans="1:3" x14ac:dyDescent="0.4">
      <c r="A668" s="10">
        <v>-0.18519547300987066</v>
      </c>
      <c r="B668">
        <v>1490</v>
      </c>
      <c r="C668">
        <v>1</v>
      </c>
    </row>
    <row r="669" spans="1:3" x14ac:dyDescent="0.4">
      <c r="A669" s="10">
        <v>-0.18516942899154887</v>
      </c>
      <c r="B669">
        <v>1299</v>
      </c>
      <c r="C669">
        <v>1</v>
      </c>
    </row>
    <row r="670" spans="1:3" x14ac:dyDescent="0.4">
      <c r="A670" s="10">
        <v>-0.18505614329241202</v>
      </c>
      <c r="B670">
        <v>159</v>
      </c>
      <c r="C670">
        <v>1</v>
      </c>
    </row>
    <row r="671" spans="1:3" x14ac:dyDescent="0.4">
      <c r="A671" s="10">
        <v>-0.18501757066640612</v>
      </c>
      <c r="B671">
        <v>350</v>
      </c>
      <c r="C671">
        <v>1</v>
      </c>
    </row>
    <row r="672" spans="1:3" x14ac:dyDescent="0.4">
      <c r="A672" s="10">
        <v>-0.18494022618904579</v>
      </c>
      <c r="B672">
        <v>89</v>
      </c>
      <c r="C672">
        <v>1</v>
      </c>
    </row>
    <row r="673" spans="1:3" x14ac:dyDescent="0.4">
      <c r="A673" s="10">
        <v>-0.18493198712861647</v>
      </c>
      <c r="B673">
        <v>59</v>
      </c>
      <c r="C673">
        <v>1</v>
      </c>
    </row>
    <row r="674" spans="1:3" x14ac:dyDescent="0.4">
      <c r="A674" s="10">
        <v>-0.18490283680111194</v>
      </c>
      <c r="B674">
        <v>1999</v>
      </c>
      <c r="C674">
        <v>1</v>
      </c>
    </row>
    <row r="675" spans="1:3" x14ac:dyDescent="0.4">
      <c r="A675" s="10">
        <v>-0.18483113292735134</v>
      </c>
      <c r="B675">
        <v>349</v>
      </c>
      <c r="C675">
        <v>1</v>
      </c>
    </row>
    <row r="676" spans="1:3" x14ac:dyDescent="0.4">
      <c r="A676" s="10">
        <v>-0.1848230654515729</v>
      </c>
      <c r="B676">
        <v>1345</v>
      </c>
      <c r="C676">
        <v>1</v>
      </c>
    </row>
    <row r="677" spans="1:3" x14ac:dyDescent="0.4">
      <c r="A677" s="10">
        <v>-0.18480999675810006</v>
      </c>
      <c r="B677">
        <v>349</v>
      </c>
      <c r="C677">
        <v>1</v>
      </c>
    </row>
    <row r="678" spans="1:3" x14ac:dyDescent="0.4">
      <c r="A678" s="10">
        <v>-0.18480706582020906</v>
      </c>
      <c r="B678">
        <v>2499</v>
      </c>
      <c r="C678">
        <v>1</v>
      </c>
    </row>
    <row r="679" spans="1:3" x14ac:dyDescent="0.4">
      <c r="A679" s="10">
        <v>-0.18477959922300133</v>
      </c>
      <c r="B679">
        <v>1490</v>
      </c>
      <c r="C679">
        <v>1</v>
      </c>
    </row>
    <row r="680" spans="1:3" x14ac:dyDescent="0.4">
      <c r="A680" s="10">
        <v>-0.18475542393652652</v>
      </c>
      <c r="B680">
        <v>599</v>
      </c>
      <c r="C680">
        <v>1</v>
      </c>
    </row>
    <row r="681" spans="1:3" x14ac:dyDescent="0.4">
      <c r="A681" s="10">
        <v>-0.18474625299713793</v>
      </c>
      <c r="B681">
        <v>333</v>
      </c>
      <c r="C681">
        <v>1</v>
      </c>
    </row>
    <row r="682" spans="1:3" x14ac:dyDescent="0.4">
      <c r="A682" s="10">
        <v>-0.18466944507908489</v>
      </c>
      <c r="B682">
        <v>99</v>
      </c>
      <c r="C682">
        <v>1</v>
      </c>
    </row>
    <row r="683" spans="1:3" x14ac:dyDescent="0.4">
      <c r="A683" s="10">
        <v>-0.18464228915986158</v>
      </c>
      <c r="B683">
        <v>398</v>
      </c>
      <c r="C683">
        <v>1</v>
      </c>
    </row>
    <row r="684" spans="1:3" x14ac:dyDescent="0.4">
      <c r="A684" s="10">
        <v>-0.18463012199451903</v>
      </c>
      <c r="B684">
        <v>6299</v>
      </c>
      <c r="C684">
        <v>1</v>
      </c>
    </row>
    <row r="685" spans="1:3" x14ac:dyDescent="0.4">
      <c r="A685" s="10">
        <v>-0.18461457704429771</v>
      </c>
      <c r="B685">
        <v>799</v>
      </c>
      <c r="C685">
        <v>1</v>
      </c>
    </row>
    <row r="686" spans="1:3" x14ac:dyDescent="0.4">
      <c r="A686" s="10">
        <v>-0.18454358990061465</v>
      </c>
      <c r="B686">
        <v>199</v>
      </c>
      <c r="C686">
        <v>1</v>
      </c>
    </row>
    <row r="687" spans="1:3" x14ac:dyDescent="0.4">
      <c r="A687" s="10">
        <v>-0.18450668531844028</v>
      </c>
      <c r="B687">
        <v>179</v>
      </c>
      <c r="C687">
        <v>1</v>
      </c>
    </row>
    <row r="688" spans="1:3" x14ac:dyDescent="0.4">
      <c r="A688" s="10">
        <v>-0.18426963216325354</v>
      </c>
      <c r="B688">
        <v>379</v>
      </c>
      <c r="C688">
        <v>1</v>
      </c>
    </row>
    <row r="689" spans="1:3" x14ac:dyDescent="0.4">
      <c r="A689" s="10">
        <v>-0.1842607504565629</v>
      </c>
      <c r="B689">
        <v>165</v>
      </c>
      <c r="C689">
        <v>1</v>
      </c>
    </row>
    <row r="690" spans="1:3" x14ac:dyDescent="0.4">
      <c r="A690" s="10">
        <v>-0.18423026811662299</v>
      </c>
      <c r="B690">
        <v>199</v>
      </c>
      <c r="C690">
        <v>1</v>
      </c>
    </row>
    <row r="691" spans="1:3" x14ac:dyDescent="0.4">
      <c r="A691" s="10">
        <v>-0.18422388034992609</v>
      </c>
      <c r="B691">
        <v>349</v>
      </c>
      <c r="C691">
        <v>1</v>
      </c>
    </row>
    <row r="692" spans="1:3" x14ac:dyDescent="0.4">
      <c r="A692" s="10">
        <v>-0.18422080493171542</v>
      </c>
      <c r="B692">
        <v>879</v>
      </c>
      <c r="C692">
        <v>1</v>
      </c>
    </row>
    <row r="693" spans="1:3" x14ac:dyDescent="0.4">
      <c r="A693" s="10">
        <v>-0.18402445966010561</v>
      </c>
      <c r="B693">
        <v>219</v>
      </c>
      <c r="C693">
        <v>1</v>
      </c>
    </row>
    <row r="694" spans="1:3" x14ac:dyDescent="0.4">
      <c r="A694" s="10">
        <v>-0.18391555820639391</v>
      </c>
      <c r="B694">
        <v>2099</v>
      </c>
      <c r="C694">
        <v>1</v>
      </c>
    </row>
    <row r="695" spans="1:3" x14ac:dyDescent="0.4">
      <c r="A695" s="10">
        <v>-0.18368261342789327</v>
      </c>
      <c r="B695">
        <v>199</v>
      </c>
      <c r="C695">
        <v>1</v>
      </c>
    </row>
    <row r="696" spans="1:3" x14ac:dyDescent="0.4">
      <c r="A696" s="10">
        <v>-0.18354798973442585</v>
      </c>
      <c r="B696">
        <v>149</v>
      </c>
      <c r="C696">
        <v>1</v>
      </c>
    </row>
    <row r="697" spans="1:3" x14ac:dyDescent="0.4">
      <c r="A697" s="10">
        <v>-0.18344486459525997</v>
      </c>
      <c r="B697">
        <v>1099</v>
      </c>
      <c r="C697">
        <v>1</v>
      </c>
    </row>
    <row r="698" spans="1:3" x14ac:dyDescent="0.4">
      <c r="A698" s="10">
        <v>-0.18336300093066599</v>
      </c>
      <c r="B698">
        <v>749</v>
      </c>
      <c r="C698">
        <v>1</v>
      </c>
    </row>
    <row r="699" spans="1:3" x14ac:dyDescent="0.4">
      <c r="A699" s="10">
        <v>-0.18330756016768787</v>
      </c>
      <c r="B699">
        <v>99</v>
      </c>
      <c r="C699">
        <v>1</v>
      </c>
    </row>
    <row r="700" spans="1:3" x14ac:dyDescent="0.4">
      <c r="A700" s="10">
        <v>-0.18320328026215923</v>
      </c>
      <c r="B700">
        <v>329</v>
      </c>
      <c r="C700">
        <v>1</v>
      </c>
    </row>
    <row r="701" spans="1:3" x14ac:dyDescent="0.4">
      <c r="A701" s="10">
        <v>-0.18319007179502933</v>
      </c>
      <c r="B701">
        <v>29990</v>
      </c>
      <c r="C701">
        <v>1</v>
      </c>
    </row>
    <row r="702" spans="1:3" x14ac:dyDescent="0.4">
      <c r="A702" s="10">
        <v>-0.18307195730295051</v>
      </c>
      <c r="B702">
        <v>1889</v>
      </c>
      <c r="C702">
        <v>1</v>
      </c>
    </row>
    <row r="703" spans="1:3" x14ac:dyDescent="0.4">
      <c r="A703" s="10">
        <v>-0.18306776887030146</v>
      </c>
      <c r="B703">
        <v>378</v>
      </c>
      <c r="C703">
        <v>1</v>
      </c>
    </row>
    <row r="704" spans="1:3" x14ac:dyDescent="0.4">
      <c r="A704" s="10">
        <v>-0.1830465413601402</v>
      </c>
      <c r="B704">
        <v>425</v>
      </c>
      <c r="C704">
        <v>1</v>
      </c>
    </row>
    <row r="705" spans="1:3" x14ac:dyDescent="0.4">
      <c r="A705" s="10">
        <v>-0.18299971156023487</v>
      </c>
      <c r="B705">
        <v>575</v>
      </c>
      <c r="C705">
        <v>1</v>
      </c>
    </row>
    <row r="706" spans="1:3" x14ac:dyDescent="0.4">
      <c r="A706" s="10">
        <v>-0.18295205444409759</v>
      </c>
      <c r="B706">
        <v>149</v>
      </c>
      <c r="C706">
        <v>1</v>
      </c>
    </row>
    <row r="707" spans="1:3" x14ac:dyDescent="0.4">
      <c r="A707" s="10">
        <v>-0.18292935947497624</v>
      </c>
      <c r="B707">
        <v>67</v>
      </c>
      <c r="C707">
        <v>1</v>
      </c>
    </row>
    <row r="708" spans="1:3" x14ac:dyDescent="0.4">
      <c r="A708" s="10">
        <v>-0.18290027696067004</v>
      </c>
      <c r="B708">
        <v>115</v>
      </c>
      <c r="C708">
        <v>1</v>
      </c>
    </row>
    <row r="709" spans="1:3" x14ac:dyDescent="0.4">
      <c r="A709" s="10">
        <v>-0.18286489890498939</v>
      </c>
      <c r="B709">
        <v>999</v>
      </c>
      <c r="C709">
        <v>1</v>
      </c>
    </row>
    <row r="710" spans="1:3" x14ac:dyDescent="0.4">
      <c r="A710" s="10">
        <v>-0.18283235074244966</v>
      </c>
      <c r="B710">
        <v>199</v>
      </c>
      <c r="C710">
        <v>1</v>
      </c>
    </row>
    <row r="711" spans="1:3" x14ac:dyDescent="0.4">
      <c r="A711" s="10">
        <v>-0.18280306417426045</v>
      </c>
      <c r="B711">
        <v>1815</v>
      </c>
      <c r="C711">
        <v>1</v>
      </c>
    </row>
    <row r="712" spans="1:3" x14ac:dyDescent="0.4">
      <c r="A712" s="10">
        <v>-0.18275008334131923</v>
      </c>
      <c r="B712">
        <v>199</v>
      </c>
      <c r="C712">
        <v>1</v>
      </c>
    </row>
    <row r="713" spans="1:3" x14ac:dyDescent="0.4">
      <c r="A713" s="10">
        <v>-0.18272923929221202</v>
      </c>
      <c r="B713">
        <v>349</v>
      </c>
      <c r="C713">
        <v>1</v>
      </c>
    </row>
    <row r="714" spans="1:3" x14ac:dyDescent="0.4">
      <c r="A714" s="10">
        <v>-0.18263877088752287</v>
      </c>
      <c r="B714">
        <v>281</v>
      </c>
      <c r="C714">
        <v>1</v>
      </c>
    </row>
    <row r="715" spans="1:3" x14ac:dyDescent="0.4">
      <c r="A715" s="10">
        <v>-0.18263599330423796</v>
      </c>
      <c r="B715">
        <v>239</v>
      </c>
      <c r="C715">
        <v>1</v>
      </c>
    </row>
    <row r="716" spans="1:3" x14ac:dyDescent="0.4">
      <c r="A716" s="10">
        <v>-0.18262337741397658</v>
      </c>
      <c r="B716">
        <v>899</v>
      </c>
      <c r="C716">
        <v>1</v>
      </c>
    </row>
    <row r="717" spans="1:3" x14ac:dyDescent="0.4">
      <c r="A717" s="10">
        <v>-0.18261895868255423</v>
      </c>
      <c r="B717">
        <v>1999</v>
      </c>
      <c r="C717">
        <v>1</v>
      </c>
    </row>
    <row r="718" spans="1:3" x14ac:dyDescent="0.4">
      <c r="A718" s="10">
        <v>-0.18255076171574225</v>
      </c>
      <c r="B718">
        <v>3999</v>
      </c>
      <c r="C718">
        <v>1</v>
      </c>
    </row>
    <row r="719" spans="1:3" x14ac:dyDescent="0.4">
      <c r="A719" s="10">
        <v>-0.1825431859073158</v>
      </c>
      <c r="B719">
        <v>499</v>
      </c>
      <c r="C719">
        <v>1</v>
      </c>
    </row>
    <row r="720" spans="1:3" x14ac:dyDescent="0.4">
      <c r="A720" s="10">
        <v>-0.18252438722435269</v>
      </c>
      <c r="B720">
        <v>23999</v>
      </c>
      <c r="C720">
        <v>1</v>
      </c>
    </row>
    <row r="721" spans="1:3" x14ac:dyDescent="0.4">
      <c r="A721" s="10">
        <v>-0.18251189205440063</v>
      </c>
      <c r="B721">
        <v>1999</v>
      </c>
      <c r="C721">
        <v>1</v>
      </c>
    </row>
    <row r="722" spans="1:3" x14ac:dyDescent="0.4">
      <c r="A722" s="10">
        <v>-0.18242237249914847</v>
      </c>
      <c r="B722">
        <v>2499</v>
      </c>
      <c r="C722">
        <v>1</v>
      </c>
    </row>
    <row r="723" spans="1:3" x14ac:dyDescent="0.4">
      <c r="A723" s="10">
        <v>-0.18237206581117549</v>
      </c>
      <c r="B723">
        <v>799</v>
      </c>
      <c r="C723">
        <v>1</v>
      </c>
    </row>
    <row r="724" spans="1:3" x14ac:dyDescent="0.4">
      <c r="A724" s="10">
        <v>-0.18232297542122694</v>
      </c>
      <c r="B724">
        <v>265</v>
      </c>
      <c r="C724">
        <v>1</v>
      </c>
    </row>
    <row r="725" spans="1:3" x14ac:dyDescent="0.4">
      <c r="A725" s="10">
        <v>-0.18225242672149883</v>
      </c>
      <c r="B725">
        <v>1439</v>
      </c>
      <c r="C725">
        <v>1</v>
      </c>
    </row>
    <row r="726" spans="1:3" x14ac:dyDescent="0.4">
      <c r="A726" s="10">
        <v>-0.18224713851950372</v>
      </c>
      <c r="B726">
        <v>1799</v>
      </c>
      <c r="C726">
        <v>1</v>
      </c>
    </row>
    <row r="727" spans="1:3" x14ac:dyDescent="0.4">
      <c r="A727" s="10">
        <v>-0.18223024437593974</v>
      </c>
      <c r="B727">
        <v>7499</v>
      </c>
      <c r="C727">
        <v>1</v>
      </c>
    </row>
    <row r="728" spans="1:3" x14ac:dyDescent="0.4">
      <c r="A728" s="10">
        <v>-0.18203162479763985</v>
      </c>
      <c r="B728">
        <v>39</v>
      </c>
      <c r="C728">
        <v>1</v>
      </c>
    </row>
    <row r="729" spans="1:3" x14ac:dyDescent="0.4">
      <c r="A729" s="10">
        <v>-0.18201215573054053</v>
      </c>
      <c r="B729">
        <v>8499</v>
      </c>
      <c r="C729">
        <v>1</v>
      </c>
    </row>
    <row r="730" spans="1:3" x14ac:dyDescent="0.4">
      <c r="A730" s="10">
        <v>-0.18184425422551911</v>
      </c>
      <c r="B730">
        <v>149</v>
      </c>
      <c r="C730">
        <v>1</v>
      </c>
    </row>
    <row r="731" spans="1:3" x14ac:dyDescent="0.4">
      <c r="A731" s="10">
        <v>-0.18181827700726236</v>
      </c>
      <c r="B731">
        <v>250</v>
      </c>
      <c r="C731">
        <v>1</v>
      </c>
    </row>
    <row r="732" spans="1:3" x14ac:dyDescent="0.4">
      <c r="A732" s="10">
        <v>-0.18176823647439075</v>
      </c>
      <c r="B732">
        <v>1499</v>
      </c>
      <c r="C732">
        <v>1</v>
      </c>
    </row>
    <row r="733" spans="1:3" x14ac:dyDescent="0.4">
      <c r="A733" s="10">
        <v>-0.18166357443304582</v>
      </c>
      <c r="B733">
        <v>599</v>
      </c>
      <c r="C733">
        <v>1</v>
      </c>
    </row>
    <row r="734" spans="1:3" x14ac:dyDescent="0.4">
      <c r="A734" s="10">
        <v>-0.18165820806805963</v>
      </c>
      <c r="B734">
        <v>209</v>
      </c>
      <c r="C734">
        <v>1</v>
      </c>
    </row>
    <row r="735" spans="1:3" x14ac:dyDescent="0.4">
      <c r="A735" s="10">
        <v>-0.18165710112081773</v>
      </c>
      <c r="B735">
        <v>114</v>
      </c>
      <c r="C735">
        <v>1</v>
      </c>
    </row>
    <row r="736" spans="1:3" x14ac:dyDescent="0.4">
      <c r="A736" s="10">
        <v>-0.18164104010080995</v>
      </c>
      <c r="B736">
        <v>474</v>
      </c>
      <c r="C736">
        <v>1</v>
      </c>
    </row>
    <row r="737" spans="1:3" x14ac:dyDescent="0.4">
      <c r="A737" s="10">
        <v>-0.18147723568480123</v>
      </c>
      <c r="B737">
        <v>939</v>
      </c>
      <c r="C737">
        <v>1</v>
      </c>
    </row>
    <row r="738" spans="1:3" x14ac:dyDescent="0.4">
      <c r="A738" s="10">
        <v>-0.18132330227025964</v>
      </c>
      <c r="B738">
        <v>970</v>
      </c>
      <c r="C738">
        <v>1</v>
      </c>
    </row>
    <row r="739" spans="1:3" x14ac:dyDescent="0.4">
      <c r="A739" s="10">
        <v>-0.18118607948690019</v>
      </c>
      <c r="B739">
        <v>599</v>
      </c>
      <c r="C739">
        <v>1</v>
      </c>
    </row>
    <row r="740" spans="1:3" x14ac:dyDescent="0.4">
      <c r="A740" s="10">
        <v>-0.18107784385833262</v>
      </c>
      <c r="B740">
        <v>149</v>
      </c>
      <c r="C740">
        <v>1</v>
      </c>
    </row>
    <row r="741" spans="1:3" x14ac:dyDescent="0.4">
      <c r="A741" s="10">
        <v>-0.18105449912393287</v>
      </c>
      <c r="B741">
        <v>5799</v>
      </c>
      <c r="C741">
        <v>1</v>
      </c>
    </row>
    <row r="742" spans="1:3" x14ac:dyDescent="0.4">
      <c r="A742" s="10">
        <v>-0.180987242720173</v>
      </c>
      <c r="B742">
        <v>178</v>
      </c>
      <c r="C742">
        <v>1</v>
      </c>
    </row>
    <row r="743" spans="1:3" x14ac:dyDescent="0.4">
      <c r="A743" s="10">
        <v>-0.18098588251880363</v>
      </c>
      <c r="B743">
        <v>120</v>
      </c>
      <c r="C743">
        <v>1</v>
      </c>
    </row>
    <row r="744" spans="1:3" x14ac:dyDescent="0.4">
      <c r="A744" s="10">
        <v>-0.18094792885734692</v>
      </c>
      <c r="B744">
        <v>179</v>
      </c>
      <c r="C744">
        <v>1</v>
      </c>
    </row>
    <row r="745" spans="1:3" x14ac:dyDescent="0.4">
      <c r="A745" s="10">
        <v>-0.18094227994030687</v>
      </c>
      <c r="B745">
        <v>209</v>
      </c>
      <c r="C745">
        <v>1</v>
      </c>
    </row>
    <row r="746" spans="1:3" x14ac:dyDescent="0.4">
      <c r="A746" s="10">
        <v>-0.18087745315455833</v>
      </c>
      <c r="B746">
        <v>199</v>
      </c>
      <c r="C746">
        <v>1</v>
      </c>
    </row>
    <row r="747" spans="1:3" x14ac:dyDescent="0.4">
      <c r="A747" s="10">
        <v>-0.18081804702093379</v>
      </c>
      <c r="B747">
        <v>1799</v>
      </c>
      <c r="C747">
        <v>1</v>
      </c>
    </row>
    <row r="748" spans="1:3" x14ac:dyDescent="0.4">
      <c r="A748" s="10">
        <v>-0.18078268317323551</v>
      </c>
      <c r="B748">
        <v>37990</v>
      </c>
      <c r="C748">
        <v>1</v>
      </c>
    </row>
    <row r="749" spans="1:3" x14ac:dyDescent="0.4">
      <c r="A749" s="10">
        <v>-0.18075336264644151</v>
      </c>
      <c r="B749">
        <v>1295</v>
      </c>
      <c r="C749">
        <v>1</v>
      </c>
    </row>
    <row r="750" spans="1:3" x14ac:dyDescent="0.4">
      <c r="A750" s="10">
        <v>-0.1807190159961588</v>
      </c>
      <c r="B750">
        <v>649</v>
      </c>
      <c r="C750">
        <v>1</v>
      </c>
    </row>
    <row r="751" spans="1:3" x14ac:dyDescent="0.4">
      <c r="A751" s="10">
        <v>-0.18069938194852569</v>
      </c>
      <c r="B751">
        <v>3799</v>
      </c>
      <c r="C751">
        <v>1</v>
      </c>
    </row>
    <row r="752" spans="1:3" x14ac:dyDescent="0.4">
      <c r="A752" s="10">
        <v>-0.18069628761476259</v>
      </c>
      <c r="B752">
        <v>179</v>
      </c>
      <c r="C752">
        <v>1</v>
      </c>
    </row>
    <row r="753" spans="1:3" x14ac:dyDescent="0.4">
      <c r="A753" s="10">
        <v>-0.18069375039949714</v>
      </c>
      <c r="B753">
        <v>1399</v>
      </c>
      <c r="C753">
        <v>1</v>
      </c>
    </row>
    <row r="754" spans="1:3" x14ac:dyDescent="0.4">
      <c r="A754" s="10">
        <v>-0.18064603470383392</v>
      </c>
      <c r="B754">
        <v>2799</v>
      </c>
      <c r="C754">
        <v>1</v>
      </c>
    </row>
    <row r="755" spans="1:3" x14ac:dyDescent="0.4">
      <c r="A755" s="10">
        <v>-0.18064045100093939</v>
      </c>
      <c r="B755">
        <v>1799</v>
      </c>
      <c r="C755">
        <v>1</v>
      </c>
    </row>
    <row r="756" spans="1:3" x14ac:dyDescent="0.4">
      <c r="A756" s="10">
        <v>-0.18062038930795898</v>
      </c>
      <c r="B756">
        <v>219</v>
      </c>
      <c r="C756">
        <v>1</v>
      </c>
    </row>
    <row r="757" spans="1:3" x14ac:dyDescent="0.4">
      <c r="A757" s="10">
        <v>-0.18059843223755406</v>
      </c>
      <c r="B757">
        <v>149</v>
      </c>
      <c r="C757">
        <v>1</v>
      </c>
    </row>
    <row r="758" spans="1:3" x14ac:dyDescent="0.4">
      <c r="A758" s="10">
        <v>-0.18051569677516502</v>
      </c>
      <c r="B758">
        <v>2595</v>
      </c>
      <c r="C758">
        <v>1</v>
      </c>
    </row>
    <row r="759" spans="1:3" x14ac:dyDescent="0.4">
      <c r="A759" s="10">
        <v>-0.18048919770743621</v>
      </c>
      <c r="B759">
        <v>90</v>
      </c>
      <c r="C759">
        <v>1</v>
      </c>
    </row>
    <row r="760" spans="1:3" x14ac:dyDescent="0.4">
      <c r="A760" s="10">
        <v>-0.18048703899634758</v>
      </c>
      <c r="B760">
        <v>549</v>
      </c>
      <c r="C760">
        <v>1</v>
      </c>
    </row>
    <row r="761" spans="1:3" x14ac:dyDescent="0.4">
      <c r="A761" s="10">
        <v>-0.18040499431547305</v>
      </c>
      <c r="B761">
        <v>199</v>
      </c>
      <c r="C761">
        <v>1</v>
      </c>
    </row>
    <row r="762" spans="1:3" x14ac:dyDescent="0.4">
      <c r="A762" s="10">
        <v>-0.18036987905265894</v>
      </c>
      <c r="B762">
        <v>289</v>
      </c>
      <c r="C762">
        <v>1</v>
      </c>
    </row>
    <row r="763" spans="1:3" x14ac:dyDescent="0.4">
      <c r="A763" s="10">
        <v>-0.18029968328067814</v>
      </c>
      <c r="B763">
        <v>44999</v>
      </c>
      <c r="C763">
        <v>1</v>
      </c>
    </row>
    <row r="764" spans="1:3" x14ac:dyDescent="0.4">
      <c r="A764" s="10">
        <v>-0.18029750050290511</v>
      </c>
      <c r="B764">
        <v>499</v>
      </c>
      <c r="C764">
        <v>1</v>
      </c>
    </row>
    <row r="765" spans="1:3" x14ac:dyDescent="0.4">
      <c r="A765" s="10">
        <v>-0.18024387520131818</v>
      </c>
      <c r="B765">
        <v>549</v>
      </c>
      <c r="C765">
        <v>1</v>
      </c>
    </row>
    <row r="766" spans="1:3" x14ac:dyDescent="0.4">
      <c r="A766" s="10">
        <v>-0.18020698021113862</v>
      </c>
      <c r="B766">
        <v>2179</v>
      </c>
      <c r="C766">
        <v>1</v>
      </c>
    </row>
    <row r="767" spans="1:3" x14ac:dyDescent="0.4">
      <c r="A767" s="10">
        <v>-0.18020190535554098</v>
      </c>
      <c r="B767">
        <v>8499</v>
      </c>
      <c r="C767">
        <v>1</v>
      </c>
    </row>
    <row r="768" spans="1:3" x14ac:dyDescent="0.4">
      <c r="A768" s="10">
        <v>-0.18020097881199165</v>
      </c>
      <c r="B768">
        <v>16999</v>
      </c>
      <c r="C768">
        <v>1</v>
      </c>
    </row>
    <row r="769" spans="1:3" x14ac:dyDescent="0.4">
      <c r="A769" s="10">
        <v>-0.1801747551550717</v>
      </c>
      <c r="B769">
        <v>1409</v>
      </c>
      <c r="C769">
        <v>1</v>
      </c>
    </row>
    <row r="770" spans="1:3" x14ac:dyDescent="0.4">
      <c r="A770" s="10">
        <v>-0.18016201299131582</v>
      </c>
      <c r="B770">
        <v>249</v>
      </c>
      <c r="C770">
        <v>1</v>
      </c>
    </row>
    <row r="771" spans="1:3" x14ac:dyDescent="0.4">
      <c r="A771" s="10">
        <v>-0.18002687988414004</v>
      </c>
      <c r="B771">
        <v>125</v>
      </c>
      <c r="C771">
        <v>1</v>
      </c>
    </row>
    <row r="772" spans="1:3" x14ac:dyDescent="0.4">
      <c r="A772" s="10">
        <v>-0.1800186764960876</v>
      </c>
      <c r="B772">
        <v>799</v>
      </c>
      <c r="C772">
        <v>1</v>
      </c>
    </row>
    <row r="773" spans="1:3" x14ac:dyDescent="0.4">
      <c r="A773" s="10">
        <v>-0.17996915611465189</v>
      </c>
      <c r="B773">
        <v>179</v>
      </c>
      <c r="C773">
        <v>1</v>
      </c>
    </row>
    <row r="774" spans="1:3" x14ac:dyDescent="0.4">
      <c r="A774" s="10">
        <v>-0.17993978053266765</v>
      </c>
      <c r="B774">
        <v>499</v>
      </c>
      <c r="C774">
        <v>1</v>
      </c>
    </row>
    <row r="775" spans="1:3" x14ac:dyDescent="0.4">
      <c r="A775" s="10">
        <v>-0.17993130568067175</v>
      </c>
      <c r="B775">
        <v>299</v>
      </c>
      <c r="C775">
        <v>1</v>
      </c>
    </row>
    <row r="776" spans="1:3" x14ac:dyDescent="0.4">
      <c r="A776" s="10">
        <v>-0.17975158239065231</v>
      </c>
      <c r="B776">
        <v>4449</v>
      </c>
      <c r="C776">
        <v>1</v>
      </c>
    </row>
    <row r="777" spans="1:3" x14ac:dyDescent="0.4">
      <c r="A777" s="10">
        <v>-0.17974224944736267</v>
      </c>
      <c r="B777">
        <v>1599</v>
      </c>
      <c r="C777">
        <v>1</v>
      </c>
    </row>
    <row r="778" spans="1:3" x14ac:dyDescent="0.4">
      <c r="A778" s="10">
        <v>-0.17971477767290564</v>
      </c>
      <c r="B778">
        <v>499</v>
      </c>
      <c r="C778">
        <v>1</v>
      </c>
    </row>
    <row r="779" spans="1:3" x14ac:dyDescent="0.4">
      <c r="A779" s="10">
        <v>-0.1796536794800844</v>
      </c>
      <c r="B779">
        <v>199</v>
      </c>
      <c r="C779">
        <v>1</v>
      </c>
    </row>
    <row r="780" spans="1:3" x14ac:dyDescent="0.4">
      <c r="A780" s="10">
        <v>-0.17964046844555268</v>
      </c>
      <c r="B780">
        <v>1199</v>
      </c>
      <c r="C780">
        <v>1</v>
      </c>
    </row>
    <row r="781" spans="1:3" x14ac:dyDescent="0.4">
      <c r="A781" s="10">
        <v>-0.17956114354453634</v>
      </c>
      <c r="B781">
        <v>899</v>
      </c>
      <c r="C781">
        <v>1</v>
      </c>
    </row>
    <row r="782" spans="1:3" x14ac:dyDescent="0.4">
      <c r="A782" s="10">
        <v>-0.1795611202191526</v>
      </c>
      <c r="B782">
        <v>199</v>
      </c>
      <c r="C782">
        <v>1</v>
      </c>
    </row>
    <row r="783" spans="1:3" x14ac:dyDescent="0.4">
      <c r="A783" s="10">
        <v>-0.17946595726425787</v>
      </c>
      <c r="B783">
        <v>1529</v>
      </c>
      <c r="C783">
        <v>1</v>
      </c>
    </row>
    <row r="784" spans="1:3" x14ac:dyDescent="0.4">
      <c r="A784" s="10">
        <v>-0.17943762831055868</v>
      </c>
      <c r="B784">
        <v>2499</v>
      </c>
      <c r="C784">
        <v>1</v>
      </c>
    </row>
    <row r="785" spans="1:3" x14ac:dyDescent="0.4">
      <c r="A785" s="10">
        <v>-0.17941976681629107</v>
      </c>
      <c r="B785">
        <v>889</v>
      </c>
      <c r="C785">
        <v>1</v>
      </c>
    </row>
    <row r="786" spans="1:3" x14ac:dyDescent="0.4">
      <c r="A786" s="10">
        <v>-0.17941730710273282</v>
      </c>
      <c r="B786">
        <v>2599</v>
      </c>
      <c r="C786">
        <v>1</v>
      </c>
    </row>
    <row r="787" spans="1:3" x14ac:dyDescent="0.4">
      <c r="A787" s="10">
        <v>-0.17941343287917777</v>
      </c>
      <c r="B787">
        <v>1699</v>
      </c>
      <c r="C787">
        <v>1</v>
      </c>
    </row>
    <row r="788" spans="1:3" x14ac:dyDescent="0.4">
      <c r="A788" s="10">
        <v>-0.17936882618180289</v>
      </c>
      <c r="B788">
        <v>399</v>
      </c>
      <c r="C788">
        <v>1</v>
      </c>
    </row>
    <row r="789" spans="1:3" x14ac:dyDescent="0.4">
      <c r="A789" s="10">
        <v>-0.17934407666165794</v>
      </c>
      <c r="B789">
        <v>499</v>
      </c>
      <c r="C789">
        <v>1</v>
      </c>
    </row>
    <row r="790" spans="1:3" x14ac:dyDescent="0.4">
      <c r="A790" s="10">
        <v>-0.17932472534394311</v>
      </c>
      <c r="B790">
        <v>150</v>
      </c>
      <c r="C790">
        <v>1</v>
      </c>
    </row>
    <row r="791" spans="1:3" x14ac:dyDescent="0.4">
      <c r="A791" s="10">
        <v>-0.17932355093350752</v>
      </c>
      <c r="B791">
        <v>629</v>
      </c>
      <c r="C791">
        <v>1</v>
      </c>
    </row>
    <row r="792" spans="1:3" x14ac:dyDescent="0.4">
      <c r="A792" s="10">
        <v>-0.17930501286094191</v>
      </c>
      <c r="B792">
        <v>139</v>
      </c>
      <c r="C792">
        <v>1</v>
      </c>
    </row>
    <row r="793" spans="1:3" x14ac:dyDescent="0.4">
      <c r="A793" s="10">
        <v>-0.17930168755936837</v>
      </c>
      <c r="B793">
        <v>549</v>
      </c>
      <c r="C793">
        <v>1</v>
      </c>
    </row>
    <row r="794" spans="1:3" x14ac:dyDescent="0.4">
      <c r="A794" s="10">
        <v>-0.17924716375343167</v>
      </c>
      <c r="B794">
        <v>219</v>
      </c>
      <c r="C794">
        <v>1</v>
      </c>
    </row>
    <row r="795" spans="1:3" x14ac:dyDescent="0.4">
      <c r="A795" s="10">
        <v>-0.17922591841222804</v>
      </c>
      <c r="B795">
        <v>100</v>
      </c>
      <c r="C795">
        <v>1</v>
      </c>
    </row>
    <row r="796" spans="1:3" x14ac:dyDescent="0.4">
      <c r="A796" s="10">
        <v>-0.17921341222669993</v>
      </c>
      <c r="B796">
        <v>252</v>
      </c>
      <c r="C796">
        <v>1</v>
      </c>
    </row>
    <row r="797" spans="1:3" x14ac:dyDescent="0.4">
      <c r="A797" s="10">
        <v>-0.17921020043897684</v>
      </c>
      <c r="B797">
        <v>699</v>
      </c>
      <c r="C797">
        <v>1</v>
      </c>
    </row>
    <row r="798" spans="1:3" x14ac:dyDescent="0.4">
      <c r="A798" s="10">
        <v>-0.17919778274462259</v>
      </c>
      <c r="B798">
        <v>1295</v>
      </c>
      <c r="C798">
        <v>1</v>
      </c>
    </row>
    <row r="799" spans="1:3" x14ac:dyDescent="0.4">
      <c r="A799" s="10">
        <v>-0.179186682160867</v>
      </c>
      <c r="B799">
        <v>1199</v>
      </c>
      <c r="C799">
        <v>1</v>
      </c>
    </row>
    <row r="800" spans="1:3" x14ac:dyDescent="0.4">
      <c r="A800" s="10">
        <v>-0.17916077142135753</v>
      </c>
      <c r="B800">
        <v>389</v>
      </c>
      <c r="C800">
        <v>1</v>
      </c>
    </row>
    <row r="801" spans="1:3" x14ac:dyDescent="0.4">
      <c r="A801" s="10">
        <v>-0.17912094260233194</v>
      </c>
      <c r="B801">
        <v>299</v>
      </c>
      <c r="C801">
        <v>1</v>
      </c>
    </row>
    <row r="802" spans="1:3" x14ac:dyDescent="0.4">
      <c r="A802" s="10">
        <v>-0.17909112513770664</v>
      </c>
      <c r="B802">
        <v>269</v>
      </c>
      <c r="C802">
        <v>1</v>
      </c>
    </row>
    <row r="803" spans="1:3" x14ac:dyDescent="0.4">
      <c r="A803" s="10">
        <v>-0.17908918409792821</v>
      </c>
      <c r="B803">
        <v>1187</v>
      </c>
      <c r="C803">
        <v>1</v>
      </c>
    </row>
    <row r="804" spans="1:3" x14ac:dyDescent="0.4">
      <c r="A804" s="10">
        <v>-0.17906691902709479</v>
      </c>
      <c r="B804">
        <v>849</v>
      </c>
      <c r="C804">
        <v>1</v>
      </c>
    </row>
    <row r="805" spans="1:3" x14ac:dyDescent="0.4">
      <c r="A805" s="10">
        <v>-0.17905832897398544</v>
      </c>
      <c r="B805">
        <v>328</v>
      </c>
      <c r="C805">
        <v>1</v>
      </c>
    </row>
    <row r="806" spans="1:3" x14ac:dyDescent="0.4">
      <c r="A806" s="10">
        <v>-0.17904789225318654</v>
      </c>
      <c r="B806">
        <v>649</v>
      </c>
      <c r="C806">
        <v>1</v>
      </c>
    </row>
    <row r="807" spans="1:3" x14ac:dyDescent="0.4">
      <c r="A807" s="10">
        <v>-0.17891538082059474</v>
      </c>
      <c r="B807">
        <v>3299</v>
      </c>
      <c r="C807">
        <v>1</v>
      </c>
    </row>
    <row r="808" spans="1:3" x14ac:dyDescent="0.4">
      <c r="A808" s="10">
        <v>-0.17888746207425557</v>
      </c>
      <c r="B808">
        <v>299</v>
      </c>
      <c r="C808">
        <v>1</v>
      </c>
    </row>
    <row r="809" spans="1:3" x14ac:dyDescent="0.4">
      <c r="A809" s="10">
        <v>-0.17888125041259542</v>
      </c>
      <c r="B809">
        <v>689</v>
      </c>
      <c r="C809">
        <v>1</v>
      </c>
    </row>
    <row r="810" spans="1:3" x14ac:dyDescent="0.4">
      <c r="A810" s="10">
        <v>-0.17887399027112288</v>
      </c>
      <c r="B810">
        <v>499</v>
      </c>
      <c r="C810">
        <v>1</v>
      </c>
    </row>
    <row r="811" spans="1:3" x14ac:dyDescent="0.4">
      <c r="A811" s="10">
        <v>-0.17879492685895293</v>
      </c>
      <c r="B811">
        <v>949</v>
      </c>
      <c r="C811">
        <v>1</v>
      </c>
    </row>
    <row r="812" spans="1:3" x14ac:dyDescent="0.4">
      <c r="A812" s="10">
        <v>-0.17872893620310934</v>
      </c>
      <c r="B812">
        <v>2499</v>
      </c>
      <c r="C812">
        <v>1</v>
      </c>
    </row>
    <row r="813" spans="1:3" x14ac:dyDescent="0.4">
      <c r="A813" s="10">
        <v>-0.1786429087485448</v>
      </c>
      <c r="B813">
        <v>469</v>
      </c>
      <c r="C813">
        <v>1</v>
      </c>
    </row>
    <row r="814" spans="1:3" x14ac:dyDescent="0.4">
      <c r="A814" s="10">
        <v>-0.17862586972305941</v>
      </c>
      <c r="B814">
        <v>599</v>
      </c>
      <c r="C814">
        <v>1</v>
      </c>
    </row>
    <row r="815" spans="1:3" x14ac:dyDescent="0.4">
      <c r="A815" s="10">
        <v>-0.17861788589666405</v>
      </c>
      <c r="B815">
        <v>157</v>
      </c>
      <c r="C815">
        <v>1</v>
      </c>
    </row>
    <row r="816" spans="1:3" x14ac:dyDescent="0.4">
      <c r="A816" s="10">
        <v>-0.17847332931221768</v>
      </c>
      <c r="B816">
        <v>299</v>
      </c>
      <c r="C816">
        <v>1</v>
      </c>
    </row>
    <row r="817" spans="1:3" x14ac:dyDescent="0.4">
      <c r="A817" s="10">
        <v>-0.1784305435111421</v>
      </c>
      <c r="B817">
        <v>99</v>
      </c>
      <c r="C817">
        <v>1</v>
      </c>
    </row>
    <row r="818" spans="1:3" x14ac:dyDescent="0.4">
      <c r="A818" s="10">
        <v>-0.17839480399391364</v>
      </c>
      <c r="B818">
        <v>2299</v>
      </c>
      <c r="C818">
        <v>1</v>
      </c>
    </row>
    <row r="819" spans="1:3" x14ac:dyDescent="0.4">
      <c r="A819" s="10">
        <v>-0.17837011978624925</v>
      </c>
      <c r="B819">
        <v>310</v>
      </c>
      <c r="C819">
        <v>1</v>
      </c>
    </row>
    <row r="820" spans="1:3" x14ac:dyDescent="0.4">
      <c r="A820" s="10">
        <v>-0.17834492556834464</v>
      </c>
      <c r="B820">
        <v>1499</v>
      </c>
      <c r="C820">
        <v>1</v>
      </c>
    </row>
    <row r="821" spans="1:3" x14ac:dyDescent="0.4">
      <c r="A821" s="10">
        <v>-0.17830684615770642</v>
      </c>
      <c r="B821">
        <v>449</v>
      </c>
      <c r="C821">
        <v>1</v>
      </c>
    </row>
    <row r="822" spans="1:3" x14ac:dyDescent="0.4">
      <c r="A822" s="10">
        <v>-0.17830323262576253</v>
      </c>
      <c r="B822">
        <v>199</v>
      </c>
      <c r="C822">
        <v>1</v>
      </c>
    </row>
    <row r="823" spans="1:3" x14ac:dyDescent="0.4">
      <c r="A823" s="10">
        <v>-0.1782233036793375</v>
      </c>
      <c r="B823">
        <v>899</v>
      </c>
      <c r="C823">
        <v>1</v>
      </c>
    </row>
    <row r="824" spans="1:3" x14ac:dyDescent="0.4">
      <c r="A824" s="10">
        <v>-0.17820129030779661</v>
      </c>
      <c r="B824">
        <v>570</v>
      </c>
      <c r="C824">
        <v>1</v>
      </c>
    </row>
    <row r="825" spans="1:3" x14ac:dyDescent="0.4">
      <c r="A825" s="10">
        <v>-0.17819593246823778</v>
      </c>
      <c r="B825">
        <v>199</v>
      </c>
      <c r="C825">
        <v>1</v>
      </c>
    </row>
    <row r="826" spans="1:3" x14ac:dyDescent="0.4">
      <c r="A826" s="10">
        <v>-0.17815308360575011</v>
      </c>
      <c r="B826">
        <v>1399</v>
      </c>
      <c r="C826">
        <v>1</v>
      </c>
    </row>
    <row r="827" spans="1:3" x14ac:dyDescent="0.4">
      <c r="A827" s="10">
        <v>-0.17808436243228271</v>
      </c>
      <c r="B827">
        <v>1792</v>
      </c>
      <c r="C827">
        <v>1</v>
      </c>
    </row>
    <row r="828" spans="1:3" x14ac:dyDescent="0.4">
      <c r="A828" s="10">
        <v>-0.17807860873922554</v>
      </c>
      <c r="B828">
        <v>399</v>
      </c>
      <c r="C828">
        <v>1</v>
      </c>
    </row>
    <row r="829" spans="1:3" x14ac:dyDescent="0.4">
      <c r="A829" s="10">
        <v>-0.17803212503731372</v>
      </c>
      <c r="B829">
        <v>159</v>
      </c>
      <c r="C829">
        <v>1</v>
      </c>
    </row>
    <row r="830" spans="1:3" x14ac:dyDescent="0.4">
      <c r="A830" s="10">
        <v>-0.17797566285810729</v>
      </c>
      <c r="B830">
        <v>299</v>
      </c>
      <c r="C830">
        <v>1</v>
      </c>
    </row>
    <row r="831" spans="1:3" x14ac:dyDescent="0.4">
      <c r="A831" s="10">
        <v>-0.17796463786851932</v>
      </c>
      <c r="B831">
        <v>949</v>
      </c>
      <c r="C831">
        <v>1</v>
      </c>
    </row>
    <row r="832" spans="1:3" x14ac:dyDescent="0.4">
      <c r="A832" s="10">
        <v>-0.17789525499893705</v>
      </c>
      <c r="B832">
        <v>1349</v>
      </c>
      <c r="C832">
        <v>1</v>
      </c>
    </row>
    <row r="833" spans="1:3" x14ac:dyDescent="0.4">
      <c r="A833" s="10">
        <v>-0.17783729243801674</v>
      </c>
      <c r="B833">
        <v>299</v>
      </c>
      <c r="C833">
        <v>1</v>
      </c>
    </row>
    <row r="834" spans="1:3" x14ac:dyDescent="0.4">
      <c r="A834" s="10">
        <v>-0.17763805228009572</v>
      </c>
      <c r="B834">
        <v>1055</v>
      </c>
      <c r="C834">
        <v>1</v>
      </c>
    </row>
    <row r="835" spans="1:3" x14ac:dyDescent="0.4">
      <c r="A835" s="10">
        <v>-0.17763397680185711</v>
      </c>
      <c r="B835">
        <v>2499</v>
      </c>
      <c r="C835">
        <v>1</v>
      </c>
    </row>
    <row r="836" spans="1:3" x14ac:dyDescent="0.4">
      <c r="A836" s="10">
        <v>-0.17758433478234073</v>
      </c>
      <c r="B836">
        <v>13999</v>
      </c>
      <c r="C836">
        <v>1</v>
      </c>
    </row>
    <row r="837" spans="1:3" x14ac:dyDescent="0.4">
      <c r="A837" s="10">
        <v>-0.17755397038181855</v>
      </c>
      <c r="B837">
        <v>549</v>
      </c>
      <c r="C837">
        <v>1</v>
      </c>
    </row>
    <row r="838" spans="1:3" x14ac:dyDescent="0.4">
      <c r="A838" s="10">
        <v>-0.17753208236790377</v>
      </c>
      <c r="B838">
        <v>190</v>
      </c>
      <c r="C838">
        <v>1</v>
      </c>
    </row>
    <row r="839" spans="1:3" x14ac:dyDescent="0.4">
      <c r="A839" s="10">
        <v>-0.17747584267966213</v>
      </c>
      <c r="B839">
        <v>1999</v>
      </c>
      <c r="C839">
        <v>1</v>
      </c>
    </row>
    <row r="840" spans="1:3" x14ac:dyDescent="0.4">
      <c r="A840" s="10">
        <v>-0.17739990240785813</v>
      </c>
      <c r="B840">
        <v>899</v>
      </c>
      <c r="C840">
        <v>1</v>
      </c>
    </row>
    <row r="841" spans="1:3" x14ac:dyDescent="0.4">
      <c r="A841" s="10">
        <v>-0.17736216541919936</v>
      </c>
      <c r="B841">
        <v>7915</v>
      </c>
      <c r="C841">
        <v>1</v>
      </c>
    </row>
    <row r="842" spans="1:3" x14ac:dyDescent="0.4">
      <c r="A842" s="10">
        <v>-0.17735487145457293</v>
      </c>
      <c r="B842">
        <v>478</v>
      </c>
      <c r="C842">
        <v>1</v>
      </c>
    </row>
    <row r="843" spans="1:3" x14ac:dyDescent="0.4">
      <c r="A843" s="10">
        <v>-0.177048653210131</v>
      </c>
      <c r="B843">
        <v>1999</v>
      </c>
      <c r="C843">
        <v>1</v>
      </c>
    </row>
    <row r="844" spans="1:3" x14ac:dyDescent="0.4">
      <c r="A844" s="10">
        <v>-0.17695830270480056</v>
      </c>
      <c r="B844">
        <v>1329</v>
      </c>
      <c r="C844">
        <v>1</v>
      </c>
    </row>
    <row r="845" spans="1:3" x14ac:dyDescent="0.4">
      <c r="A845" s="10">
        <v>-0.17674326611427946</v>
      </c>
      <c r="B845">
        <v>249</v>
      </c>
      <c r="C845">
        <v>1</v>
      </c>
    </row>
    <row r="846" spans="1:3" x14ac:dyDescent="0.4">
      <c r="A846" s="10">
        <v>-0.17669947358847704</v>
      </c>
      <c r="B846">
        <v>1399</v>
      </c>
      <c r="C846">
        <v>1</v>
      </c>
    </row>
    <row r="847" spans="1:3" x14ac:dyDescent="0.4">
      <c r="A847" s="10">
        <v>-0.17669708511131882</v>
      </c>
      <c r="B847">
        <v>1499</v>
      </c>
      <c r="C847">
        <v>1</v>
      </c>
    </row>
    <row r="848" spans="1:3" x14ac:dyDescent="0.4">
      <c r="A848" s="10">
        <v>-0.17663000137032672</v>
      </c>
      <c r="B848">
        <v>699</v>
      </c>
      <c r="C848">
        <v>1</v>
      </c>
    </row>
    <row r="849" spans="1:3" x14ac:dyDescent="0.4">
      <c r="A849" s="10">
        <v>-0.17660941753251688</v>
      </c>
      <c r="B849">
        <v>1499</v>
      </c>
      <c r="C849">
        <v>1</v>
      </c>
    </row>
    <row r="850" spans="1:3" x14ac:dyDescent="0.4">
      <c r="A850" s="10">
        <v>-0.1765967388952952</v>
      </c>
      <c r="B850">
        <v>79</v>
      </c>
      <c r="C850">
        <v>1</v>
      </c>
    </row>
    <row r="851" spans="1:3" x14ac:dyDescent="0.4">
      <c r="A851" s="10">
        <v>-0.17648942920145963</v>
      </c>
      <c r="B851">
        <v>1679</v>
      </c>
      <c r="C851">
        <v>1</v>
      </c>
    </row>
    <row r="852" spans="1:3" x14ac:dyDescent="0.4">
      <c r="A852" s="10">
        <v>-0.17647497604236592</v>
      </c>
      <c r="B852">
        <v>354</v>
      </c>
      <c r="C852">
        <v>1</v>
      </c>
    </row>
    <row r="853" spans="1:3" x14ac:dyDescent="0.4">
      <c r="A853" s="10">
        <v>-0.17645911609626405</v>
      </c>
      <c r="B853">
        <v>3303</v>
      </c>
      <c r="C853">
        <v>1</v>
      </c>
    </row>
    <row r="854" spans="1:3" x14ac:dyDescent="0.4">
      <c r="A854" s="10">
        <v>-0.17637741669225698</v>
      </c>
      <c r="B854">
        <v>1199</v>
      </c>
      <c r="C854">
        <v>1</v>
      </c>
    </row>
    <row r="855" spans="1:3" x14ac:dyDescent="0.4">
      <c r="A855" s="10">
        <v>-0.17625369443933728</v>
      </c>
      <c r="B855">
        <v>5599</v>
      </c>
      <c r="C855">
        <v>1</v>
      </c>
    </row>
    <row r="856" spans="1:3" x14ac:dyDescent="0.4">
      <c r="A856" s="10">
        <v>-0.17614510748362527</v>
      </c>
      <c r="B856">
        <v>499</v>
      </c>
      <c r="C856">
        <v>1</v>
      </c>
    </row>
    <row r="857" spans="1:3" x14ac:dyDescent="0.4">
      <c r="A857" s="10">
        <v>-0.17605057181580958</v>
      </c>
      <c r="B857">
        <v>90</v>
      </c>
      <c r="C857">
        <v>1</v>
      </c>
    </row>
    <row r="858" spans="1:3" x14ac:dyDescent="0.4">
      <c r="A858" s="10">
        <v>-0.17604791763446001</v>
      </c>
      <c r="B858">
        <v>7998</v>
      </c>
      <c r="C858">
        <v>1</v>
      </c>
    </row>
    <row r="859" spans="1:3" x14ac:dyDescent="0.4">
      <c r="A859" s="10">
        <v>-0.17599845612688025</v>
      </c>
      <c r="B859">
        <v>238</v>
      </c>
      <c r="C859">
        <v>1</v>
      </c>
    </row>
    <row r="860" spans="1:3" x14ac:dyDescent="0.4">
      <c r="A860" s="10">
        <v>-0.17593315331929915</v>
      </c>
      <c r="B860">
        <v>235</v>
      </c>
      <c r="C860">
        <v>1</v>
      </c>
    </row>
    <row r="861" spans="1:3" x14ac:dyDescent="0.4">
      <c r="A861" s="10">
        <v>-0.17592147822082785</v>
      </c>
      <c r="B861">
        <v>1299</v>
      </c>
      <c r="C861">
        <v>1</v>
      </c>
    </row>
    <row r="862" spans="1:3" x14ac:dyDescent="0.4">
      <c r="A862" s="10">
        <v>-0.17587938820366902</v>
      </c>
      <c r="B862">
        <v>13999</v>
      </c>
      <c r="C862">
        <v>1</v>
      </c>
    </row>
    <row r="863" spans="1:3" x14ac:dyDescent="0.4">
      <c r="A863" s="10">
        <v>-0.1758515450251317</v>
      </c>
      <c r="B863">
        <v>10389</v>
      </c>
      <c r="C863">
        <v>1</v>
      </c>
    </row>
    <row r="864" spans="1:3" x14ac:dyDescent="0.4">
      <c r="A864" s="10">
        <v>-0.17584074977117634</v>
      </c>
      <c r="B864">
        <v>15499</v>
      </c>
      <c r="C864">
        <v>1</v>
      </c>
    </row>
    <row r="865" spans="1:3" x14ac:dyDescent="0.4">
      <c r="A865" s="10">
        <v>-0.17574948033175214</v>
      </c>
      <c r="B865">
        <v>480</v>
      </c>
      <c r="C865">
        <v>1</v>
      </c>
    </row>
    <row r="866" spans="1:3" x14ac:dyDescent="0.4">
      <c r="A866" s="10">
        <v>-0.17571140851144992</v>
      </c>
      <c r="B866">
        <v>1599</v>
      </c>
      <c r="C866">
        <v>1</v>
      </c>
    </row>
    <row r="867" spans="1:3" x14ac:dyDescent="0.4">
      <c r="A867" s="10">
        <v>-0.1756321434326629</v>
      </c>
      <c r="B867">
        <v>1890</v>
      </c>
      <c r="C867">
        <v>1</v>
      </c>
    </row>
    <row r="868" spans="1:3" x14ac:dyDescent="0.4">
      <c r="A868" s="10">
        <v>-0.17560302230875044</v>
      </c>
      <c r="B868">
        <v>397</v>
      </c>
      <c r="C868">
        <v>1</v>
      </c>
    </row>
    <row r="869" spans="1:3" x14ac:dyDescent="0.4">
      <c r="A869" s="10">
        <v>-0.17559662711075902</v>
      </c>
      <c r="B869">
        <v>120</v>
      </c>
      <c r="C869">
        <v>1</v>
      </c>
    </row>
    <row r="870" spans="1:3" x14ac:dyDescent="0.4">
      <c r="A870" s="10">
        <v>-0.1755797808361311</v>
      </c>
      <c r="B870">
        <v>299</v>
      </c>
      <c r="C870">
        <v>1</v>
      </c>
    </row>
    <row r="871" spans="1:3" x14ac:dyDescent="0.4">
      <c r="A871" s="10">
        <v>-0.17550586800953635</v>
      </c>
      <c r="B871">
        <v>499</v>
      </c>
      <c r="C871">
        <v>1</v>
      </c>
    </row>
    <row r="872" spans="1:3" x14ac:dyDescent="0.4">
      <c r="A872" s="10">
        <v>-0.17544071057812236</v>
      </c>
      <c r="B872">
        <v>154</v>
      </c>
      <c r="C872">
        <v>1</v>
      </c>
    </row>
    <row r="873" spans="1:3" x14ac:dyDescent="0.4">
      <c r="A873" s="10">
        <v>-0.17535904740718378</v>
      </c>
      <c r="B873">
        <v>150</v>
      </c>
      <c r="C873">
        <v>1</v>
      </c>
    </row>
    <row r="874" spans="1:3" x14ac:dyDescent="0.4">
      <c r="A874" s="10">
        <v>-0.17529375113543008</v>
      </c>
      <c r="B874">
        <v>999</v>
      </c>
      <c r="C874">
        <v>1</v>
      </c>
    </row>
    <row r="875" spans="1:3" x14ac:dyDescent="0.4">
      <c r="A875" s="10">
        <v>-0.17524658317921607</v>
      </c>
      <c r="B875">
        <v>1199</v>
      </c>
      <c r="C875">
        <v>1</v>
      </c>
    </row>
    <row r="876" spans="1:3" x14ac:dyDescent="0.4">
      <c r="A876" s="10">
        <v>-0.17518398812728403</v>
      </c>
      <c r="B876">
        <v>69</v>
      </c>
      <c r="C876">
        <v>1</v>
      </c>
    </row>
    <row r="877" spans="1:3" x14ac:dyDescent="0.4">
      <c r="A877" s="10">
        <v>-0.17514054239120191</v>
      </c>
      <c r="B877">
        <v>1990</v>
      </c>
      <c r="C877">
        <v>1</v>
      </c>
    </row>
    <row r="878" spans="1:3" x14ac:dyDescent="0.4">
      <c r="A878" s="10">
        <v>-0.17502000719972799</v>
      </c>
      <c r="B878">
        <v>729</v>
      </c>
      <c r="C878">
        <v>1</v>
      </c>
    </row>
    <row r="879" spans="1:3" x14ac:dyDescent="0.4">
      <c r="A879" s="10">
        <v>-0.17499833690105984</v>
      </c>
      <c r="B879">
        <v>999</v>
      </c>
      <c r="C879">
        <v>1</v>
      </c>
    </row>
    <row r="880" spans="1:3" x14ac:dyDescent="0.4">
      <c r="A880" s="10">
        <v>-0.17499623108571291</v>
      </c>
      <c r="B880">
        <v>425</v>
      </c>
      <c r="C880">
        <v>1</v>
      </c>
    </row>
    <row r="881" spans="1:3" x14ac:dyDescent="0.4">
      <c r="A881" s="10">
        <v>-0.17494320685644699</v>
      </c>
      <c r="B881">
        <v>99</v>
      </c>
      <c r="C881">
        <v>1</v>
      </c>
    </row>
    <row r="882" spans="1:3" x14ac:dyDescent="0.4">
      <c r="A882" s="10">
        <v>-0.17493327767594236</v>
      </c>
      <c r="B882">
        <v>999</v>
      </c>
      <c r="C882">
        <v>1</v>
      </c>
    </row>
    <row r="883" spans="1:3" x14ac:dyDescent="0.4">
      <c r="A883" s="10">
        <v>-0.1748764573409734</v>
      </c>
      <c r="B883">
        <v>1799</v>
      </c>
      <c r="C883">
        <v>1</v>
      </c>
    </row>
    <row r="884" spans="1:3" x14ac:dyDescent="0.4">
      <c r="A884" s="10">
        <v>-0.17484190808169259</v>
      </c>
      <c r="B884">
        <v>115</v>
      </c>
      <c r="C884">
        <v>1</v>
      </c>
    </row>
    <row r="885" spans="1:3" x14ac:dyDescent="0.4">
      <c r="A885" s="10">
        <v>-0.17476638172281361</v>
      </c>
      <c r="B885">
        <v>507</v>
      </c>
      <c r="C885">
        <v>1</v>
      </c>
    </row>
    <row r="886" spans="1:3" x14ac:dyDescent="0.4">
      <c r="A886" s="10">
        <v>-0.17472354638896065</v>
      </c>
      <c r="B886">
        <v>599</v>
      </c>
      <c r="C886">
        <v>1</v>
      </c>
    </row>
    <row r="887" spans="1:3" x14ac:dyDescent="0.4">
      <c r="A887" s="10">
        <v>-0.17464714760554997</v>
      </c>
      <c r="B887">
        <v>1599</v>
      </c>
      <c r="C887">
        <v>1</v>
      </c>
    </row>
    <row r="888" spans="1:3" x14ac:dyDescent="0.4">
      <c r="A888" s="10">
        <v>-0.174642063708246</v>
      </c>
      <c r="B888">
        <v>249</v>
      </c>
      <c r="C888">
        <v>1</v>
      </c>
    </row>
    <row r="889" spans="1:3" x14ac:dyDescent="0.4">
      <c r="A889" s="10">
        <v>-0.17462900684654811</v>
      </c>
      <c r="B889">
        <v>3999</v>
      </c>
      <c r="C889">
        <v>1</v>
      </c>
    </row>
    <row r="890" spans="1:3" x14ac:dyDescent="0.4">
      <c r="A890" s="10">
        <v>-0.17462765175504041</v>
      </c>
      <c r="B890">
        <v>12999</v>
      </c>
      <c r="C890">
        <v>1</v>
      </c>
    </row>
    <row r="891" spans="1:3" x14ac:dyDescent="0.4">
      <c r="A891" s="10">
        <v>-0.17461814375264245</v>
      </c>
      <c r="B891">
        <v>999</v>
      </c>
      <c r="C891">
        <v>1</v>
      </c>
    </row>
    <row r="892" spans="1:3" x14ac:dyDescent="0.4">
      <c r="A892" s="10">
        <v>-0.17455018618313486</v>
      </c>
      <c r="B892">
        <v>1599</v>
      </c>
      <c r="C892">
        <v>1</v>
      </c>
    </row>
    <row r="893" spans="1:3" x14ac:dyDescent="0.4">
      <c r="A893" s="10">
        <v>-0.17451873219630146</v>
      </c>
      <c r="B893">
        <v>99</v>
      </c>
      <c r="C893">
        <v>1</v>
      </c>
    </row>
    <row r="894" spans="1:3" x14ac:dyDescent="0.4">
      <c r="A894" s="10">
        <v>-0.17446326824409236</v>
      </c>
      <c r="B894">
        <v>699</v>
      </c>
      <c r="C894">
        <v>1</v>
      </c>
    </row>
    <row r="895" spans="1:3" x14ac:dyDescent="0.4">
      <c r="A895" s="10">
        <v>-0.17441476726427624</v>
      </c>
      <c r="B895">
        <v>149</v>
      </c>
      <c r="C895">
        <v>1</v>
      </c>
    </row>
    <row r="896" spans="1:3" x14ac:dyDescent="0.4">
      <c r="A896" s="10">
        <v>-0.17433505267716851</v>
      </c>
      <c r="B896">
        <v>499</v>
      </c>
      <c r="C896">
        <v>1</v>
      </c>
    </row>
    <row r="897" spans="1:3" x14ac:dyDescent="0.4">
      <c r="A897" s="10">
        <v>-0.17432251212283062</v>
      </c>
      <c r="B897">
        <v>299</v>
      </c>
      <c r="C897">
        <v>1</v>
      </c>
    </row>
    <row r="898" spans="1:3" x14ac:dyDescent="0.4">
      <c r="A898" s="10">
        <v>-0.17430879763556278</v>
      </c>
      <c r="B898">
        <v>561</v>
      </c>
      <c r="C898">
        <v>1</v>
      </c>
    </row>
    <row r="899" spans="1:3" x14ac:dyDescent="0.4">
      <c r="A899" s="10">
        <v>-0.17427578702530538</v>
      </c>
      <c r="B899">
        <v>449</v>
      </c>
      <c r="C899">
        <v>1</v>
      </c>
    </row>
    <row r="900" spans="1:3" x14ac:dyDescent="0.4">
      <c r="A900" s="10">
        <v>-0.17424772325939794</v>
      </c>
      <c r="B900">
        <v>1699</v>
      </c>
      <c r="C900">
        <v>1</v>
      </c>
    </row>
    <row r="901" spans="1:3" x14ac:dyDescent="0.4">
      <c r="A901" s="10">
        <v>-0.17423585569956529</v>
      </c>
      <c r="B901">
        <v>379</v>
      </c>
      <c r="C901">
        <v>1</v>
      </c>
    </row>
    <row r="902" spans="1:3" x14ac:dyDescent="0.4">
      <c r="A902" s="10">
        <v>-0.17423157649193444</v>
      </c>
      <c r="B902">
        <v>89</v>
      </c>
      <c r="C902">
        <v>1</v>
      </c>
    </row>
    <row r="903" spans="1:3" x14ac:dyDescent="0.4">
      <c r="A903" s="10">
        <v>-0.17417891205618344</v>
      </c>
      <c r="B903">
        <v>449</v>
      </c>
      <c r="C903">
        <v>1</v>
      </c>
    </row>
    <row r="904" spans="1:3" x14ac:dyDescent="0.4">
      <c r="A904" s="10">
        <v>-0.17415359141477305</v>
      </c>
      <c r="B904">
        <v>899</v>
      </c>
      <c r="C904">
        <v>1</v>
      </c>
    </row>
    <row r="905" spans="1:3" x14ac:dyDescent="0.4">
      <c r="A905" s="10">
        <v>-0.17404446425019726</v>
      </c>
      <c r="B905">
        <v>59</v>
      </c>
      <c r="C905">
        <v>1</v>
      </c>
    </row>
    <row r="906" spans="1:3" x14ac:dyDescent="0.4">
      <c r="A906" s="10">
        <v>-0.17400124072771461</v>
      </c>
      <c r="B906">
        <v>449</v>
      </c>
      <c r="C906">
        <v>1</v>
      </c>
    </row>
    <row r="907" spans="1:3" x14ac:dyDescent="0.4">
      <c r="A907" s="10">
        <v>-0.17397231703958088</v>
      </c>
      <c r="B907">
        <v>99</v>
      </c>
      <c r="C907">
        <v>1</v>
      </c>
    </row>
    <row r="908" spans="1:3" x14ac:dyDescent="0.4">
      <c r="A908" s="10">
        <v>-0.17390042654100415</v>
      </c>
      <c r="B908">
        <v>549</v>
      </c>
      <c r="C908">
        <v>1</v>
      </c>
    </row>
    <row r="909" spans="1:3" x14ac:dyDescent="0.4">
      <c r="A909" s="10">
        <v>-0.17386144346338828</v>
      </c>
      <c r="B909">
        <v>349</v>
      </c>
      <c r="C909">
        <v>1</v>
      </c>
    </row>
    <row r="910" spans="1:3" x14ac:dyDescent="0.4">
      <c r="A910" s="10">
        <v>-0.17385989324575327</v>
      </c>
      <c r="B910">
        <v>599</v>
      </c>
      <c r="C910">
        <v>1</v>
      </c>
    </row>
    <row r="911" spans="1:3" x14ac:dyDescent="0.4">
      <c r="A911" s="10">
        <v>-0.17383314891911592</v>
      </c>
      <c r="B911">
        <v>599</v>
      </c>
      <c r="C911">
        <v>1</v>
      </c>
    </row>
    <row r="912" spans="1:3" x14ac:dyDescent="0.4">
      <c r="A912" s="10">
        <v>-0.17382876981575887</v>
      </c>
      <c r="B912">
        <v>1299</v>
      </c>
      <c r="C912">
        <v>1</v>
      </c>
    </row>
    <row r="913" spans="1:3" x14ac:dyDescent="0.4">
      <c r="A913" s="10">
        <v>-0.17381556546266194</v>
      </c>
      <c r="B913">
        <v>10099</v>
      </c>
      <c r="C913">
        <v>1</v>
      </c>
    </row>
    <row r="914" spans="1:3" x14ac:dyDescent="0.4">
      <c r="A914" s="10">
        <v>-0.17377841376575859</v>
      </c>
      <c r="B914">
        <v>4499</v>
      </c>
      <c r="C914">
        <v>1</v>
      </c>
    </row>
    <row r="915" spans="1:3" x14ac:dyDescent="0.4">
      <c r="A915" s="10">
        <v>-0.17375210598819396</v>
      </c>
      <c r="B915">
        <v>139</v>
      </c>
      <c r="C915">
        <v>1</v>
      </c>
    </row>
    <row r="916" spans="1:3" x14ac:dyDescent="0.4">
      <c r="A916" s="10">
        <v>-0.17373950373475036</v>
      </c>
      <c r="B916">
        <v>199</v>
      </c>
      <c r="C916">
        <v>1</v>
      </c>
    </row>
    <row r="917" spans="1:3" x14ac:dyDescent="0.4">
      <c r="A917" s="10">
        <v>-0.17365203634394388</v>
      </c>
      <c r="B917">
        <v>599</v>
      </c>
      <c r="C917">
        <v>1</v>
      </c>
    </row>
    <row r="918" spans="1:3" x14ac:dyDescent="0.4">
      <c r="A918" s="10">
        <v>-0.17348613773527308</v>
      </c>
      <c r="B918">
        <v>1799</v>
      </c>
      <c r="C918">
        <v>1</v>
      </c>
    </row>
    <row r="919" spans="1:3" x14ac:dyDescent="0.4">
      <c r="A919" s="10">
        <v>-0.17339464406471955</v>
      </c>
      <c r="B919">
        <v>8999</v>
      </c>
      <c r="C919">
        <v>1</v>
      </c>
    </row>
    <row r="920" spans="1:3" x14ac:dyDescent="0.4">
      <c r="A920" s="10">
        <v>-0.17335753170699661</v>
      </c>
      <c r="B920">
        <v>329</v>
      </c>
      <c r="C920">
        <v>1</v>
      </c>
    </row>
    <row r="921" spans="1:3" x14ac:dyDescent="0.4">
      <c r="A921" s="10">
        <v>-0.1732502862126635</v>
      </c>
      <c r="B921">
        <v>348</v>
      </c>
      <c r="C921">
        <v>1</v>
      </c>
    </row>
    <row r="922" spans="1:3" x14ac:dyDescent="0.4">
      <c r="A922" s="10">
        <v>-0.17324615837817303</v>
      </c>
      <c r="B922">
        <v>1499</v>
      </c>
      <c r="C922">
        <v>1</v>
      </c>
    </row>
    <row r="923" spans="1:3" x14ac:dyDescent="0.4">
      <c r="A923" s="10">
        <v>-0.17318040065690213</v>
      </c>
      <c r="B923">
        <v>349</v>
      </c>
      <c r="C923">
        <v>1</v>
      </c>
    </row>
    <row r="924" spans="1:3" x14ac:dyDescent="0.4">
      <c r="A924" s="10">
        <v>-0.17315422943883085</v>
      </c>
      <c r="B924">
        <v>13999</v>
      </c>
      <c r="C924">
        <v>1</v>
      </c>
    </row>
    <row r="925" spans="1:3" x14ac:dyDescent="0.4">
      <c r="A925" s="10">
        <v>-0.17315200873073738</v>
      </c>
      <c r="B925">
        <v>1499</v>
      </c>
      <c r="C925">
        <v>1</v>
      </c>
    </row>
    <row r="926" spans="1:3" x14ac:dyDescent="0.4">
      <c r="A926" s="10">
        <v>-0.17312031025098054</v>
      </c>
      <c r="B926">
        <v>2499</v>
      </c>
      <c r="C926">
        <v>1</v>
      </c>
    </row>
    <row r="927" spans="1:3" x14ac:dyDescent="0.4">
      <c r="A927" s="10">
        <v>-0.17310235638978386</v>
      </c>
      <c r="B927">
        <v>4999</v>
      </c>
      <c r="C927">
        <v>1</v>
      </c>
    </row>
    <row r="928" spans="1:3" x14ac:dyDescent="0.4">
      <c r="A928" s="10">
        <v>-0.17307919782924777</v>
      </c>
      <c r="B928">
        <v>289</v>
      </c>
      <c r="C928">
        <v>1</v>
      </c>
    </row>
    <row r="929" spans="1:3" x14ac:dyDescent="0.4">
      <c r="A929" s="10">
        <v>-0.172986349350638</v>
      </c>
      <c r="B929">
        <v>970</v>
      </c>
      <c r="C929">
        <v>1</v>
      </c>
    </row>
    <row r="930" spans="1:3" x14ac:dyDescent="0.4">
      <c r="A930" s="10">
        <v>-0.17298167500036196</v>
      </c>
      <c r="B930">
        <v>1299</v>
      </c>
      <c r="C930">
        <v>1</v>
      </c>
    </row>
    <row r="931" spans="1:3" x14ac:dyDescent="0.4">
      <c r="A931" s="10">
        <v>-0.17290631288900202</v>
      </c>
      <c r="B931">
        <v>2999</v>
      </c>
      <c r="C931">
        <v>1</v>
      </c>
    </row>
    <row r="932" spans="1:3" x14ac:dyDescent="0.4">
      <c r="A932" s="10">
        <v>-0.17290577811392285</v>
      </c>
      <c r="B932">
        <v>95</v>
      </c>
      <c r="C932">
        <v>1</v>
      </c>
    </row>
    <row r="933" spans="1:3" x14ac:dyDescent="0.4">
      <c r="A933" s="10">
        <v>-0.1727806996456856</v>
      </c>
      <c r="B933">
        <v>337</v>
      </c>
      <c r="C933">
        <v>1</v>
      </c>
    </row>
    <row r="934" spans="1:3" x14ac:dyDescent="0.4">
      <c r="A934" s="10">
        <v>-0.17268095688871762</v>
      </c>
      <c r="B934">
        <v>299</v>
      </c>
      <c r="C934">
        <v>1</v>
      </c>
    </row>
    <row r="935" spans="1:3" x14ac:dyDescent="0.4">
      <c r="A935" s="10">
        <v>-0.17259258923640641</v>
      </c>
      <c r="B935">
        <v>899</v>
      </c>
      <c r="C935">
        <v>1</v>
      </c>
    </row>
    <row r="936" spans="1:3" x14ac:dyDescent="0.4">
      <c r="A936" s="10">
        <v>-0.17254549762167309</v>
      </c>
      <c r="B936">
        <v>250</v>
      </c>
      <c r="C936">
        <v>1</v>
      </c>
    </row>
    <row r="937" spans="1:3" x14ac:dyDescent="0.4">
      <c r="A937" s="10">
        <v>-0.1725113228805531</v>
      </c>
      <c r="B937">
        <v>1399</v>
      </c>
      <c r="C937">
        <v>1</v>
      </c>
    </row>
    <row r="938" spans="1:3" x14ac:dyDescent="0.4">
      <c r="A938" s="10">
        <v>-0.17250112329665185</v>
      </c>
      <c r="B938">
        <v>1149</v>
      </c>
      <c r="C938">
        <v>1</v>
      </c>
    </row>
    <row r="939" spans="1:3" x14ac:dyDescent="0.4">
      <c r="A939" s="10">
        <v>-0.17249925390744031</v>
      </c>
      <c r="B939">
        <v>20999</v>
      </c>
      <c r="C939">
        <v>1</v>
      </c>
    </row>
    <row r="940" spans="1:3" x14ac:dyDescent="0.4">
      <c r="A940" s="10">
        <v>-0.17247099848180403</v>
      </c>
      <c r="B940">
        <v>499</v>
      </c>
      <c r="C940">
        <v>1</v>
      </c>
    </row>
    <row r="941" spans="1:3" x14ac:dyDescent="0.4">
      <c r="A941" s="10">
        <v>-0.17246566272938313</v>
      </c>
      <c r="B941">
        <v>499</v>
      </c>
      <c r="C941">
        <v>1</v>
      </c>
    </row>
    <row r="942" spans="1:3" x14ac:dyDescent="0.4">
      <c r="A942" s="10">
        <v>-0.17244219889053228</v>
      </c>
      <c r="B942">
        <v>19999</v>
      </c>
      <c r="C942">
        <v>1</v>
      </c>
    </row>
    <row r="943" spans="1:3" x14ac:dyDescent="0.4">
      <c r="A943" s="10">
        <v>-0.17235035326122072</v>
      </c>
      <c r="B943">
        <v>16999</v>
      </c>
      <c r="C943">
        <v>1</v>
      </c>
    </row>
    <row r="944" spans="1:3" x14ac:dyDescent="0.4">
      <c r="A944" s="10">
        <v>-0.17227303184857576</v>
      </c>
      <c r="B944">
        <v>349</v>
      </c>
      <c r="C944">
        <v>1</v>
      </c>
    </row>
    <row r="945" spans="1:3" x14ac:dyDescent="0.4">
      <c r="A945" s="10">
        <v>-0.172238632779836</v>
      </c>
      <c r="B945">
        <v>2649</v>
      </c>
      <c r="C945">
        <v>1</v>
      </c>
    </row>
    <row r="946" spans="1:3" x14ac:dyDescent="0.4">
      <c r="A946" s="10">
        <v>-0.17215808383438538</v>
      </c>
      <c r="B946">
        <v>90</v>
      </c>
      <c r="C946">
        <v>1</v>
      </c>
    </row>
    <row r="947" spans="1:3" x14ac:dyDescent="0.4">
      <c r="A947" s="10">
        <v>-0.17215147121924756</v>
      </c>
      <c r="B947">
        <v>2199</v>
      </c>
      <c r="C947">
        <v>1</v>
      </c>
    </row>
    <row r="948" spans="1:3" x14ac:dyDescent="0.4">
      <c r="A948" s="10">
        <v>-0.17209189238199998</v>
      </c>
      <c r="B948">
        <v>12999</v>
      </c>
      <c r="C948">
        <v>1</v>
      </c>
    </row>
    <row r="949" spans="1:3" x14ac:dyDescent="0.4">
      <c r="A949" s="10">
        <v>-0.1720645048410811</v>
      </c>
      <c r="B949">
        <v>2099</v>
      </c>
      <c r="C949">
        <v>1</v>
      </c>
    </row>
    <row r="950" spans="1:3" x14ac:dyDescent="0.4">
      <c r="A950" s="10">
        <v>-0.1720290002498264</v>
      </c>
      <c r="B950">
        <v>299</v>
      </c>
      <c r="C950">
        <v>1</v>
      </c>
    </row>
    <row r="951" spans="1:3" x14ac:dyDescent="0.4">
      <c r="A951" s="10">
        <v>-0.17201805620511282</v>
      </c>
      <c r="B951">
        <v>2999</v>
      </c>
      <c r="C951">
        <v>1</v>
      </c>
    </row>
    <row r="952" spans="1:3" x14ac:dyDescent="0.4">
      <c r="A952" s="10">
        <v>-0.17200485989597147</v>
      </c>
      <c r="B952">
        <v>1499</v>
      </c>
      <c r="C952">
        <v>1</v>
      </c>
    </row>
    <row r="953" spans="1:3" x14ac:dyDescent="0.4">
      <c r="A953" s="10">
        <v>-0.17200426151966181</v>
      </c>
      <c r="B953">
        <v>12999</v>
      </c>
      <c r="C953">
        <v>1</v>
      </c>
    </row>
    <row r="954" spans="1:3" x14ac:dyDescent="0.4">
      <c r="A954" s="10">
        <v>-0.17199218861052995</v>
      </c>
      <c r="B954">
        <v>12999</v>
      </c>
      <c r="C954">
        <v>1</v>
      </c>
    </row>
    <row r="955" spans="1:3" x14ac:dyDescent="0.4">
      <c r="A955" s="10">
        <v>-0.17192665084397887</v>
      </c>
      <c r="B955">
        <v>119</v>
      </c>
      <c r="C955">
        <v>1</v>
      </c>
    </row>
    <row r="956" spans="1:3" x14ac:dyDescent="0.4">
      <c r="A956" s="10">
        <v>-0.17186832407560804</v>
      </c>
      <c r="B956">
        <v>1999</v>
      </c>
      <c r="C956">
        <v>1</v>
      </c>
    </row>
    <row r="957" spans="1:3" x14ac:dyDescent="0.4">
      <c r="A957" s="10">
        <v>-0.17177869860927517</v>
      </c>
      <c r="B957">
        <v>16999</v>
      </c>
      <c r="C957">
        <v>1</v>
      </c>
    </row>
    <row r="958" spans="1:3" x14ac:dyDescent="0.4">
      <c r="A958" s="10">
        <v>-0.17169627446688521</v>
      </c>
      <c r="B958">
        <v>1199</v>
      </c>
      <c r="C958">
        <v>1</v>
      </c>
    </row>
    <row r="959" spans="1:3" x14ac:dyDescent="0.4">
      <c r="A959" s="10">
        <v>-0.17154221234745334</v>
      </c>
      <c r="B959">
        <v>1499</v>
      </c>
      <c r="C959">
        <v>1</v>
      </c>
    </row>
    <row r="960" spans="1:3" x14ac:dyDescent="0.4">
      <c r="A960" s="10">
        <v>-0.17148362072814868</v>
      </c>
      <c r="B960">
        <v>159</v>
      </c>
      <c r="C960">
        <v>1</v>
      </c>
    </row>
    <row r="961" spans="1:3" x14ac:dyDescent="0.4">
      <c r="A961" s="10">
        <v>-0.17145931268274983</v>
      </c>
      <c r="B961">
        <v>900</v>
      </c>
      <c r="C961">
        <v>1</v>
      </c>
    </row>
    <row r="962" spans="1:3" x14ac:dyDescent="0.4">
      <c r="A962" s="10">
        <v>-0.17141520498470983</v>
      </c>
      <c r="B962">
        <v>200</v>
      </c>
      <c r="C962">
        <v>1</v>
      </c>
    </row>
    <row r="963" spans="1:3" x14ac:dyDescent="0.4">
      <c r="A963" s="10">
        <v>-0.17138431158791206</v>
      </c>
      <c r="B963">
        <v>1299</v>
      </c>
      <c r="C963">
        <v>1</v>
      </c>
    </row>
    <row r="964" spans="1:3" x14ac:dyDescent="0.4">
      <c r="A964" s="10">
        <v>-0.1712721761476905</v>
      </c>
      <c r="B964">
        <v>649</v>
      </c>
      <c r="C964">
        <v>1</v>
      </c>
    </row>
    <row r="965" spans="1:3" x14ac:dyDescent="0.4">
      <c r="A965" s="10">
        <v>-0.17125975581344122</v>
      </c>
      <c r="B965">
        <v>2490</v>
      </c>
      <c r="C965">
        <v>1</v>
      </c>
    </row>
    <row r="966" spans="1:3" x14ac:dyDescent="0.4">
      <c r="A966" s="10">
        <v>-0.17122895121985962</v>
      </c>
      <c r="B966">
        <v>116</v>
      </c>
      <c r="C966">
        <v>1</v>
      </c>
    </row>
    <row r="967" spans="1:3" x14ac:dyDescent="0.4">
      <c r="A967" s="10">
        <v>-0.17119663985074973</v>
      </c>
      <c r="B967">
        <v>4499</v>
      </c>
      <c r="C967">
        <v>1</v>
      </c>
    </row>
    <row r="968" spans="1:3" x14ac:dyDescent="0.4">
      <c r="A968" s="10">
        <v>-0.17116083674525526</v>
      </c>
      <c r="B968">
        <v>89</v>
      </c>
      <c r="C968">
        <v>1</v>
      </c>
    </row>
    <row r="969" spans="1:3" x14ac:dyDescent="0.4">
      <c r="A969" s="10">
        <v>-0.17109711089341539</v>
      </c>
      <c r="B969">
        <v>116</v>
      </c>
      <c r="C969">
        <v>1</v>
      </c>
    </row>
    <row r="970" spans="1:3" x14ac:dyDescent="0.4">
      <c r="A970" s="10">
        <v>-0.17090890482640805</v>
      </c>
      <c r="B970">
        <v>1495</v>
      </c>
      <c r="C970">
        <v>1</v>
      </c>
    </row>
    <row r="971" spans="1:3" x14ac:dyDescent="0.4">
      <c r="A971" s="10">
        <v>-0.17089125441104264</v>
      </c>
      <c r="B971">
        <v>1709</v>
      </c>
      <c r="C971">
        <v>1</v>
      </c>
    </row>
    <row r="972" spans="1:3" x14ac:dyDescent="0.4">
      <c r="A972" s="10">
        <v>-0.17088601214337079</v>
      </c>
      <c r="B972">
        <v>1399</v>
      </c>
      <c r="C972">
        <v>1</v>
      </c>
    </row>
    <row r="973" spans="1:3" x14ac:dyDescent="0.4">
      <c r="A973" s="10">
        <v>-0.17083667426913354</v>
      </c>
      <c r="B973">
        <v>1999</v>
      </c>
      <c r="C973">
        <v>1</v>
      </c>
    </row>
    <row r="974" spans="1:3" x14ac:dyDescent="0.4">
      <c r="A974" s="10">
        <v>-0.17082043968432359</v>
      </c>
      <c r="B974">
        <v>10499</v>
      </c>
      <c r="C974">
        <v>1</v>
      </c>
    </row>
    <row r="975" spans="1:3" x14ac:dyDescent="0.4">
      <c r="A975" s="10">
        <v>-0.17081510880118397</v>
      </c>
      <c r="B975">
        <v>899</v>
      </c>
      <c r="C975">
        <v>1</v>
      </c>
    </row>
    <row r="976" spans="1:3" x14ac:dyDescent="0.4">
      <c r="A976" s="10">
        <v>-0.17072633097201678</v>
      </c>
      <c r="B976">
        <v>269</v>
      </c>
      <c r="C976">
        <v>1</v>
      </c>
    </row>
    <row r="977" spans="1:3" x14ac:dyDescent="0.4">
      <c r="A977" s="10">
        <v>-0.17066087479922956</v>
      </c>
      <c r="B977">
        <v>649</v>
      </c>
      <c r="C977">
        <v>1</v>
      </c>
    </row>
    <row r="978" spans="1:3" x14ac:dyDescent="0.4">
      <c r="A978" s="10">
        <v>-0.17065414207157581</v>
      </c>
      <c r="B978">
        <v>251</v>
      </c>
      <c r="C978">
        <v>1</v>
      </c>
    </row>
    <row r="979" spans="1:3" x14ac:dyDescent="0.4">
      <c r="A979" s="10">
        <v>-0.17062574631516372</v>
      </c>
      <c r="B979">
        <v>970</v>
      </c>
      <c r="C979">
        <v>1</v>
      </c>
    </row>
    <row r="980" spans="1:3" x14ac:dyDescent="0.4">
      <c r="A980" s="10">
        <v>-0.17062251989924798</v>
      </c>
      <c r="B980">
        <v>230</v>
      </c>
      <c r="C980">
        <v>1</v>
      </c>
    </row>
    <row r="981" spans="1:3" x14ac:dyDescent="0.4">
      <c r="A981" s="10">
        <v>-0.17060240057950377</v>
      </c>
      <c r="B981">
        <v>1989</v>
      </c>
      <c r="C981">
        <v>1</v>
      </c>
    </row>
    <row r="982" spans="1:3" x14ac:dyDescent="0.4">
      <c r="A982" s="10">
        <v>-0.17058534911102335</v>
      </c>
      <c r="B982">
        <v>1999</v>
      </c>
      <c r="C982">
        <v>1</v>
      </c>
    </row>
    <row r="983" spans="1:3" x14ac:dyDescent="0.4">
      <c r="A983" s="10">
        <v>-0.17058330114061587</v>
      </c>
      <c r="B983">
        <v>350</v>
      </c>
      <c r="C983">
        <v>1</v>
      </c>
    </row>
    <row r="984" spans="1:3" x14ac:dyDescent="0.4">
      <c r="A984" s="10">
        <v>-0.17057432625892083</v>
      </c>
      <c r="B984">
        <v>20999</v>
      </c>
      <c r="C984">
        <v>1</v>
      </c>
    </row>
    <row r="985" spans="1:3" x14ac:dyDescent="0.4">
      <c r="A985" s="10">
        <v>-0.17053642159485172</v>
      </c>
      <c r="B985">
        <v>249</v>
      </c>
      <c r="C985">
        <v>1</v>
      </c>
    </row>
    <row r="986" spans="1:3" x14ac:dyDescent="0.4">
      <c r="A986" s="10">
        <v>-0.17046998163676316</v>
      </c>
      <c r="B986">
        <v>4790</v>
      </c>
      <c r="C986">
        <v>1</v>
      </c>
    </row>
    <row r="987" spans="1:3" x14ac:dyDescent="0.4">
      <c r="A987" s="10">
        <v>-0.17045004272177552</v>
      </c>
      <c r="B987">
        <v>596</v>
      </c>
      <c r="C987">
        <v>1</v>
      </c>
    </row>
    <row r="988" spans="1:3" x14ac:dyDescent="0.4">
      <c r="A988" s="10">
        <v>-0.17043532511416629</v>
      </c>
      <c r="B988">
        <v>199</v>
      </c>
      <c r="C988">
        <v>1</v>
      </c>
    </row>
    <row r="989" spans="1:3" x14ac:dyDescent="0.4">
      <c r="A989" s="10">
        <v>-0.17036254657248479</v>
      </c>
      <c r="B989">
        <v>1599</v>
      </c>
      <c r="C989">
        <v>1</v>
      </c>
    </row>
    <row r="990" spans="1:3" x14ac:dyDescent="0.4">
      <c r="A990" s="10">
        <v>-0.17035695358138045</v>
      </c>
      <c r="B990">
        <v>12490</v>
      </c>
      <c r="C990">
        <v>1</v>
      </c>
    </row>
    <row r="991" spans="1:3" x14ac:dyDescent="0.4">
      <c r="A991" s="10">
        <v>-0.17026373460384397</v>
      </c>
      <c r="B991">
        <v>33999</v>
      </c>
      <c r="C991">
        <v>1</v>
      </c>
    </row>
    <row r="992" spans="1:3" x14ac:dyDescent="0.4">
      <c r="A992" s="10">
        <v>-0.17024312766462499</v>
      </c>
      <c r="B992">
        <v>330</v>
      </c>
      <c r="C992">
        <v>1</v>
      </c>
    </row>
    <row r="993" spans="1:3" x14ac:dyDescent="0.4">
      <c r="A993" s="10">
        <v>-0.17023694634717695</v>
      </c>
      <c r="B993">
        <v>1234</v>
      </c>
      <c r="C993">
        <v>1</v>
      </c>
    </row>
    <row r="994" spans="1:3" x14ac:dyDescent="0.4">
      <c r="A994" s="10">
        <v>-0.1701763307709957</v>
      </c>
      <c r="B994">
        <v>999</v>
      </c>
      <c r="C994">
        <v>1</v>
      </c>
    </row>
    <row r="995" spans="1:3" x14ac:dyDescent="0.4">
      <c r="A995" s="10">
        <v>-0.17016103536215274</v>
      </c>
      <c r="B995">
        <v>1324</v>
      </c>
      <c r="C995">
        <v>1</v>
      </c>
    </row>
    <row r="996" spans="1:3" x14ac:dyDescent="0.4">
      <c r="A996" s="10">
        <v>-0.17008134581456655</v>
      </c>
      <c r="B996">
        <v>17999</v>
      </c>
      <c r="C996">
        <v>1</v>
      </c>
    </row>
    <row r="997" spans="1:3" x14ac:dyDescent="0.4">
      <c r="A997" s="10">
        <v>-0.16998108047084579</v>
      </c>
      <c r="B997">
        <v>149</v>
      </c>
      <c r="C997">
        <v>1</v>
      </c>
    </row>
    <row r="998" spans="1:3" x14ac:dyDescent="0.4">
      <c r="A998" s="10">
        <v>-0.16992714406849665</v>
      </c>
      <c r="B998">
        <v>349</v>
      </c>
      <c r="C998">
        <v>1</v>
      </c>
    </row>
    <row r="999" spans="1:3" x14ac:dyDescent="0.4">
      <c r="A999" s="10">
        <v>-0.16989538462368403</v>
      </c>
      <c r="B999">
        <v>279</v>
      </c>
      <c r="C999">
        <v>1</v>
      </c>
    </row>
    <row r="1000" spans="1:3" x14ac:dyDescent="0.4">
      <c r="A1000" s="10">
        <v>-0.16980472327434215</v>
      </c>
      <c r="B1000">
        <v>999</v>
      </c>
      <c r="C1000">
        <v>1</v>
      </c>
    </row>
    <row r="1001" spans="1:3" x14ac:dyDescent="0.4">
      <c r="A1001" s="10">
        <v>-0.16975105133089635</v>
      </c>
      <c r="B1001">
        <v>1075</v>
      </c>
      <c r="C1001">
        <v>1</v>
      </c>
    </row>
    <row r="1002" spans="1:3" x14ac:dyDescent="0.4">
      <c r="A1002" s="10">
        <v>-0.16974505601371082</v>
      </c>
      <c r="B1002">
        <v>2025</v>
      </c>
      <c r="C1002">
        <v>1</v>
      </c>
    </row>
    <row r="1003" spans="1:3" x14ac:dyDescent="0.4">
      <c r="A1003" s="10">
        <v>-0.16969932286425318</v>
      </c>
      <c r="B1003">
        <v>399</v>
      </c>
      <c r="C1003">
        <v>1</v>
      </c>
    </row>
    <row r="1004" spans="1:3" x14ac:dyDescent="0.4">
      <c r="A1004" s="10">
        <v>-0.16951271853396058</v>
      </c>
      <c r="B1004">
        <v>1999</v>
      </c>
      <c r="C1004">
        <v>1</v>
      </c>
    </row>
    <row r="1005" spans="1:3" x14ac:dyDescent="0.4">
      <c r="A1005" s="10">
        <v>-0.16947043824284189</v>
      </c>
      <c r="B1005">
        <v>399</v>
      </c>
      <c r="C1005">
        <v>1</v>
      </c>
    </row>
    <row r="1006" spans="1:3" x14ac:dyDescent="0.4">
      <c r="A1006" s="10">
        <v>-0.16946799366898352</v>
      </c>
      <c r="B1006">
        <v>1999</v>
      </c>
      <c r="C1006">
        <v>1</v>
      </c>
    </row>
    <row r="1007" spans="1:3" x14ac:dyDescent="0.4">
      <c r="A1007" s="10">
        <v>-0.1693687048870603</v>
      </c>
      <c r="B1007">
        <v>2999</v>
      </c>
      <c r="C1007">
        <v>1</v>
      </c>
    </row>
    <row r="1008" spans="1:3" x14ac:dyDescent="0.4">
      <c r="A1008" s="10">
        <v>-0.16928864461836279</v>
      </c>
      <c r="B1008">
        <v>6499</v>
      </c>
      <c r="C1008">
        <v>1</v>
      </c>
    </row>
    <row r="1009" spans="1:3" x14ac:dyDescent="0.4">
      <c r="A1009" s="10">
        <v>-0.16928157361799004</v>
      </c>
      <c r="B1009">
        <v>99</v>
      </c>
      <c r="C1009">
        <v>1</v>
      </c>
    </row>
    <row r="1010" spans="1:3" x14ac:dyDescent="0.4">
      <c r="A1010" s="10">
        <v>-0.16924238340201239</v>
      </c>
      <c r="B1010">
        <v>799</v>
      </c>
      <c r="C1010">
        <v>1</v>
      </c>
    </row>
    <row r="1011" spans="1:3" x14ac:dyDescent="0.4">
      <c r="A1011" s="10">
        <v>-0.16922796461655704</v>
      </c>
      <c r="B1011">
        <v>99</v>
      </c>
      <c r="C1011">
        <v>1</v>
      </c>
    </row>
    <row r="1012" spans="1:3" x14ac:dyDescent="0.4">
      <c r="A1012" s="10">
        <v>-0.16922791471400705</v>
      </c>
      <c r="B1012">
        <v>3999</v>
      </c>
      <c r="C1012">
        <v>1</v>
      </c>
    </row>
    <row r="1013" spans="1:3" x14ac:dyDescent="0.4">
      <c r="A1013" s="10">
        <v>-0.16922747348647602</v>
      </c>
      <c r="B1013">
        <v>199</v>
      </c>
      <c r="C1013">
        <v>1</v>
      </c>
    </row>
    <row r="1014" spans="1:3" x14ac:dyDescent="0.4">
      <c r="A1014" s="10">
        <v>-0.16921064945331116</v>
      </c>
      <c r="B1014">
        <v>13999</v>
      </c>
      <c r="C1014">
        <v>1</v>
      </c>
    </row>
    <row r="1015" spans="1:3" x14ac:dyDescent="0.4">
      <c r="A1015" s="10">
        <v>-0.16920592452197286</v>
      </c>
      <c r="B1015">
        <v>99</v>
      </c>
      <c r="C1015">
        <v>1</v>
      </c>
    </row>
    <row r="1016" spans="1:3" x14ac:dyDescent="0.4">
      <c r="A1016" s="10">
        <v>-0.16917064137839616</v>
      </c>
      <c r="B1016">
        <v>1249</v>
      </c>
      <c r="C1016">
        <v>1</v>
      </c>
    </row>
    <row r="1017" spans="1:3" x14ac:dyDescent="0.4">
      <c r="A1017" s="10">
        <v>-0.16915702494883914</v>
      </c>
      <c r="B1017">
        <v>15490</v>
      </c>
      <c r="C1017">
        <v>1</v>
      </c>
    </row>
    <row r="1018" spans="1:3" x14ac:dyDescent="0.4">
      <c r="A1018" s="10">
        <v>-0.16914328645428409</v>
      </c>
      <c r="B1018">
        <v>379</v>
      </c>
      <c r="C1018">
        <v>1</v>
      </c>
    </row>
    <row r="1019" spans="1:3" x14ac:dyDescent="0.4">
      <c r="A1019" s="10">
        <v>-0.16913675449059415</v>
      </c>
      <c r="B1019">
        <v>499</v>
      </c>
      <c r="C1019">
        <v>1</v>
      </c>
    </row>
    <row r="1020" spans="1:3" x14ac:dyDescent="0.4">
      <c r="A1020" s="10">
        <v>-0.16911812564707016</v>
      </c>
      <c r="B1020">
        <v>13999</v>
      </c>
      <c r="C1020">
        <v>1</v>
      </c>
    </row>
    <row r="1021" spans="1:3" x14ac:dyDescent="0.4">
      <c r="A1021" s="10">
        <v>-0.16904640176255775</v>
      </c>
      <c r="B1021">
        <v>299</v>
      </c>
      <c r="C1021">
        <v>1</v>
      </c>
    </row>
    <row r="1022" spans="1:3" x14ac:dyDescent="0.4">
      <c r="A1022" s="10">
        <v>-0.16902919958873594</v>
      </c>
      <c r="B1022">
        <v>529</v>
      </c>
      <c r="C1022">
        <v>1</v>
      </c>
    </row>
    <row r="1023" spans="1:3" x14ac:dyDescent="0.4">
      <c r="A1023" s="10">
        <v>-0.16894018022630861</v>
      </c>
      <c r="B1023">
        <v>999</v>
      </c>
      <c r="C1023">
        <v>1</v>
      </c>
    </row>
    <row r="1024" spans="1:3" x14ac:dyDescent="0.4">
      <c r="A1024" s="10">
        <v>-0.16892741087453045</v>
      </c>
      <c r="B1024">
        <v>19999</v>
      </c>
      <c r="C1024">
        <v>1</v>
      </c>
    </row>
    <row r="1025" spans="1:3" x14ac:dyDescent="0.4">
      <c r="A1025" s="10">
        <v>-0.16889932877288646</v>
      </c>
      <c r="B1025">
        <v>28999</v>
      </c>
      <c r="C1025">
        <v>1</v>
      </c>
    </row>
    <row r="1026" spans="1:3" x14ac:dyDescent="0.4">
      <c r="A1026" s="10">
        <v>-0.16889409947606185</v>
      </c>
      <c r="B1026">
        <v>12999</v>
      </c>
      <c r="C1026">
        <v>1</v>
      </c>
    </row>
    <row r="1027" spans="1:3" x14ac:dyDescent="0.4">
      <c r="A1027" s="10">
        <v>-0.16882578963783462</v>
      </c>
      <c r="B1027">
        <v>4999</v>
      </c>
      <c r="C1027">
        <v>1</v>
      </c>
    </row>
    <row r="1028" spans="1:3" x14ac:dyDescent="0.4">
      <c r="A1028" s="10">
        <v>-0.16876824378339683</v>
      </c>
      <c r="B1028">
        <v>15490</v>
      </c>
      <c r="C1028">
        <v>1</v>
      </c>
    </row>
    <row r="1029" spans="1:3" x14ac:dyDescent="0.4">
      <c r="A1029" s="10">
        <v>-0.16875905464832155</v>
      </c>
      <c r="B1029">
        <v>970</v>
      </c>
      <c r="C1029">
        <v>1</v>
      </c>
    </row>
    <row r="1030" spans="1:3" x14ac:dyDescent="0.4">
      <c r="A1030" s="10">
        <v>-0.16874041616597907</v>
      </c>
      <c r="B1030">
        <v>12999</v>
      </c>
      <c r="C1030">
        <v>1</v>
      </c>
    </row>
    <row r="1031" spans="1:3" x14ac:dyDescent="0.4">
      <c r="A1031" s="10">
        <v>-0.16869776629937311</v>
      </c>
      <c r="B1031">
        <v>16499</v>
      </c>
      <c r="C1031">
        <v>1</v>
      </c>
    </row>
    <row r="1032" spans="1:3" x14ac:dyDescent="0.4">
      <c r="A1032" s="10">
        <v>-0.16866377926245774</v>
      </c>
      <c r="B1032">
        <v>873</v>
      </c>
      <c r="C1032">
        <v>1</v>
      </c>
    </row>
    <row r="1033" spans="1:3" x14ac:dyDescent="0.4">
      <c r="A1033" s="10">
        <v>-0.16862412231081084</v>
      </c>
      <c r="B1033">
        <v>999</v>
      </c>
      <c r="C1033">
        <v>1</v>
      </c>
    </row>
    <row r="1034" spans="1:3" x14ac:dyDescent="0.4">
      <c r="A1034" s="10">
        <v>-0.16861399479778827</v>
      </c>
      <c r="B1034">
        <v>154</v>
      </c>
      <c r="C1034">
        <v>1</v>
      </c>
    </row>
    <row r="1035" spans="1:3" x14ac:dyDescent="0.4">
      <c r="A1035" s="10">
        <v>-0.1686090875705383</v>
      </c>
      <c r="B1035">
        <v>539</v>
      </c>
      <c r="C1035">
        <v>1</v>
      </c>
    </row>
    <row r="1036" spans="1:3" x14ac:dyDescent="0.4">
      <c r="A1036" s="10">
        <v>-0.16854650504324448</v>
      </c>
      <c r="B1036">
        <v>2499</v>
      </c>
      <c r="C1036">
        <v>1</v>
      </c>
    </row>
    <row r="1037" spans="1:3" x14ac:dyDescent="0.4">
      <c r="A1037" s="10">
        <v>-0.16853044026290903</v>
      </c>
      <c r="B1037">
        <v>999</v>
      </c>
      <c r="C1037">
        <v>1</v>
      </c>
    </row>
    <row r="1038" spans="1:3" x14ac:dyDescent="0.4">
      <c r="A1038" s="10">
        <v>-0.16848154649359257</v>
      </c>
      <c r="B1038">
        <v>329</v>
      </c>
      <c r="C1038">
        <v>1</v>
      </c>
    </row>
    <row r="1039" spans="1:3" x14ac:dyDescent="0.4">
      <c r="A1039" s="10">
        <v>-0.16846898581151348</v>
      </c>
      <c r="B1039">
        <v>272</v>
      </c>
      <c r="C1039">
        <v>1</v>
      </c>
    </row>
    <row r="1040" spans="1:3" x14ac:dyDescent="0.4">
      <c r="A1040" s="10">
        <v>-0.16837232096888874</v>
      </c>
      <c r="B1040">
        <v>399</v>
      </c>
      <c r="C1040">
        <v>1</v>
      </c>
    </row>
    <row r="1041" spans="1:3" x14ac:dyDescent="0.4">
      <c r="A1041" s="10">
        <v>-0.16832707079278456</v>
      </c>
      <c r="B1041">
        <v>8999</v>
      </c>
      <c r="C1041">
        <v>1</v>
      </c>
    </row>
    <row r="1042" spans="1:3" x14ac:dyDescent="0.4">
      <c r="A1042" s="10">
        <v>-0.16828939748310157</v>
      </c>
      <c r="B1042">
        <v>1399</v>
      </c>
      <c r="C1042">
        <v>1</v>
      </c>
    </row>
    <row r="1043" spans="1:3" x14ac:dyDescent="0.4">
      <c r="A1043" s="10">
        <v>-0.16828152676119035</v>
      </c>
      <c r="B1043">
        <v>299</v>
      </c>
      <c r="C1043">
        <v>1</v>
      </c>
    </row>
    <row r="1044" spans="1:3" x14ac:dyDescent="0.4">
      <c r="A1044" s="10">
        <v>-0.16826227516592104</v>
      </c>
      <c r="B1044">
        <v>13999</v>
      </c>
      <c r="C1044">
        <v>1</v>
      </c>
    </row>
    <row r="1045" spans="1:3" x14ac:dyDescent="0.4">
      <c r="A1045" s="10">
        <v>-0.16813223690652523</v>
      </c>
      <c r="B1045">
        <v>1149</v>
      </c>
      <c r="C1045">
        <v>1</v>
      </c>
    </row>
    <row r="1046" spans="1:3" x14ac:dyDescent="0.4">
      <c r="A1046" s="10">
        <v>-0.16799517316823581</v>
      </c>
      <c r="B1046">
        <v>199</v>
      </c>
      <c r="C1046">
        <v>1</v>
      </c>
    </row>
    <row r="1047" spans="1:3" x14ac:dyDescent="0.4">
      <c r="A1047" s="10">
        <v>-0.16792123962769287</v>
      </c>
      <c r="B1047">
        <v>1999</v>
      </c>
      <c r="C1047">
        <v>1</v>
      </c>
    </row>
    <row r="1048" spans="1:3" x14ac:dyDescent="0.4">
      <c r="A1048" s="10">
        <v>-0.16791064335270794</v>
      </c>
      <c r="B1048">
        <v>15499</v>
      </c>
      <c r="C1048">
        <v>1</v>
      </c>
    </row>
    <row r="1049" spans="1:3" x14ac:dyDescent="0.4">
      <c r="A1049" s="10">
        <v>-0.16786859276591171</v>
      </c>
      <c r="B1049">
        <v>199</v>
      </c>
      <c r="C1049">
        <v>1</v>
      </c>
    </row>
    <row r="1050" spans="1:3" x14ac:dyDescent="0.4">
      <c r="A1050" s="10">
        <v>-0.16786560027296679</v>
      </c>
      <c r="B1050">
        <v>2299</v>
      </c>
      <c r="C1050">
        <v>1</v>
      </c>
    </row>
    <row r="1051" spans="1:3" x14ac:dyDescent="0.4">
      <c r="A1051" s="10">
        <v>-0.16785989228522391</v>
      </c>
      <c r="B1051">
        <v>2998</v>
      </c>
      <c r="C1051">
        <v>1</v>
      </c>
    </row>
    <row r="1052" spans="1:3" x14ac:dyDescent="0.4">
      <c r="A1052" s="10">
        <v>-0.16785109408862942</v>
      </c>
      <c r="B1052">
        <v>1324</v>
      </c>
      <c r="C1052">
        <v>1</v>
      </c>
    </row>
    <row r="1053" spans="1:3" x14ac:dyDescent="0.4">
      <c r="A1053" s="10">
        <v>-0.16773459583298167</v>
      </c>
      <c r="B1053">
        <v>1149</v>
      </c>
      <c r="C1053">
        <v>1</v>
      </c>
    </row>
    <row r="1054" spans="1:3" x14ac:dyDescent="0.4">
      <c r="A1054" s="10">
        <v>-0.16751618702278537</v>
      </c>
      <c r="B1054">
        <v>1999</v>
      </c>
      <c r="C1054">
        <v>1</v>
      </c>
    </row>
    <row r="1055" spans="1:3" x14ac:dyDescent="0.4">
      <c r="A1055" s="10">
        <v>-0.16730008509818803</v>
      </c>
      <c r="B1055">
        <v>1799</v>
      </c>
      <c r="C1055">
        <v>1</v>
      </c>
    </row>
    <row r="1056" spans="1:3" x14ac:dyDescent="0.4">
      <c r="A1056" s="10">
        <v>-0.16713935962087365</v>
      </c>
      <c r="B1056">
        <v>175</v>
      </c>
      <c r="C1056">
        <v>1</v>
      </c>
    </row>
    <row r="1057" spans="1:3" x14ac:dyDescent="0.4">
      <c r="A1057" s="10">
        <v>-0.16713081248699882</v>
      </c>
      <c r="B1057">
        <v>599</v>
      </c>
      <c r="C1057">
        <v>1</v>
      </c>
    </row>
    <row r="1058" spans="1:3" x14ac:dyDescent="0.4">
      <c r="A1058" s="10">
        <v>-0.16711475508832768</v>
      </c>
      <c r="B1058">
        <v>47990</v>
      </c>
      <c r="C1058">
        <v>1</v>
      </c>
    </row>
    <row r="1059" spans="1:3" x14ac:dyDescent="0.4">
      <c r="A1059" s="10">
        <v>-0.16705468189883824</v>
      </c>
      <c r="B1059">
        <v>31999</v>
      </c>
      <c r="C1059">
        <v>1</v>
      </c>
    </row>
    <row r="1060" spans="1:3" x14ac:dyDescent="0.4">
      <c r="A1060" s="10">
        <v>-0.16705187280091222</v>
      </c>
      <c r="B1060">
        <v>199</v>
      </c>
      <c r="C1060">
        <v>1</v>
      </c>
    </row>
    <row r="1061" spans="1:3" x14ac:dyDescent="0.4">
      <c r="A1061" s="10">
        <v>-0.16704893123164546</v>
      </c>
      <c r="B1061">
        <v>709</v>
      </c>
      <c r="C1061">
        <v>1</v>
      </c>
    </row>
    <row r="1062" spans="1:3" x14ac:dyDescent="0.4">
      <c r="A1062" s="10">
        <v>-0.16702315469968812</v>
      </c>
      <c r="B1062">
        <v>5699</v>
      </c>
      <c r="C1062">
        <v>1</v>
      </c>
    </row>
    <row r="1063" spans="1:3" x14ac:dyDescent="0.4">
      <c r="A1063" s="10">
        <v>-0.16694393956781203</v>
      </c>
      <c r="B1063">
        <v>7499</v>
      </c>
      <c r="C1063">
        <v>1</v>
      </c>
    </row>
    <row r="1064" spans="1:3" x14ac:dyDescent="0.4">
      <c r="A1064" s="10">
        <v>-0.16683531273720695</v>
      </c>
      <c r="B1064">
        <v>32990</v>
      </c>
      <c r="C1064">
        <v>1</v>
      </c>
    </row>
    <row r="1065" spans="1:3" x14ac:dyDescent="0.4">
      <c r="A1065" s="10">
        <v>-0.16683085693209965</v>
      </c>
      <c r="B1065">
        <v>34999</v>
      </c>
      <c r="C1065">
        <v>1</v>
      </c>
    </row>
    <row r="1066" spans="1:3" x14ac:dyDescent="0.4">
      <c r="A1066" s="10">
        <v>-0.16680563686667554</v>
      </c>
      <c r="B1066">
        <v>299</v>
      </c>
      <c r="C1066">
        <v>1</v>
      </c>
    </row>
    <row r="1067" spans="1:3" x14ac:dyDescent="0.4">
      <c r="A1067" s="10">
        <v>-0.16680160526082627</v>
      </c>
      <c r="B1067">
        <v>10999</v>
      </c>
      <c r="C1067">
        <v>1</v>
      </c>
    </row>
    <row r="1068" spans="1:3" x14ac:dyDescent="0.4">
      <c r="A1068" s="10">
        <v>-0.16679570602585495</v>
      </c>
      <c r="B1068">
        <v>3999</v>
      </c>
      <c r="C1068">
        <v>1</v>
      </c>
    </row>
    <row r="1069" spans="1:3" x14ac:dyDescent="0.4">
      <c r="A1069" s="10">
        <v>-0.16675761214760615</v>
      </c>
      <c r="B1069">
        <v>299</v>
      </c>
      <c r="C1069">
        <v>1</v>
      </c>
    </row>
    <row r="1070" spans="1:3" x14ac:dyDescent="0.4">
      <c r="A1070" s="10">
        <v>-0.16670125695119031</v>
      </c>
      <c r="B1070">
        <v>1999</v>
      </c>
      <c r="C1070">
        <v>1</v>
      </c>
    </row>
    <row r="1071" spans="1:3" x14ac:dyDescent="0.4">
      <c r="A1071" s="10">
        <v>-0.16668335594739769</v>
      </c>
      <c r="B1071">
        <v>134</v>
      </c>
      <c r="C1071">
        <v>1</v>
      </c>
    </row>
    <row r="1072" spans="1:3" x14ac:dyDescent="0.4">
      <c r="A1072" s="10">
        <v>-0.16666631651419492</v>
      </c>
      <c r="B1072">
        <v>1299</v>
      </c>
      <c r="C1072">
        <v>1</v>
      </c>
    </row>
    <row r="1073" spans="1:3" x14ac:dyDescent="0.4">
      <c r="A1073" s="10">
        <v>-0.16664579934235768</v>
      </c>
      <c r="B1073">
        <v>499</v>
      </c>
      <c r="C1073">
        <v>1</v>
      </c>
    </row>
    <row r="1074" spans="1:3" x14ac:dyDescent="0.4">
      <c r="A1074" s="10">
        <v>-0.16663342843500217</v>
      </c>
      <c r="B1074">
        <v>2999</v>
      </c>
      <c r="C1074">
        <v>1</v>
      </c>
    </row>
    <row r="1075" spans="1:3" x14ac:dyDescent="0.4">
      <c r="A1075" s="10">
        <v>-0.16662807163946158</v>
      </c>
      <c r="B1075">
        <v>599</v>
      </c>
      <c r="C1075">
        <v>1</v>
      </c>
    </row>
    <row r="1076" spans="1:3" x14ac:dyDescent="0.4">
      <c r="A1076" s="10">
        <v>-0.16662530075407786</v>
      </c>
      <c r="B1076">
        <v>8990</v>
      </c>
      <c r="C1076">
        <v>1</v>
      </c>
    </row>
    <row r="1077" spans="1:3" x14ac:dyDescent="0.4">
      <c r="A1077" s="10">
        <v>-0.16661675359636235</v>
      </c>
      <c r="B1077">
        <v>3999</v>
      </c>
      <c r="C1077">
        <v>1</v>
      </c>
    </row>
    <row r="1078" spans="1:3" x14ac:dyDescent="0.4">
      <c r="A1078" s="10">
        <v>-0.16661521489938624</v>
      </c>
      <c r="B1078">
        <v>3498</v>
      </c>
      <c r="C1078">
        <v>1</v>
      </c>
    </row>
    <row r="1079" spans="1:3" x14ac:dyDescent="0.4">
      <c r="A1079" s="10">
        <v>-0.16660274062842653</v>
      </c>
      <c r="B1079">
        <v>10999</v>
      </c>
      <c r="C1079">
        <v>1</v>
      </c>
    </row>
    <row r="1080" spans="1:3" x14ac:dyDescent="0.4">
      <c r="A1080" s="10">
        <v>-0.16657513677607552</v>
      </c>
      <c r="B1080">
        <v>88</v>
      </c>
      <c r="C1080">
        <v>1</v>
      </c>
    </row>
    <row r="1081" spans="1:3" x14ac:dyDescent="0.4">
      <c r="A1081" s="10">
        <v>-0.1665535942127884</v>
      </c>
      <c r="B1081">
        <v>999</v>
      </c>
      <c r="C1081">
        <v>1</v>
      </c>
    </row>
    <row r="1082" spans="1:3" x14ac:dyDescent="0.4">
      <c r="A1082" s="10">
        <v>-0.16651454930958368</v>
      </c>
      <c r="B1082">
        <v>486</v>
      </c>
      <c r="C1082">
        <v>1</v>
      </c>
    </row>
    <row r="1083" spans="1:3" x14ac:dyDescent="0.4">
      <c r="A1083" s="10">
        <v>-0.16651316728237167</v>
      </c>
      <c r="B1083">
        <v>176.63</v>
      </c>
      <c r="C1083">
        <v>1</v>
      </c>
    </row>
    <row r="1084" spans="1:3" x14ac:dyDescent="0.4">
      <c r="A1084" s="10">
        <v>-0.16649808878907707</v>
      </c>
      <c r="B1084">
        <v>199</v>
      </c>
      <c r="C1084">
        <v>1</v>
      </c>
    </row>
    <row r="1085" spans="1:3" x14ac:dyDescent="0.4">
      <c r="A1085" s="10">
        <v>-0.16648777874226728</v>
      </c>
      <c r="B1085">
        <v>16999</v>
      </c>
      <c r="C1085">
        <v>1</v>
      </c>
    </row>
    <row r="1086" spans="1:3" x14ac:dyDescent="0.4">
      <c r="A1086" s="10">
        <v>-0.16648704445496618</v>
      </c>
      <c r="B1086">
        <v>1799</v>
      </c>
      <c r="C1086">
        <v>1</v>
      </c>
    </row>
    <row r="1087" spans="1:3" x14ac:dyDescent="0.4">
      <c r="A1087" s="10">
        <v>-0.16645643353146003</v>
      </c>
      <c r="B1087">
        <v>57.89</v>
      </c>
      <c r="C1087">
        <v>1</v>
      </c>
    </row>
    <row r="1088" spans="1:3" x14ac:dyDescent="0.4">
      <c r="A1088" s="10">
        <v>-0.16639849888517141</v>
      </c>
      <c r="B1088">
        <v>249</v>
      </c>
      <c r="C1088">
        <v>1</v>
      </c>
    </row>
    <row r="1089" spans="1:3" x14ac:dyDescent="0.4">
      <c r="A1089" s="10">
        <v>-0.16639784547774425</v>
      </c>
      <c r="B1089">
        <v>399</v>
      </c>
      <c r="C1089">
        <v>1</v>
      </c>
    </row>
    <row r="1090" spans="1:3" x14ac:dyDescent="0.4">
      <c r="A1090" s="10">
        <v>-0.16635326476122328</v>
      </c>
      <c r="B1090">
        <v>349</v>
      </c>
      <c r="C1090">
        <v>1</v>
      </c>
    </row>
    <row r="1091" spans="1:3" x14ac:dyDescent="0.4">
      <c r="A1091" s="10">
        <v>-0.16627868385697056</v>
      </c>
      <c r="B1091">
        <v>799</v>
      </c>
      <c r="C1091">
        <v>1</v>
      </c>
    </row>
    <row r="1092" spans="1:3" x14ac:dyDescent="0.4">
      <c r="A1092" s="10">
        <v>-0.16623458980844993</v>
      </c>
      <c r="B1092">
        <v>99</v>
      </c>
      <c r="C1092">
        <v>1</v>
      </c>
    </row>
    <row r="1093" spans="1:3" x14ac:dyDescent="0.4">
      <c r="A1093" s="10">
        <v>-0.16620386925616126</v>
      </c>
      <c r="B1093">
        <v>467</v>
      </c>
      <c r="C1093">
        <v>1</v>
      </c>
    </row>
    <row r="1094" spans="1:3" x14ac:dyDescent="0.4">
      <c r="A1094" s="10">
        <v>-0.16617608138069617</v>
      </c>
      <c r="B1094">
        <v>489</v>
      </c>
      <c r="C1094">
        <v>1</v>
      </c>
    </row>
    <row r="1095" spans="1:3" x14ac:dyDescent="0.4">
      <c r="A1095" s="10">
        <v>-0.16614022086102578</v>
      </c>
      <c r="B1095">
        <v>252</v>
      </c>
      <c r="C1095">
        <v>1</v>
      </c>
    </row>
    <row r="1096" spans="1:3" x14ac:dyDescent="0.4">
      <c r="A1096" s="10">
        <v>-0.16608143355064864</v>
      </c>
      <c r="B1096">
        <v>299</v>
      </c>
      <c r="C1096">
        <v>1</v>
      </c>
    </row>
    <row r="1097" spans="1:3" x14ac:dyDescent="0.4">
      <c r="A1097" s="10">
        <v>-0.16605958914758095</v>
      </c>
      <c r="B1097">
        <v>379</v>
      </c>
      <c r="C1097">
        <v>1</v>
      </c>
    </row>
    <row r="1098" spans="1:3" x14ac:dyDescent="0.4">
      <c r="A1098" s="10">
        <v>-0.16600285063788223</v>
      </c>
      <c r="B1098">
        <v>350</v>
      </c>
      <c r="C1098">
        <v>1</v>
      </c>
    </row>
    <row r="1099" spans="1:3" x14ac:dyDescent="0.4">
      <c r="A1099" s="10">
        <v>-0.16598210036173577</v>
      </c>
      <c r="B1099">
        <v>259</v>
      </c>
      <c r="C1099">
        <v>1</v>
      </c>
    </row>
    <row r="1100" spans="1:3" x14ac:dyDescent="0.4">
      <c r="A1100" s="10">
        <v>-0.16593808341035143</v>
      </c>
      <c r="B1100">
        <v>369</v>
      </c>
      <c r="C1100">
        <v>1</v>
      </c>
    </row>
    <row r="1101" spans="1:3" x14ac:dyDescent="0.4">
      <c r="A1101" s="10">
        <v>-0.16593038438366697</v>
      </c>
      <c r="B1101">
        <v>299</v>
      </c>
      <c r="C1101">
        <v>1</v>
      </c>
    </row>
    <row r="1102" spans="1:3" x14ac:dyDescent="0.4">
      <c r="A1102" s="10">
        <v>-0.1658869829481866</v>
      </c>
      <c r="B1102">
        <v>139</v>
      </c>
      <c r="C1102">
        <v>1</v>
      </c>
    </row>
    <row r="1103" spans="1:3" x14ac:dyDescent="0.4">
      <c r="A1103" s="10">
        <v>-0.16583461005523034</v>
      </c>
      <c r="B1103">
        <v>159</v>
      </c>
      <c r="C1103">
        <v>1</v>
      </c>
    </row>
    <row r="1104" spans="1:3" x14ac:dyDescent="0.4">
      <c r="A1104" s="10">
        <v>-0.16581903373178278</v>
      </c>
      <c r="B1104">
        <v>799</v>
      </c>
      <c r="C1104">
        <v>1</v>
      </c>
    </row>
    <row r="1105" spans="1:3" x14ac:dyDescent="0.4">
      <c r="A1105" s="10">
        <v>-0.16581797078358643</v>
      </c>
      <c r="B1105">
        <v>22999</v>
      </c>
      <c r="C1105">
        <v>1</v>
      </c>
    </row>
    <row r="1106" spans="1:3" x14ac:dyDescent="0.4">
      <c r="A1106" s="10">
        <v>-0.16575285675643622</v>
      </c>
      <c r="B1106">
        <v>949</v>
      </c>
      <c r="C1106">
        <v>1</v>
      </c>
    </row>
    <row r="1107" spans="1:3" x14ac:dyDescent="0.4">
      <c r="A1107" s="10">
        <v>-0.16574029290749706</v>
      </c>
      <c r="B1107">
        <v>11990</v>
      </c>
      <c r="C1107">
        <v>1</v>
      </c>
    </row>
    <row r="1108" spans="1:3" x14ac:dyDescent="0.4">
      <c r="A1108" s="10">
        <v>-0.16573166776290441</v>
      </c>
      <c r="B1108">
        <v>15499</v>
      </c>
      <c r="C1108">
        <v>1</v>
      </c>
    </row>
    <row r="1109" spans="1:3" x14ac:dyDescent="0.4">
      <c r="A1109" s="10">
        <v>-0.16572383623869985</v>
      </c>
      <c r="B1109">
        <v>649</v>
      </c>
      <c r="C1109">
        <v>1</v>
      </c>
    </row>
    <row r="1110" spans="1:3" x14ac:dyDescent="0.4">
      <c r="A1110" s="10">
        <v>-0.16569659439565823</v>
      </c>
      <c r="B1110">
        <v>139</v>
      </c>
      <c r="C1110">
        <v>1</v>
      </c>
    </row>
    <row r="1111" spans="1:3" x14ac:dyDescent="0.4">
      <c r="A1111" s="10">
        <v>-0.16569644521680027</v>
      </c>
      <c r="B1111">
        <v>15499</v>
      </c>
      <c r="C1111">
        <v>1</v>
      </c>
    </row>
    <row r="1112" spans="1:3" x14ac:dyDescent="0.4">
      <c r="A1112" s="10">
        <v>-0.16569619620021914</v>
      </c>
      <c r="B1112">
        <v>320</v>
      </c>
      <c r="C1112">
        <v>1</v>
      </c>
    </row>
    <row r="1113" spans="1:3" x14ac:dyDescent="0.4">
      <c r="A1113" s="10">
        <v>-0.16568690816921594</v>
      </c>
      <c r="B1113">
        <v>599</v>
      </c>
      <c r="C1113">
        <v>1</v>
      </c>
    </row>
    <row r="1114" spans="1:3" x14ac:dyDescent="0.4">
      <c r="A1114" s="10">
        <v>-0.16568013262978171</v>
      </c>
      <c r="B1114">
        <v>229</v>
      </c>
      <c r="C1114">
        <v>1</v>
      </c>
    </row>
    <row r="1115" spans="1:3" x14ac:dyDescent="0.4">
      <c r="A1115" s="10">
        <v>-0.16562831957656612</v>
      </c>
      <c r="B1115">
        <v>20999</v>
      </c>
      <c r="C1115">
        <v>1</v>
      </c>
    </row>
    <row r="1116" spans="1:3" x14ac:dyDescent="0.4">
      <c r="A1116" s="10">
        <v>-0.16561175043753809</v>
      </c>
      <c r="B1116">
        <v>848.99</v>
      </c>
      <c r="C1116">
        <v>1</v>
      </c>
    </row>
    <row r="1117" spans="1:3" x14ac:dyDescent="0.4">
      <c r="A1117" s="10">
        <v>-0.16560034278206481</v>
      </c>
      <c r="B1117">
        <v>499</v>
      </c>
      <c r="C1117">
        <v>1</v>
      </c>
    </row>
    <row r="1118" spans="1:3" x14ac:dyDescent="0.4">
      <c r="A1118" s="10">
        <v>-0.16555191430260321</v>
      </c>
      <c r="B1118">
        <v>8999</v>
      </c>
      <c r="C1118">
        <v>1</v>
      </c>
    </row>
    <row r="1119" spans="1:3" x14ac:dyDescent="0.4">
      <c r="A1119" s="10">
        <v>-0.16551243939618504</v>
      </c>
      <c r="B1119">
        <v>205</v>
      </c>
      <c r="C1119">
        <v>1</v>
      </c>
    </row>
    <row r="1120" spans="1:3" x14ac:dyDescent="0.4">
      <c r="A1120" s="10">
        <v>-0.165506783068609</v>
      </c>
      <c r="B1120">
        <v>239</v>
      </c>
      <c r="C1120">
        <v>1</v>
      </c>
    </row>
    <row r="1121" spans="1:3" x14ac:dyDescent="0.4">
      <c r="A1121" s="10">
        <v>-0.16550161602254429</v>
      </c>
      <c r="B1121">
        <v>213</v>
      </c>
      <c r="C1121">
        <v>1</v>
      </c>
    </row>
    <row r="1122" spans="1:3" x14ac:dyDescent="0.4">
      <c r="A1122" s="10">
        <v>-0.1654814508217877</v>
      </c>
      <c r="B1122">
        <v>1249</v>
      </c>
      <c r="C1122">
        <v>1</v>
      </c>
    </row>
    <row r="1123" spans="1:3" x14ac:dyDescent="0.4">
      <c r="A1123" s="10">
        <v>-0.16547611646900653</v>
      </c>
      <c r="B1123">
        <v>249</v>
      </c>
      <c r="C1123">
        <v>1</v>
      </c>
    </row>
    <row r="1124" spans="1:3" x14ac:dyDescent="0.4">
      <c r="A1124" s="10">
        <v>-0.16547079083343122</v>
      </c>
      <c r="B1124">
        <v>399</v>
      </c>
      <c r="C1124">
        <v>1</v>
      </c>
    </row>
    <row r="1125" spans="1:3" x14ac:dyDescent="0.4">
      <c r="A1125" s="10">
        <v>-0.16543363861288643</v>
      </c>
      <c r="B1125">
        <v>449</v>
      </c>
      <c r="C1125">
        <v>1</v>
      </c>
    </row>
    <row r="1126" spans="1:3" x14ac:dyDescent="0.4">
      <c r="A1126" s="10">
        <v>-0.16531761084290419</v>
      </c>
      <c r="B1126">
        <v>649</v>
      </c>
      <c r="C1126">
        <v>1</v>
      </c>
    </row>
    <row r="1127" spans="1:3" x14ac:dyDescent="0.4">
      <c r="A1127" s="10">
        <v>-0.16529511315799103</v>
      </c>
      <c r="B1127">
        <v>949</v>
      </c>
      <c r="C1127">
        <v>1</v>
      </c>
    </row>
    <row r="1128" spans="1:3" x14ac:dyDescent="0.4">
      <c r="A1128" s="10">
        <v>-0.16528779571240043</v>
      </c>
      <c r="B1128">
        <v>1999</v>
      </c>
      <c r="C1128">
        <v>1</v>
      </c>
    </row>
    <row r="1129" spans="1:3" x14ac:dyDescent="0.4">
      <c r="A1129" s="10">
        <v>-0.16528699135321789</v>
      </c>
      <c r="B1129">
        <v>154</v>
      </c>
      <c r="C1129">
        <v>1</v>
      </c>
    </row>
    <row r="1130" spans="1:3" x14ac:dyDescent="0.4">
      <c r="A1130" s="10">
        <v>-0.16526090844282468</v>
      </c>
      <c r="B1130">
        <v>12999</v>
      </c>
      <c r="C1130">
        <v>1</v>
      </c>
    </row>
    <row r="1131" spans="1:3" x14ac:dyDescent="0.4">
      <c r="A1131" s="10">
        <v>-0.16520634091725692</v>
      </c>
      <c r="B1131">
        <v>119</v>
      </c>
      <c r="C1131">
        <v>1</v>
      </c>
    </row>
    <row r="1132" spans="1:3" x14ac:dyDescent="0.4">
      <c r="A1132" s="10">
        <v>-0.16519218538762678</v>
      </c>
      <c r="B1132">
        <v>849</v>
      </c>
      <c r="C1132">
        <v>1</v>
      </c>
    </row>
    <row r="1133" spans="1:3" x14ac:dyDescent="0.4">
      <c r="A1133" s="10">
        <v>-0.16518028775075164</v>
      </c>
      <c r="B1133">
        <v>13999</v>
      </c>
      <c r="C1133">
        <v>1</v>
      </c>
    </row>
    <row r="1134" spans="1:3" x14ac:dyDescent="0.4">
      <c r="A1134" s="10">
        <v>-0.1651798102164086</v>
      </c>
      <c r="B1134">
        <v>129</v>
      </c>
      <c r="C1134">
        <v>1</v>
      </c>
    </row>
    <row r="1135" spans="1:3" x14ac:dyDescent="0.4">
      <c r="A1135" s="10">
        <v>-0.16517173677966454</v>
      </c>
      <c r="B1135">
        <v>24999</v>
      </c>
      <c r="C1135">
        <v>1</v>
      </c>
    </row>
    <row r="1136" spans="1:3" x14ac:dyDescent="0.4">
      <c r="A1136" s="10">
        <v>-0.16516795825432498</v>
      </c>
      <c r="B1136">
        <v>299</v>
      </c>
      <c r="C1136">
        <v>1</v>
      </c>
    </row>
    <row r="1137" spans="1:3" x14ac:dyDescent="0.4">
      <c r="A1137" s="10">
        <v>-0.16512727080668527</v>
      </c>
      <c r="B1137">
        <v>209</v>
      </c>
      <c r="C1137">
        <v>1</v>
      </c>
    </row>
    <row r="1138" spans="1:3" x14ac:dyDescent="0.4">
      <c r="A1138" s="10">
        <v>-0.16512201572938748</v>
      </c>
      <c r="B1138">
        <v>199</v>
      </c>
      <c r="C1138">
        <v>1</v>
      </c>
    </row>
    <row r="1139" spans="1:3" x14ac:dyDescent="0.4">
      <c r="A1139" s="10">
        <v>-0.16505137804684955</v>
      </c>
      <c r="B1139">
        <v>128.31</v>
      </c>
      <c r="C1139">
        <v>1</v>
      </c>
    </row>
    <row r="1140" spans="1:3" x14ac:dyDescent="0.4">
      <c r="A1140" s="10">
        <v>-0.16502190491308533</v>
      </c>
      <c r="B1140">
        <v>598</v>
      </c>
      <c r="C1140">
        <v>1</v>
      </c>
    </row>
    <row r="1141" spans="1:3" x14ac:dyDescent="0.4">
      <c r="A1141" s="10">
        <v>-0.16501834911711366</v>
      </c>
      <c r="B1141">
        <v>204</v>
      </c>
      <c r="C1141">
        <v>1</v>
      </c>
    </row>
    <row r="1142" spans="1:3" x14ac:dyDescent="0.4">
      <c r="A1142" s="10">
        <v>-0.16500712185883037</v>
      </c>
      <c r="B1142">
        <v>999</v>
      </c>
      <c r="C1142">
        <v>1</v>
      </c>
    </row>
    <row r="1143" spans="1:3" x14ac:dyDescent="0.4">
      <c r="A1143" s="10">
        <v>-0.16488805212979557</v>
      </c>
      <c r="B1143">
        <v>547</v>
      </c>
      <c r="C1143">
        <v>1</v>
      </c>
    </row>
    <row r="1144" spans="1:3" x14ac:dyDescent="0.4">
      <c r="A1144" s="10">
        <v>-0.16486939624548783</v>
      </c>
      <c r="B1144">
        <v>225</v>
      </c>
      <c r="C1144">
        <v>1</v>
      </c>
    </row>
    <row r="1145" spans="1:3" x14ac:dyDescent="0.4">
      <c r="A1145" s="10">
        <v>-0.16479654568299354</v>
      </c>
      <c r="B1145">
        <v>209</v>
      </c>
      <c r="C1145">
        <v>1</v>
      </c>
    </row>
    <row r="1146" spans="1:3" x14ac:dyDescent="0.4">
      <c r="A1146" s="10">
        <v>-0.16468323585541217</v>
      </c>
      <c r="B1146">
        <v>299</v>
      </c>
      <c r="C1146">
        <v>1</v>
      </c>
    </row>
    <row r="1147" spans="1:3" x14ac:dyDescent="0.4">
      <c r="A1147" s="10">
        <v>-0.16454195440234048</v>
      </c>
      <c r="B1147">
        <v>1799</v>
      </c>
      <c r="C1147">
        <v>1</v>
      </c>
    </row>
    <row r="1148" spans="1:3" x14ac:dyDescent="0.4">
      <c r="A1148" s="10">
        <v>-0.16449692694226814</v>
      </c>
      <c r="B1148">
        <v>6499</v>
      </c>
      <c r="C1148">
        <v>1</v>
      </c>
    </row>
    <row r="1149" spans="1:3" x14ac:dyDescent="0.4">
      <c r="A1149" s="10">
        <v>-0.16448324536486925</v>
      </c>
      <c r="B1149">
        <v>599</v>
      </c>
      <c r="C1149">
        <v>1</v>
      </c>
    </row>
    <row r="1150" spans="1:3" x14ac:dyDescent="0.4">
      <c r="A1150" s="10">
        <v>-0.16447240684564374</v>
      </c>
      <c r="B1150">
        <v>799</v>
      </c>
      <c r="C1150">
        <v>1</v>
      </c>
    </row>
    <row r="1151" spans="1:3" x14ac:dyDescent="0.4">
      <c r="A1151" s="10">
        <v>-0.16444652897513662</v>
      </c>
      <c r="B1151">
        <v>8499</v>
      </c>
      <c r="C1151">
        <v>1</v>
      </c>
    </row>
    <row r="1152" spans="1:3" x14ac:dyDescent="0.4">
      <c r="A1152" s="10">
        <v>-0.16432834189273476</v>
      </c>
      <c r="B1152">
        <v>2049</v>
      </c>
      <c r="C1152">
        <v>1</v>
      </c>
    </row>
    <row r="1153" spans="1:3" x14ac:dyDescent="0.4">
      <c r="A1153" s="10">
        <v>-0.16424460454108772</v>
      </c>
      <c r="B1153">
        <v>235</v>
      </c>
      <c r="C1153">
        <v>1</v>
      </c>
    </row>
    <row r="1154" spans="1:3" x14ac:dyDescent="0.4">
      <c r="A1154" s="10">
        <v>-0.16417931149045237</v>
      </c>
      <c r="B1154">
        <v>197</v>
      </c>
      <c r="C1154">
        <v>1</v>
      </c>
    </row>
    <row r="1155" spans="1:3" x14ac:dyDescent="0.4">
      <c r="A1155" s="10">
        <v>-0.16411902160872197</v>
      </c>
      <c r="B1155">
        <v>1998</v>
      </c>
      <c r="C1155">
        <v>1</v>
      </c>
    </row>
    <row r="1156" spans="1:3" x14ac:dyDescent="0.4">
      <c r="A1156" s="10">
        <v>-0.16410987040444366</v>
      </c>
      <c r="B1156">
        <v>399</v>
      </c>
      <c r="C1156">
        <v>1</v>
      </c>
    </row>
    <row r="1157" spans="1:3" x14ac:dyDescent="0.4">
      <c r="A1157" s="10">
        <v>-0.16409140813140496</v>
      </c>
      <c r="B1157">
        <v>6490</v>
      </c>
      <c r="C1157">
        <v>1</v>
      </c>
    </row>
    <row r="1158" spans="1:3" x14ac:dyDescent="0.4">
      <c r="A1158" s="10">
        <v>-0.16407088284026303</v>
      </c>
      <c r="B1158">
        <v>149</v>
      </c>
      <c r="C1158">
        <v>1</v>
      </c>
    </row>
    <row r="1159" spans="1:3" x14ac:dyDescent="0.4">
      <c r="A1159" s="10">
        <v>-0.16398751927260632</v>
      </c>
      <c r="B1159">
        <v>6999</v>
      </c>
      <c r="C1159">
        <v>1</v>
      </c>
    </row>
    <row r="1160" spans="1:3" x14ac:dyDescent="0.4">
      <c r="A1160" s="10">
        <v>-0.16397012507372064</v>
      </c>
      <c r="B1160">
        <v>1499</v>
      </c>
      <c r="C1160">
        <v>1</v>
      </c>
    </row>
    <row r="1161" spans="1:3" x14ac:dyDescent="0.4">
      <c r="A1161" s="10">
        <v>-0.16389711823170197</v>
      </c>
      <c r="B1161">
        <v>149</v>
      </c>
      <c r="C1161">
        <v>1</v>
      </c>
    </row>
    <row r="1162" spans="1:3" x14ac:dyDescent="0.4">
      <c r="A1162" s="10">
        <v>-0.1638635900507589</v>
      </c>
      <c r="B1162">
        <v>399</v>
      </c>
      <c r="C1162">
        <v>1</v>
      </c>
    </row>
    <row r="1163" spans="1:3" x14ac:dyDescent="0.4">
      <c r="A1163" s="10">
        <v>-0.16378371521460194</v>
      </c>
      <c r="B1163">
        <v>1519</v>
      </c>
      <c r="C1163">
        <v>1</v>
      </c>
    </row>
    <row r="1164" spans="1:3" x14ac:dyDescent="0.4">
      <c r="A1164" s="10">
        <v>-0.16377252003321363</v>
      </c>
      <c r="B1164">
        <v>399</v>
      </c>
      <c r="C1164">
        <v>1</v>
      </c>
    </row>
    <row r="1165" spans="1:3" x14ac:dyDescent="0.4">
      <c r="A1165" s="10">
        <v>-0.16377210158484137</v>
      </c>
      <c r="B1165">
        <v>28999</v>
      </c>
      <c r="C1165">
        <v>1</v>
      </c>
    </row>
    <row r="1166" spans="1:3" x14ac:dyDescent="0.4">
      <c r="A1166" s="10">
        <v>-0.16375389948481786</v>
      </c>
      <c r="B1166">
        <v>399</v>
      </c>
      <c r="C1166">
        <v>1</v>
      </c>
    </row>
    <row r="1167" spans="1:3" x14ac:dyDescent="0.4">
      <c r="A1167" s="10">
        <v>-0.16369038685776574</v>
      </c>
      <c r="B1167">
        <v>349</v>
      </c>
      <c r="C1167">
        <v>1</v>
      </c>
    </row>
    <row r="1168" spans="1:3" x14ac:dyDescent="0.4">
      <c r="A1168" s="10">
        <v>-0.16368501715235756</v>
      </c>
      <c r="B1168">
        <v>1299</v>
      </c>
      <c r="C1168">
        <v>1</v>
      </c>
    </row>
    <row r="1169" spans="1:3" x14ac:dyDescent="0.4">
      <c r="A1169" s="10">
        <v>-0.16365630233770048</v>
      </c>
      <c r="B1169">
        <v>173</v>
      </c>
      <c r="C1169">
        <v>1</v>
      </c>
    </row>
    <row r="1170" spans="1:3" x14ac:dyDescent="0.4">
      <c r="A1170" s="10">
        <v>-0.16364437326726264</v>
      </c>
      <c r="B1170">
        <v>24499</v>
      </c>
      <c r="C1170">
        <v>1</v>
      </c>
    </row>
    <row r="1171" spans="1:3" x14ac:dyDescent="0.4">
      <c r="A1171" s="10">
        <v>-0.16363002688656597</v>
      </c>
      <c r="B1171">
        <v>199</v>
      </c>
      <c r="C1171">
        <v>1</v>
      </c>
    </row>
    <row r="1172" spans="1:3" x14ac:dyDescent="0.4">
      <c r="A1172" s="10">
        <v>-0.16362862464082528</v>
      </c>
      <c r="B1172">
        <v>42999</v>
      </c>
      <c r="C1172">
        <v>1</v>
      </c>
    </row>
    <row r="1173" spans="1:3" x14ac:dyDescent="0.4">
      <c r="A1173" s="10">
        <v>-0.16359369162118709</v>
      </c>
      <c r="B1173">
        <v>599</v>
      </c>
      <c r="C1173">
        <v>1</v>
      </c>
    </row>
    <row r="1174" spans="1:3" x14ac:dyDescent="0.4">
      <c r="A1174" s="10">
        <v>-0.16355689563938422</v>
      </c>
      <c r="B1174">
        <v>349</v>
      </c>
      <c r="C1174">
        <v>1</v>
      </c>
    </row>
    <row r="1175" spans="1:3" x14ac:dyDescent="0.4">
      <c r="A1175" s="10">
        <v>-0.16354438961022549</v>
      </c>
      <c r="B1175">
        <v>10499</v>
      </c>
      <c r="C1175">
        <v>1</v>
      </c>
    </row>
    <row r="1176" spans="1:3" x14ac:dyDescent="0.4">
      <c r="A1176" s="10">
        <v>-0.16352540613098496</v>
      </c>
      <c r="B1176">
        <v>339</v>
      </c>
      <c r="C1176">
        <v>1</v>
      </c>
    </row>
    <row r="1177" spans="1:3" x14ac:dyDescent="0.4">
      <c r="A1177" s="10">
        <v>-0.16350142616363744</v>
      </c>
      <c r="B1177">
        <v>61999</v>
      </c>
      <c r="C1177">
        <v>1</v>
      </c>
    </row>
    <row r="1178" spans="1:3" x14ac:dyDescent="0.4">
      <c r="A1178" s="10">
        <v>-0.16349725617147434</v>
      </c>
      <c r="B1178">
        <v>6499</v>
      </c>
      <c r="C1178">
        <v>1</v>
      </c>
    </row>
    <row r="1179" spans="1:3" x14ac:dyDescent="0.4">
      <c r="A1179" s="10">
        <v>-0.16349580105592343</v>
      </c>
      <c r="B1179">
        <v>299</v>
      </c>
      <c r="C1179">
        <v>1</v>
      </c>
    </row>
    <row r="1180" spans="1:3" x14ac:dyDescent="0.4">
      <c r="A1180" s="10">
        <v>-0.1634953151018452</v>
      </c>
      <c r="B1180">
        <v>399</v>
      </c>
      <c r="C1180">
        <v>1</v>
      </c>
    </row>
    <row r="1181" spans="1:3" x14ac:dyDescent="0.4">
      <c r="A1181" s="10">
        <v>-0.1634685378140511</v>
      </c>
      <c r="B1181">
        <v>637</v>
      </c>
      <c r="C1181">
        <v>1</v>
      </c>
    </row>
    <row r="1182" spans="1:3" x14ac:dyDescent="0.4">
      <c r="A1182" s="10">
        <v>-0.16335847190890407</v>
      </c>
      <c r="B1182">
        <v>89</v>
      </c>
      <c r="C1182">
        <v>1</v>
      </c>
    </row>
    <row r="1183" spans="1:3" x14ac:dyDescent="0.4">
      <c r="A1183" s="10">
        <v>-0.1633282578477438</v>
      </c>
      <c r="B1183">
        <v>1089</v>
      </c>
      <c r="C1183">
        <v>1</v>
      </c>
    </row>
    <row r="1184" spans="1:3" x14ac:dyDescent="0.4">
      <c r="A1184" s="10">
        <v>-0.16332166641950141</v>
      </c>
      <c r="B1184">
        <v>449</v>
      </c>
      <c r="C1184">
        <v>1</v>
      </c>
    </row>
    <row r="1185" spans="1:3" x14ac:dyDescent="0.4">
      <c r="A1185" s="10">
        <v>-0.16330274527110009</v>
      </c>
      <c r="B1185">
        <v>9490</v>
      </c>
      <c r="C1185">
        <v>1</v>
      </c>
    </row>
    <row r="1186" spans="1:3" x14ac:dyDescent="0.4">
      <c r="A1186" s="10">
        <v>-0.16324196767090246</v>
      </c>
      <c r="B1186">
        <v>179</v>
      </c>
      <c r="C1186">
        <v>1</v>
      </c>
    </row>
    <row r="1187" spans="1:3" x14ac:dyDescent="0.4">
      <c r="A1187" s="10">
        <v>-0.16320585143854488</v>
      </c>
      <c r="B1187">
        <v>254</v>
      </c>
      <c r="C1187">
        <v>1</v>
      </c>
    </row>
    <row r="1188" spans="1:3" x14ac:dyDescent="0.4">
      <c r="A1188" s="10">
        <v>-0.16315990535978797</v>
      </c>
      <c r="B1188">
        <v>339</v>
      </c>
      <c r="C1188">
        <v>1</v>
      </c>
    </row>
    <row r="1189" spans="1:3" x14ac:dyDescent="0.4">
      <c r="A1189" s="10">
        <v>-0.163157132036471</v>
      </c>
      <c r="B1189">
        <v>1799</v>
      </c>
      <c r="C1189">
        <v>1</v>
      </c>
    </row>
    <row r="1190" spans="1:3" x14ac:dyDescent="0.4">
      <c r="A1190" s="10">
        <v>-0.16310880354288634</v>
      </c>
      <c r="B1190">
        <v>1799</v>
      </c>
      <c r="C1190">
        <v>1</v>
      </c>
    </row>
    <row r="1191" spans="1:3" x14ac:dyDescent="0.4">
      <c r="A1191" s="10">
        <v>-0.16302904196323553</v>
      </c>
      <c r="B1191">
        <v>399</v>
      </c>
      <c r="C1191">
        <v>1</v>
      </c>
    </row>
    <row r="1192" spans="1:3" x14ac:dyDescent="0.4">
      <c r="A1192" s="10">
        <v>-0.16289660716515439</v>
      </c>
      <c r="B1192">
        <v>1499</v>
      </c>
      <c r="C1192">
        <v>1</v>
      </c>
    </row>
    <row r="1193" spans="1:3" x14ac:dyDescent="0.4">
      <c r="A1193" s="10">
        <v>-0.16289523268865436</v>
      </c>
      <c r="B1193">
        <v>46999</v>
      </c>
      <c r="C1193">
        <v>1</v>
      </c>
    </row>
    <row r="1194" spans="1:3" x14ac:dyDescent="0.4">
      <c r="A1194" s="10">
        <v>-0.16288930343284286</v>
      </c>
      <c r="B1194">
        <v>299</v>
      </c>
      <c r="C1194">
        <v>1</v>
      </c>
    </row>
    <row r="1195" spans="1:3" x14ac:dyDescent="0.4">
      <c r="A1195" s="10">
        <v>-0.16282669481431286</v>
      </c>
      <c r="B1195">
        <v>28999</v>
      </c>
      <c r="C1195">
        <v>1</v>
      </c>
    </row>
    <row r="1196" spans="1:3" x14ac:dyDescent="0.4">
      <c r="A1196" s="10">
        <v>-0.16278489834332419</v>
      </c>
      <c r="B1196">
        <v>249</v>
      </c>
      <c r="C1196">
        <v>1</v>
      </c>
    </row>
    <row r="1197" spans="1:3" x14ac:dyDescent="0.4">
      <c r="A1197" s="10">
        <v>-0.16278226777423993</v>
      </c>
      <c r="B1197">
        <v>15490</v>
      </c>
      <c r="C1197">
        <v>1</v>
      </c>
    </row>
    <row r="1198" spans="1:3" x14ac:dyDescent="0.4">
      <c r="A1198" s="10">
        <v>-0.16273682186769609</v>
      </c>
      <c r="B1198">
        <v>339</v>
      </c>
      <c r="C1198">
        <v>1</v>
      </c>
    </row>
    <row r="1199" spans="1:3" x14ac:dyDescent="0.4">
      <c r="A1199" s="10">
        <v>-0.16272380948139592</v>
      </c>
      <c r="B1199">
        <v>399</v>
      </c>
      <c r="C1199">
        <v>1</v>
      </c>
    </row>
    <row r="1200" spans="1:3" x14ac:dyDescent="0.4">
      <c r="A1200" s="10">
        <v>-0.16271748265935046</v>
      </c>
      <c r="B1200">
        <v>749</v>
      </c>
      <c r="C1200">
        <v>1</v>
      </c>
    </row>
    <row r="1201" spans="1:3" x14ac:dyDescent="0.4">
      <c r="A1201" s="10">
        <v>-0.16269808807951094</v>
      </c>
      <c r="B1201">
        <v>16499</v>
      </c>
      <c r="C1201">
        <v>1</v>
      </c>
    </row>
    <row r="1202" spans="1:3" x14ac:dyDescent="0.4">
      <c r="A1202" s="10">
        <v>-0.16268946430941017</v>
      </c>
      <c r="B1202">
        <v>9999</v>
      </c>
      <c r="C1202">
        <v>1</v>
      </c>
    </row>
    <row r="1203" spans="1:3" x14ac:dyDescent="0.4">
      <c r="A1203" s="10">
        <v>-0.16268661646817495</v>
      </c>
      <c r="B1203">
        <v>16999</v>
      </c>
      <c r="C1203">
        <v>1</v>
      </c>
    </row>
    <row r="1204" spans="1:3" x14ac:dyDescent="0.4">
      <c r="A1204" s="10">
        <v>-0.16264268386976941</v>
      </c>
      <c r="B1204">
        <v>1399</v>
      </c>
      <c r="C1204">
        <v>1</v>
      </c>
    </row>
    <row r="1205" spans="1:3" x14ac:dyDescent="0.4">
      <c r="A1205" s="10">
        <v>-0.16261471532617283</v>
      </c>
      <c r="B1205">
        <v>549</v>
      </c>
      <c r="C1205">
        <v>1</v>
      </c>
    </row>
    <row r="1206" spans="1:3" x14ac:dyDescent="0.4">
      <c r="A1206" s="10">
        <v>-0.1626071272824805</v>
      </c>
      <c r="B1206">
        <v>129</v>
      </c>
      <c r="C1206">
        <v>1</v>
      </c>
    </row>
    <row r="1207" spans="1:3" x14ac:dyDescent="0.4">
      <c r="A1207" s="10">
        <v>-0.16260701511041462</v>
      </c>
      <c r="B1207">
        <v>299</v>
      </c>
      <c r="C1207">
        <v>1</v>
      </c>
    </row>
    <row r="1208" spans="1:3" x14ac:dyDescent="0.4">
      <c r="A1208" s="10">
        <v>-0.16260579977940132</v>
      </c>
      <c r="B1208">
        <v>32999</v>
      </c>
      <c r="C1208">
        <v>1</v>
      </c>
    </row>
    <row r="1209" spans="1:3" x14ac:dyDescent="0.4">
      <c r="A1209" s="10">
        <v>-0.16259825503010605</v>
      </c>
      <c r="B1209">
        <v>299</v>
      </c>
      <c r="C1209">
        <v>1</v>
      </c>
    </row>
    <row r="1210" spans="1:3" x14ac:dyDescent="0.4">
      <c r="A1210" s="10">
        <v>-0.16253003650824133</v>
      </c>
      <c r="B1210">
        <v>249</v>
      </c>
      <c r="C1210">
        <v>1</v>
      </c>
    </row>
    <row r="1211" spans="1:3" x14ac:dyDescent="0.4">
      <c r="A1211" s="10">
        <v>-0.16252088807639981</v>
      </c>
      <c r="B1211">
        <v>12499</v>
      </c>
      <c r="C1211">
        <v>1</v>
      </c>
    </row>
    <row r="1212" spans="1:3" x14ac:dyDescent="0.4">
      <c r="A1212" s="10">
        <v>-0.16246900404601311</v>
      </c>
      <c r="B1212">
        <v>195</v>
      </c>
      <c r="C1212">
        <v>1</v>
      </c>
    </row>
    <row r="1213" spans="1:3" x14ac:dyDescent="0.4">
      <c r="A1213" s="10">
        <v>-0.16244721871681034</v>
      </c>
      <c r="B1213">
        <v>1299</v>
      </c>
      <c r="C1213">
        <v>1</v>
      </c>
    </row>
    <row r="1214" spans="1:3" x14ac:dyDescent="0.4">
      <c r="A1214" s="10">
        <v>-0.16243012858651729</v>
      </c>
      <c r="B1214">
        <v>569</v>
      </c>
      <c r="C1214">
        <v>1</v>
      </c>
    </row>
    <row r="1215" spans="1:3" x14ac:dyDescent="0.4">
      <c r="A1215" s="10">
        <v>-0.16239117044796364</v>
      </c>
      <c r="B1215">
        <v>1898</v>
      </c>
      <c r="C1215">
        <v>1</v>
      </c>
    </row>
    <row r="1216" spans="1:3" x14ac:dyDescent="0.4">
      <c r="A1216" s="10">
        <v>-0.16238217585798842</v>
      </c>
      <c r="B1216">
        <v>399</v>
      </c>
      <c r="C1216">
        <v>1</v>
      </c>
    </row>
    <row r="1217" spans="1:3" x14ac:dyDescent="0.4">
      <c r="A1217" s="10">
        <v>-0.16235677892517339</v>
      </c>
      <c r="B1217">
        <v>499</v>
      </c>
      <c r="C1217">
        <v>1</v>
      </c>
    </row>
    <row r="1218" spans="1:3" x14ac:dyDescent="0.4">
      <c r="A1218" s="10">
        <v>-0.16231864292246981</v>
      </c>
      <c r="B1218">
        <v>499</v>
      </c>
      <c r="C1218">
        <v>1</v>
      </c>
    </row>
    <row r="1219" spans="1:3" x14ac:dyDescent="0.4">
      <c r="A1219" s="10">
        <v>-0.16229044304526535</v>
      </c>
      <c r="B1219">
        <v>416</v>
      </c>
      <c r="C1219">
        <v>1</v>
      </c>
    </row>
    <row r="1220" spans="1:3" x14ac:dyDescent="0.4">
      <c r="A1220" s="10">
        <v>-0.16227629927607007</v>
      </c>
      <c r="B1220">
        <v>149</v>
      </c>
      <c r="C1220">
        <v>1</v>
      </c>
    </row>
    <row r="1221" spans="1:3" x14ac:dyDescent="0.4">
      <c r="A1221" s="10">
        <v>-0.16224612150997247</v>
      </c>
      <c r="B1221">
        <v>1299</v>
      </c>
      <c r="C1221">
        <v>1</v>
      </c>
    </row>
    <row r="1222" spans="1:3" x14ac:dyDescent="0.4">
      <c r="A1222" s="10">
        <v>-0.16222044034431629</v>
      </c>
      <c r="B1222">
        <v>599</v>
      </c>
      <c r="C1222">
        <v>1</v>
      </c>
    </row>
    <row r="1223" spans="1:3" x14ac:dyDescent="0.4">
      <c r="A1223" s="10">
        <v>-0.16221928561645288</v>
      </c>
      <c r="B1223">
        <v>9499</v>
      </c>
      <c r="C1223">
        <v>1</v>
      </c>
    </row>
    <row r="1224" spans="1:3" x14ac:dyDescent="0.4">
      <c r="A1224" s="10">
        <v>-0.16215275278477051</v>
      </c>
      <c r="B1224">
        <v>6499</v>
      </c>
      <c r="C1224">
        <v>1</v>
      </c>
    </row>
    <row r="1225" spans="1:3" x14ac:dyDescent="0.4">
      <c r="A1225" s="10">
        <v>-0.16215074170943891</v>
      </c>
      <c r="B1225">
        <v>339</v>
      </c>
      <c r="C1225">
        <v>1</v>
      </c>
    </row>
    <row r="1226" spans="1:3" x14ac:dyDescent="0.4">
      <c r="A1226" s="10">
        <v>-0.1621418087003367</v>
      </c>
      <c r="B1226">
        <v>325</v>
      </c>
      <c r="C1226">
        <v>1</v>
      </c>
    </row>
    <row r="1227" spans="1:3" x14ac:dyDescent="0.4">
      <c r="A1227" s="10">
        <v>-0.16213757509301621</v>
      </c>
      <c r="B1227">
        <v>29990</v>
      </c>
      <c r="C1227">
        <v>1</v>
      </c>
    </row>
    <row r="1228" spans="1:3" x14ac:dyDescent="0.4">
      <c r="A1228" s="10">
        <v>-0.16212907419434885</v>
      </c>
      <c r="B1228">
        <v>368</v>
      </c>
      <c r="C1228">
        <v>1</v>
      </c>
    </row>
    <row r="1229" spans="1:3" x14ac:dyDescent="0.4">
      <c r="A1229" s="10">
        <v>-0.16208803740522426</v>
      </c>
      <c r="B1229">
        <v>182</v>
      </c>
      <c r="C1229">
        <v>1</v>
      </c>
    </row>
    <row r="1230" spans="1:3" x14ac:dyDescent="0.4">
      <c r="A1230" s="10">
        <v>-0.16203691074938839</v>
      </c>
      <c r="B1230">
        <v>2199</v>
      </c>
      <c r="C1230">
        <v>1</v>
      </c>
    </row>
    <row r="1231" spans="1:3" x14ac:dyDescent="0.4">
      <c r="A1231" s="10">
        <v>-0.16200749058705047</v>
      </c>
      <c r="B1231">
        <v>347</v>
      </c>
      <c r="C1231">
        <v>1</v>
      </c>
    </row>
    <row r="1232" spans="1:3" x14ac:dyDescent="0.4">
      <c r="A1232" s="10">
        <v>-0.16199711960312399</v>
      </c>
      <c r="B1232">
        <v>349</v>
      </c>
      <c r="C1232">
        <v>1</v>
      </c>
    </row>
    <row r="1233" spans="1:3" x14ac:dyDescent="0.4">
      <c r="A1233" s="10">
        <v>-0.16195809951739396</v>
      </c>
      <c r="B1233">
        <v>999</v>
      </c>
      <c r="C1233">
        <v>1</v>
      </c>
    </row>
    <row r="1234" spans="1:3" x14ac:dyDescent="0.4">
      <c r="A1234" s="10">
        <v>-0.16195398836100303</v>
      </c>
      <c r="B1234">
        <v>599</v>
      </c>
      <c r="C1234">
        <v>1</v>
      </c>
    </row>
    <row r="1235" spans="1:3" x14ac:dyDescent="0.4">
      <c r="A1235" s="10">
        <v>-0.16190439130790488</v>
      </c>
      <c r="B1235">
        <v>790</v>
      </c>
      <c r="C1235">
        <v>1</v>
      </c>
    </row>
    <row r="1236" spans="1:3" x14ac:dyDescent="0.4">
      <c r="A1236" s="10">
        <v>-0.16189688313323389</v>
      </c>
      <c r="B1236">
        <v>96</v>
      </c>
      <c r="C1236">
        <v>1</v>
      </c>
    </row>
    <row r="1237" spans="1:3" x14ac:dyDescent="0.4">
      <c r="A1237" s="10">
        <v>-0.16188544860649781</v>
      </c>
      <c r="B1237">
        <v>77990</v>
      </c>
      <c r="C1237">
        <v>1</v>
      </c>
    </row>
    <row r="1238" spans="1:3" x14ac:dyDescent="0.4">
      <c r="A1238" s="10">
        <v>-0.16187606332802695</v>
      </c>
      <c r="B1238">
        <v>6499</v>
      </c>
      <c r="C1238">
        <v>1</v>
      </c>
    </row>
    <row r="1239" spans="1:3" x14ac:dyDescent="0.4">
      <c r="A1239" s="10">
        <v>-0.16183194964473274</v>
      </c>
      <c r="B1239">
        <v>325</v>
      </c>
      <c r="C1239">
        <v>1</v>
      </c>
    </row>
    <row r="1240" spans="1:3" x14ac:dyDescent="0.4">
      <c r="A1240" s="10">
        <v>-0.16181310416939462</v>
      </c>
      <c r="B1240">
        <v>299</v>
      </c>
      <c r="C1240">
        <v>1</v>
      </c>
    </row>
    <row r="1241" spans="1:3" x14ac:dyDescent="0.4">
      <c r="A1241" s="10">
        <v>-0.16166001602317909</v>
      </c>
      <c r="B1241">
        <v>349</v>
      </c>
      <c r="C1241">
        <v>1</v>
      </c>
    </row>
    <row r="1242" spans="1:3" x14ac:dyDescent="0.4">
      <c r="A1242" s="10">
        <v>-0.16163563897499653</v>
      </c>
      <c r="B1242">
        <v>9499</v>
      </c>
      <c r="C1242">
        <v>1</v>
      </c>
    </row>
    <row r="1243" spans="1:3" x14ac:dyDescent="0.4">
      <c r="A1243" s="10">
        <v>-0.16158890520442604</v>
      </c>
      <c r="B1243">
        <v>499</v>
      </c>
      <c r="C1243">
        <v>1</v>
      </c>
    </row>
    <row r="1244" spans="1:3" x14ac:dyDescent="0.4">
      <c r="A1244" s="10">
        <v>-0.16150630397910801</v>
      </c>
      <c r="B1244">
        <v>1699</v>
      </c>
      <c r="C1244">
        <v>1</v>
      </c>
    </row>
    <row r="1245" spans="1:3" x14ac:dyDescent="0.4">
      <c r="A1245" s="10">
        <v>-0.16150625398751065</v>
      </c>
      <c r="B1245">
        <v>959</v>
      </c>
      <c r="C1245">
        <v>1</v>
      </c>
    </row>
    <row r="1246" spans="1:3" x14ac:dyDescent="0.4">
      <c r="A1246" s="10">
        <v>-0.16145277197353411</v>
      </c>
      <c r="B1246">
        <v>399</v>
      </c>
      <c r="C1246">
        <v>1</v>
      </c>
    </row>
    <row r="1247" spans="1:3" x14ac:dyDescent="0.4">
      <c r="A1247" s="10">
        <v>-0.16143221055217746</v>
      </c>
      <c r="B1247">
        <v>349</v>
      </c>
      <c r="C1247">
        <v>1</v>
      </c>
    </row>
    <row r="1248" spans="1:3" x14ac:dyDescent="0.4">
      <c r="A1248" s="10">
        <v>-0.16143216372377855</v>
      </c>
      <c r="B1248">
        <v>655</v>
      </c>
      <c r="C1248">
        <v>1</v>
      </c>
    </row>
    <row r="1249" spans="1:3" x14ac:dyDescent="0.4">
      <c r="A1249" s="10">
        <v>-0.16136925599305085</v>
      </c>
      <c r="B1249">
        <v>1499</v>
      </c>
      <c r="C1249">
        <v>1</v>
      </c>
    </row>
    <row r="1250" spans="1:3" x14ac:dyDescent="0.4">
      <c r="A1250" s="10">
        <v>-0.16134800997865675</v>
      </c>
      <c r="B1250">
        <v>349</v>
      </c>
      <c r="C1250">
        <v>1</v>
      </c>
    </row>
    <row r="1251" spans="1:3" x14ac:dyDescent="0.4">
      <c r="A1251" s="10">
        <v>-0.16134280810168239</v>
      </c>
      <c r="B1251">
        <v>349</v>
      </c>
      <c r="C1251">
        <v>1</v>
      </c>
    </row>
    <row r="1252" spans="1:3" x14ac:dyDescent="0.4">
      <c r="A1252" s="10">
        <v>-0.16132629551235653</v>
      </c>
      <c r="B1252">
        <v>8999</v>
      </c>
      <c r="C1252">
        <v>1</v>
      </c>
    </row>
    <row r="1253" spans="1:3" x14ac:dyDescent="0.4">
      <c r="A1253" s="10">
        <v>-0.16132052027081825</v>
      </c>
      <c r="B1253">
        <v>299</v>
      </c>
      <c r="C1253">
        <v>1</v>
      </c>
    </row>
    <row r="1254" spans="1:3" x14ac:dyDescent="0.4">
      <c r="A1254" s="10">
        <v>-0.16124409487045469</v>
      </c>
      <c r="B1254">
        <v>1149</v>
      </c>
      <c r="C1254">
        <v>1</v>
      </c>
    </row>
    <row r="1255" spans="1:3" x14ac:dyDescent="0.4">
      <c r="A1255" s="10">
        <v>-0.16114298122638349</v>
      </c>
      <c r="B1255">
        <v>1299</v>
      </c>
      <c r="C1255">
        <v>1</v>
      </c>
    </row>
    <row r="1256" spans="1:3" x14ac:dyDescent="0.4">
      <c r="A1256" s="10">
        <v>-0.16114297081208065</v>
      </c>
      <c r="B1256">
        <v>210</v>
      </c>
      <c r="C1256">
        <v>1</v>
      </c>
    </row>
    <row r="1257" spans="1:3" x14ac:dyDescent="0.4">
      <c r="A1257" s="10">
        <v>-0.16108214333614357</v>
      </c>
      <c r="B1257">
        <v>1369</v>
      </c>
      <c r="C1257">
        <v>1</v>
      </c>
    </row>
    <row r="1258" spans="1:3" x14ac:dyDescent="0.4">
      <c r="A1258" s="10">
        <v>-0.16107883682755789</v>
      </c>
      <c r="B1258">
        <v>789</v>
      </c>
      <c r="C1258">
        <v>1</v>
      </c>
    </row>
    <row r="1259" spans="1:3" x14ac:dyDescent="0.4">
      <c r="A1259" s="10">
        <v>-0.16106421426910283</v>
      </c>
      <c r="B1259">
        <v>149</v>
      </c>
      <c r="C1259">
        <v>1</v>
      </c>
    </row>
    <row r="1260" spans="1:3" x14ac:dyDescent="0.4">
      <c r="A1260" s="10">
        <v>-0.16104642038008551</v>
      </c>
      <c r="B1260">
        <v>1799</v>
      </c>
      <c r="C1260">
        <v>1</v>
      </c>
    </row>
    <row r="1261" spans="1:3" x14ac:dyDescent="0.4">
      <c r="A1261" s="10">
        <v>-0.1610209530147251</v>
      </c>
      <c r="B1261">
        <v>12999</v>
      </c>
      <c r="C1261">
        <v>1</v>
      </c>
    </row>
    <row r="1262" spans="1:3" x14ac:dyDescent="0.4">
      <c r="A1262" s="10">
        <v>-0.1610076145169721</v>
      </c>
      <c r="B1262">
        <v>299</v>
      </c>
      <c r="C1262">
        <v>1</v>
      </c>
    </row>
    <row r="1263" spans="1:3" x14ac:dyDescent="0.4">
      <c r="A1263" s="10">
        <v>-0.16092299034303795</v>
      </c>
      <c r="B1263">
        <v>1219</v>
      </c>
      <c r="C1263">
        <v>1</v>
      </c>
    </row>
    <row r="1264" spans="1:3" x14ac:dyDescent="0.4">
      <c r="A1264" s="10">
        <v>-0.16091651962458398</v>
      </c>
      <c r="B1264">
        <v>4699</v>
      </c>
      <c r="C1264">
        <v>1</v>
      </c>
    </row>
    <row r="1265" spans="1:3" x14ac:dyDescent="0.4">
      <c r="A1265" s="10">
        <v>-0.1608904969059711</v>
      </c>
      <c r="B1265">
        <v>369</v>
      </c>
      <c r="C1265">
        <v>1</v>
      </c>
    </row>
    <row r="1266" spans="1:3" x14ac:dyDescent="0.4">
      <c r="A1266" s="10">
        <v>-0.160868377946118</v>
      </c>
      <c r="B1266">
        <v>18499</v>
      </c>
      <c r="C1266">
        <v>1</v>
      </c>
    </row>
    <row r="1267" spans="1:3" x14ac:dyDescent="0.4">
      <c r="A1267" s="10">
        <v>-0.16084539351637106</v>
      </c>
      <c r="B1267">
        <v>228</v>
      </c>
      <c r="C1267">
        <v>1</v>
      </c>
    </row>
    <row r="1268" spans="1:3" x14ac:dyDescent="0.4">
      <c r="A1268" s="10">
        <v>-0.16084457725093582</v>
      </c>
      <c r="B1268">
        <v>247</v>
      </c>
      <c r="C1268">
        <v>1</v>
      </c>
    </row>
    <row r="1269" spans="1:3" x14ac:dyDescent="0.4">
      <c r="A1269" s="10">
        <v>-0.1608018748026768</v>
      </c>
      <c r="B1269">
        <v>299</v>
      </c>
      <c r="C1269">
        <v>1</v>
      </c>
    </row>
    <row r="1270" spans="1:3" x14ac:dyDescent="0.4">
      <c r="A1270" s="10">
        <v>-0.1607867334145788</v>
      </c>
      <c r="B1270">
        <v>246</v>
      </c>
      <c r="C1270">
        <v>1</v>
      </c>
    </row>
    <row r="1271" spans="1:3" x14ac:dyDescent="0.4">
      <c r="A1271" s="10">
        <v>-0.1607358629484035</v>
      </c>
      <c r="B1271">
        <v>199</v>
      </c>
      <c r="C1271">
        <v>1</v>
      </c>
    </row>
    <row r="1272" spans="1:3" x14ac:dyDescent="0.4">
      <c r="A1272" s="10">
        <v>-0.16035513277890012</v>
      </c>
      <c r="B1272">
        <v>54990</v>
      </c>
      <c r="C1272">
        <v>1</v>
      </c>
    </row>
    <row r="1273" spans="1:3" x14ac:dyDescent="0.4">
      <c r="A1273" s="10">
        <v>-0.16030400366477204</v>
      </c>
      <c r="B1273">
        <v>389</v>
      </c>
      <c r="C1273">
        <v>1</v>
      </c>
    </row>
    <row r="1274" spans="1:3" x14ac:dyDescent="0.4">
      <c r="A1274" s="10">
        <v>-0.16029454686833122</v>
      </c>
      <c r="B1274">
        <v>1599</v>
      </c>
      <c r="C1274">
        <v>1</v>
      </c>
    </row>
    <row r="1275" spans="1:3" x14ac:dyDescent="0.4">
      <c r="A1275" s="10">
        <v>-0.16027841870758588</v>
      </c>
      <c r="B1275">
        <v>299</v>
      </c>
      <c r="C1275">
        <v>1</v>
      </c>
    </row>
    <row r="1276" spans="1:3" x14ac:dyDescent="0.4">
      <c r="A1276" s="10">
        <v>-0.16023511452566427</v>
      </c>
      <c r="B1276">
        <v>14999</v>
      </c>
      <c r="C1276">
        <v>1</v>
      </c>
    </row>
    <row r="1277" spans="1:3" x14ac:dyDescent="0.4">
      <c r="A1277" s="10">
        <v>-0.16015253509957547</v>
      </c>
      <c r="B1277">
        <v>1499</v>
      </c>
      <c r="C1277">
        <v>1</v>
      </c>
    </row>
    <row r="1278" spans="1:3" x14ac:dyDescent="0.4">
      <c r="A1278" s="10">
        <v>-0.16012995227510174</v>
      </c>
      <c r="B1278">
        <v>129</v>
      </c>
      <c r="C1278">
        <v>1</v>
      </c>
    </row>
    <row r="1279" spans="1:3" x14ac:dyDescent="0.4">
      <c r="A1279" s="10">
        <v>-0.16011348779665885</v>
      </c>
      <c r="B1279">
        <v>439</v>
      </c>
      <c r="C1279">
        <v>1</v>
      </c>
    </row>
    <row r="1280" spans="1:3" x14ac:dyDescent="0.4">
      <c r="A1280" s="10">
        <v>-0.16009691491187233</v>
      </c>
      <c r="B1280">
        <v>399</v>
      </c>
      <c r="C1280">
        <v>1</v>
      </c>
    </row>
    <row r="1281" spans="1:3" x14ac:dyDescent="0.4">
      <c r="A1281" s="10">
        <v>-0.16006833673649884</v>
      </c>
      <c r="B1281">
        <v>299</v>
      </c>
      <c r="C1281">
        <v>1</v>
      </c>
    </row>
    <row r="1282" spans="1:3" x14ac:dyDescent="0.4">
      <c r="A1282" s="10">
        <v>-0.16005613500122748</v>
      </c>
      <c r="B1282">
        <v>1599</v>
      </c>
      <c r="C1282">
        <v>1</v>
      </c>
    </row>
    <row r="1283" spans="1:3" x14ac:dyDescent="0.4">
      <c r="A1283" s="10">
        <v>-0.16000899785123449</v>
      </c>
      <c r="B1283">
        <v>35999</v>
      </c>
      <c r="C1283">
        <v>1</v>
      </c>
    </row>
    <row r="1284" spans="1:3" x14ac:dyDescent="0.4">
      <c r="A1284" s="10">
        <v>-0.15999501361217069</v>
      </c>
      <c r="B1284">
        <v>399</v>
      </c>
      <c r="C1284">
        <v>1</v>
      </c>
    </row>
    <row r="1285" spans="1:3" x14ac:dyDescent="0.4">
      <c r="A1285" s="10">
        <v>-0.15993616687887921</v>
      </c>
      <c r="B1285">
        <v>8999</v>
      </c>
      <c r="C1285">
        <v>1</v>
      </c>
    </row>
    <row r="1286" spans="1:3" x14ac:dyDescent="0.4">
      <c r="A1286" s="10">
        <v>-0.15992483565382107</v>
      </c>
      <c r="B1286">
        <v>719</v>
      </c>
      <c r="C1286">
        <v>1</v>
      </c>
    </row>
    <row r="1287" spans="1:3" x14ac:dyDescent="0.4">
      <c r="A1287" s="10">
        <v>-0.15986846548404621</v>
      </c>
      <c r="B1287">
        <v>917</v>
      </c>
      <c r="C1287">
        <v>1</v>
      </c>
    </row>
    <row r="1288" spans="1:3" x14ac:dyDescent="0.4">
      <c r="A1288" s="10">
        <v>-0.15982781846240046</v>
      </c>
      <c r="B1288">
        <v>2299</v>
      </c>
      <c r="C1288">
        <v>1</v>
      </c>
    </row>
    <row r="1289" spans="1:3" x14ac:dyDescent="0.4">
      <c r="A1289" s="10">
        <v>-0.15979707934563084</v>
      </c>
      <c r="B1289">
        <v>30990</v>
      </c>
      <c r="C1289">
        <v>1</v>
      </c>
    </row>
    <row r="1290" spans="1:3" x14ac:dyDescent="0.4">
      <c r="A1290" s="10">
        <v>-0.1596956019749885</v>
      </c>
      <c r="B1290">
        <v>349</v>
      </c>
      <c r="C1290">
        <v>1</v>
      </c>
    </row>
    <row r="1291" spans="1:3" x14ac:dyDescent="0.4">
      <c r="A1291" s="10">
        <v>-0.15969481153357737</v>
      </c>
      <c r="B1291">
        <v>689</v>
      </c>
      <c r="C1291">
        <v>1</v>
      </c>
    </row>
    <row r="1292" spans="1:3" x14ac:dyDescent="0.4">
      <c r="A1292" s="10">
        <v>-0.15969008677386129</v>
      </c>
      <c r="B1292">
        <v>1990</v>
      </c>
      <c r="C1292">
        <v>1</v>
      </c>
    </row>
    <row r="1293" spans="1:3" x14ac:dyDescent="0.4">
      <c r="A1293" s="10">
        <v>-0.15965414420187476</v>
      </c>
      <c r="B1293">
        <v>23999</v>
      </c>
      <c r="C1293">
        <v>1</v>
      </c>
    </row>
    <row r="1294" spans="1:3" x14ac:dyDescent="0.4">
      <c r="A1294" s="10">
        <v>-0.15962071253009363</v>
      </c>
      <c r="B1294">
        <v>249</v>
      </c>
      <c r="C1294">
        <v>1</v>
      </c>
    </row>
    <row r="1295" spans="1:3" x14ac:dyDescent="0.4">
      <c r="A1295" s="10">
        <v>-0.15960535582261628</v>
      </c>
      <c r="B1295">
        <v>349</v>
      </c>
      <c r="C1295">
        <v>1</v>
      </c>
    </row>
    <row r="1296" spans="1:3" x14ac:dyDescent="0.4">
      <c r="A1296" s="10">
        <v>-0.15960197845302723</v>
      </c>
      <c r="B1296">
        <v>15990</v>
      </c>
      <c r="C1296">
        <v>1</v>
      </c>
    </row>
    <row r="1297" spans="1:3" x14ac:dyDescent="0.4">
      <c r="A1297" s="10">
        <v>-0.15958726388052627</v>
      </c>
      <c r="B1297">
        <v>37999</v>
      </c>
      <c r="C1297">
        <v>1</v>
      </c>
    </row>
    <row r="1298" spans="1:3" x14ac:dyDescent="0.4">
      <c r="A1298" s="10">
        <v>-0.1595086083916836</v>
      </c>
      <c r="B1298">
        <v>179</v>
      </c>
      <c r="C1298">
        <v>1</v>
      </c>
    </row>
    <row r="1299" spans="1:3" x14ac:dyDescent="0.4">
      <c r="A1299" s="10">
        <v>-0.15949805347093518</v>
      </c>
      <c r="B1299">
        <v>99</v>
      </c>
      <c r="C1299">
        <v>1</v>
      </c>
    </row>
    <row r="1300" spans="1:3" x14ac:dyDescent="0.4">
      <c r="A1300" s="10">
        <v>-0.15935309841696399</v>
      </c>
      <c r="B1300">
        <v>399</v>
      </c>
      <c r="C1300">
        <v>1</v>
      </c>
    </row>
    <row r="1301" spans="1:3" x14ac:dyDescent="0.4">
      <c r="A1301" s="10">
        <v>-0.15933116426810306</v>
      </c>
      <c r="B1301">
        <v>399</v>
      </c>
      <c r="C1301">
        <v>1</v>
      </c>
    </row>
    <row r="1302" spans="1:3" x14ac:dyDescent="0.4">
      <c r="A1302" s="10">
        <v>-0.15932088391235452</v>
      </c>
      <c r="B1302">
        <v>399</v>
      </c>
      <c r="C1302">
        <v>1</v>
      </c>
    </row>
    <row r="1303" spans="1:3" x14ac:dyDescent="0.4">
      <c r="A1303" s="10">
        <v>-0.15930805489343067</v>
      </c>
      <c r="B1303">
        <v>299</v>
      </c>
      <c r="C1303">
        <v>1</v>
      </c>
    </row>
    <row r="1304" spans="1:3" x14ac:dyDescent="0.4">
      <c r="A1304" s="10">
        <v>-0.15925454996328656</v>
      </c>
      <c r="B1304">
        <v>1499</v>
      </c>
      <c r="C1304">
        <v>1</v>
      </c>
    </row>
    <row r="1305" spans="1:3" x14ac:dyDescent="0.4">
      <c r="A1305" s="10">
        <v>-0.1591944101157137</v>
      </c>
      <c r="B1305">
        <v>349</v>
      </c>
      <c r="C1305">
        <v>1</v>
      </c>
    </row>
    <row r="1306" spans="1:3" x14ac:dyDescent="0.4">
      <c r="A1306" s="10">
        <v>-0.15919183488646785</v>
      </c>
      <c r="B1306">
        <v>45999</v>
      </c>
      <c r="C1306">
        <v>1</v>
      </c>
    </row>
    <row r="1307" spans="1:3" x14ac:dyDescent="0.4">
      <c r="A1307" s="10">
        <v>-0.15916829145729192</v>
      </c>
      <c r="B1307">
        <v>249</v>
      </c>
      <c r="C1307">
        <v>1</v>
      </c>
    </row>
    <row r="1308" spans="1:3" x14ac:dyDescent="0.4">
      <c r="A1308" s="10">
        <v>-0.15915029550266821</v>
      </c>
      <c r="B1308">
        <v>999</v>
      </c>
      <c r="C1308">
        <v>1</v>
      </c>
    </row>
    <row r="1309" spans="1:3" x14ac:dyDescent="0.4">
      <c r="A1309" s="10">
        <v>-0.15914349890234916</v>
      </c>
      <c r="B1309">
        <v>489</v>
      </c>
      <c r="C1309">
        <v>1</v>
      </c>
    </row>
    <row r="1310" spans="1:3" x14ac:dyDescent="0.4">
      <c r="A1310" s="10">
        <v>-0.15908783690904754</v>
      </c>
      <c r="B1310">
        <v>269</v>
      </c>
      <c r="C1310">
        <v>1</v>
      </c>
    </row>
    <row r="1311" spans="1:3" x14ac:dyDescent="0.4">
      <c r="A1311" s="10">
        <v>-0.15906622302304174</v>
      </c>
      <c r="B1311">
        <v>24990</v>
      </c>
      <c r="C1311">
        <v>1</v>
      </c>
    </row>
    <row r="1312" spans="1:3" x14ac:dyDescent="0.4">
      <c r="A1312" s="10">
        <v>-0.15895212045471735</v>
      </c>
      <c r="B1312">
        <v>299</v>
      </c>
      <c r="C1312">
        <v>1</v>
      </c>
    </row>
    <row r="1313" spans="1:3" x14ac:dyDescent="0.4">
      <c r="A1313" s="10">
        <v>-0.15894320428485231</v>
      </c>
      <c r="B1313">
        <v>18999</v>
      </c>
      <c r="C1313">
        <v>1</v>
      </c>
    </row>
    <row r="1314" spans="1:3" x14ac:dyDescent="0.4">
      <c r="A1314" s="10">
        <v>-0.15893906676392652</v>
      </c>
      <c r="B1314">
        <v>9999</v>
      </c>
      <c r="C1314">
        <v>1</v>
      </c>
    </row>
    <row r="1315" spans="1:3" x14ac:dyDescent="0.4">
      <c r="A1315" s="10">
        <v>-0.15892297505126723</v>
      </c>
      <c r="B1315">
        <v>119</v>
      </c>
      <c r="C1315">
        <v>1</v>
      </c>
    </row>
    <row r="1316" spans="1:3" x14ac:dyDescent="0.4">
      <c r="A1316" s="10">
        <v>-0.15887362205885647</v>
      </c>
      <c r="B1316">
        <v>273.10000000000002</v>
      </c>
      <c r="C1316">
        <v>1</v>
      </c>
    </row>
    <row r="1317" spans="1:3" x14ac:dyDescent="0.4">
      <c r="A1317" s="10">
        <v>-0.15882884601821073</v>
      </c>
      <c r="B1317">
        <v>7390</v>
      </c>
      <c r="C1317">
        <v>1</v>
      </c>
    </row>
    <row r="1318" spans="1:3" x14ac:dyDescent="0.4">
      <c r="A1318" s="10">
        <v>-0.15879462733120286</v>
      </c>
      <c r="B1318">
        <v>249</v>
      </c>
      <c r="C1318">
        <v>1</v>
      </c>
    </row>
    <row r="1319" spans="1:3" x14ac:dyDescent="0.4">
      <c r="A1319" s="10">
        <v>-0.15870281437337808</v>
      </c>
      <c r="B1319">
        <v>32999</v>
      </c>
      <c r="C1319">
        <v>1</v>
      </c>
    </row>
    <row r="1320" spans="1:3" x14ac:dyDescent="0.4">
      <c r="A1320" s="10">
        <v>-0.15869340809363849</v>
      </c>
      <c r="B1320">
        <v>20990</v>
      </c>
      <c r="C1320">
        <v>1</v>
      </c>
    </row>
    <row r="1321" spans="1:3" x14ac:dyDescent="0.4">
      <c r="A1321" s="10">
        <v>-0.15868661309868717</v>
      </c>
      <c r="B1321">
        <v>449</v>
      </c>
      <c r="C1321">
        <v>1</v>
      </c>
    </row>
    <row r="1322" spans="1:3" x14ac:dyDescent="0.4">
      <c r="A1322" s="10">
        <v>-0.15866425924735472</v>
      </c>
      <c r="B1322">
        <v>8499</v>
      </c>
      <c r="C1322">
        <v>1</v>
      </c>
    </row>
    <row r="1323" spans="1:3" x14ac:dyDescent="0.4">
      <c r="A1323" s="10">
        <v>-0.15852224165321713</v>
      </c>
      <c r="B1323">
        <v>229</v>
      </c>
      <c r="C1323">
        <v>1</v>
      </c>
    </row>
    <row r="1324" spans="1:3" x14ac:dyDescent="0.4">
      <c r="A1324" s="10">
        <v>-0.15851279968992654</v>
      </c>
      <c r="B1324">
        <v>799</v>
      </c>
      <c r="C1324">
        <v>1</v>
      </c>
    </row>
    <row r="1325" spans="1:3" x14ac:dyDescent="0.4">
      <c r="A1325" s="10">
        <v>-0.15849304872964187</v>
      </c>
      <c r="B1325">
        <v>21999</v>
      </c>
      <c r="C1325">
        <v>1</v>
      </c>
    </row>
    <row r="1326" spans="1:3" x14ac:dyDescent="0.4">
      <c r="A1326" s="10">
        <v>-0.15845604298476737</v>
      </c>
      <c r="B1326">
        <v>199</v>
      </c>
      <c r="C1326">
        <v>1</v>
      </c>
    </row>
    <row r="1327" spans="1:3" x14ac:dyDescent="0.4">
      <c r="A1327" s="10">
        <v>-0.15841504732752934</v>
      </c>
      <c r="B1327">
        <v>299</v>
      </c>
      <c r="C1327">
        <v>1</v>
      </c>
    </row>
    <row r="1328" spans="1:3" x14ac:dyDescent="0.4">
      <c r="A1328" s="10">
        <v>-0.15833402912812869</v>
      </c>
      <c r="B1328">
        <v>399</v>
      </c>
      <c r="C1328">
        <v>1</v>
      </c>
    </row>
    <row r="1329" spans="1:3" x14ac:dyDescent="0.4">
      <c r="A1329" s="10">
        <v>-0.15828720014309244</v>
      </c>
      <c r="B1329">
        <v>299</v>
      </c>
      <c r="C1329">
        <v>1</v>
      </c>
    </row>
    <row r="1330" spans="1:3" x14ac:dyDescent="0.4">
      <c r="A1330" s="10">
        <v>-0.15825826869188719</v>
      </c>
      <c r="B1330">
        <v>21999</v>
      </c>
      <c r="C1330">
        <v>1</v>
      </c>
    </row>
    <row r="1331" spans="1:3" x14ac:dyDescent="0.4">
      <c r="A1331" s="10">
        <v>-0.15824735106268883</v>
      </c>
      <c r="B1331">
        <v>199</v>
      </c>
      <c r="C1331">
        <v>1</v>
      </c>
    </row>
    <row r="1332" spans="1:3" x14ac:dyDescent="0.4">
      <c r="A1332" s="10">
        <v>-0.1582449554565889</v>
      </c>
      <c r="B1332">
        <v>849</v>
      </c>
      <c r="C1332">
        <v>1</v>
      </c>
    </row>
    <row r="1333" spans="1:3" x14ac:dyDescent="0.4">
      <c r="A1333" s="10">
        <v>-0.15820894419965631</v>
      </c>
      <c r="B1333">
        <v>21990</v>
      </c>
      <c r="C1333">
        <v>1</v>
      </c>
    </row>
    <row r="1334" spans="1:3" x14ac:dyDescent="0.4">
      <c r="A1334" s="10">
        <v>-0.15818338766194454</v>
      </c>
      <c r="B1334">
        <v>345</v>
      </c>
      <c r="C1334">
        <v>1</v>
      </c>
    </row>
    <row r="1335" spans="1:3" x14ac:dyDescent="0.4">
      <c r="A1335" s="10">
        <v>-0.15806974751995903</v>
      </c>
      <c r="B1335">
        <v>349</v>
      </c>
      <c r="C1335">
        <v>1</v>
      </c>
    </row>
    <row r="1336" spans="1:3" x14ac:dyDescent="0.4">
      <c r="A1336" s="10">
        <v>-0.15801080378742471</v>
      </c>
      <c r="B1336">
        <v>417.44</v>
      </c>
      <c r="C1336">
        <v>1</v>
      </c>
    </row>
    <row r="1337" spans="1:3" x14ac:dyDescent="0.4">
      <c r="A1337" s="10">
        <v>-0.15799038649118854</v>
      </c>
      <c r="B1337">
        <v>2699</v>
      </c>
      <c r="C1337">
        <v>1</v>
      </c>
    </row>
    <row r="1338" spans="1:3" x14ac:dyDescent="0.4">
      <c r="A1338" s="10">
        <v>-0.15791065528915324</v>
      </c>
      <c r="B1338">
        <v>269</v>
      </c>
      <c r="C1338">
        <v>1</v>
      </c>
    </row>
    <row r="1339" spans="1:3" x14ac:dyDescent="0.4">
      <c r="A1339" s="10">
        <v>-0.15759927032889298</v>
      </c>
      <c r="B1339">
        <v>649</v>
      </c>
      <c r="C1339">
        <v>1</v>
      </c>
    </row>
    <row r="1340" spans="1:3" x14ac:dyDescent="0.4">
      <c r="A1340" s="10">
        <v>-0.15758449967953053</v>
      </c>
      <c r="B1340">
        <v>599</v>
      </c>
      <c r="C1340">
        <v>1</v>
      </c>
    </row>
    <row r="1341" spans="1:3" x14ac:dyDescent="0.4">
      <c r="A1341" s="10">
        <v>-0.15752758932406324</v>
      </c>
      <c r="B1341">
        <v>1099</v>
      </c>
      <c r="C1341">
        <v>1</v>
      </c>
    </row>
    <row r="1342" spans="1:3" x14ac:dyDescent="0.4">
      <c r="A1342" s="10">
        <v>-0.15740606314065095</v>
      </c>
      <c r="B1342">
        <v>349</v>
      </c>
      <c r="C1342">
        <v>1</v>
      </c>
    </row>
    <row r="1343" spans="1:3" x14ac:dyDescent="0.4">
      <c r="A1343" s="10">
        <v>-0.15739962522897533</v>
      </c>
      <c r="B1343">
        <v>719</v>
      </c>
      <c r="C1343">
        <v>1</v>
      </c>
    </row>
    <row r="1344" spans="1:3" x14ac:dyDescent="0.4">
      <c r="A1344" s="10">
        <v>-0.15730828939625002</v>
      </c>
      <c r="B1344">
        <v>16999</v>
      </c>
      <c r="C1344">
        <v>1</v>
      </c>
    </row>
    <row r="1345" spans="1:3" x14ac:dyDescent="0.4">
      <c r="A1345" s="10">
        <v>-0.15728647886667294</v>
      </c>
      <c r="B1345">
        <v>26999</v>
      </c>
      <c r="C1345">
        <v>1</v>
      </c>
    </row>
    <row r="1346" spans="1:3" x14ac:dyDescent="0.4">
      <c r="A1346" s="10">
        <v>-0.15726335468743011</v>
      </c>
      <c r="B1346">
        <v>179</v>
      </c>
      <c r="C1346">
        <v>1</v>
      </c>
    </row>
    <row r="1347" spans="1:3" x14ac:dyDescent="0.4">
      <c r="A1347" s="10">
        <v>-0.15724575014736519</v>
      </c>
      <c r="B1347">
        <v>499</v>
      </c>
      <c r="C1347">
        <v>1</v>
      </c>
    </row>
    <row r="1348" spans="1:3" x14ac:dyDescent="0.4">
      <c r="A1348" s="10">
        <v>-0.15723266859524568</v>
      </c>
      <c r="B1348">
        <v>290</v>
      </c>
      <c r="C1348">
        <v>1</v>
      </c>
    </row>
    <row r="1349" spans="1:3" x14ac:dyDescent="0.4">
      <c r="A1349" s="10">
        <v>-0.15718204436118122</v>
      </c>
      <c r="B1349">
        <v>893</v>
      </c>
      <c r="C1349">
        <v>1</v>
      </c>
    </row>
    <row r="1350" spans="1:3" x14ac:dyDescent="0.4">
      <c r="A1350" s="10">
        <v>-0.15718043952883112</v>
      </c>
      <c r="B1350">
        <v>699</v>
      </c>
      <c r="C1350">
        <v>1</v>
      </c>
    </row>
    <row r="1351" spans="1:3" x14ac:dyDescent="0.4">
      <c r="A1351" s="10">
        <v>-0.15713699826820765</v>
      </c>
      <c r="B1351">
        <v>18990</v>
      </c>
      <c r="C1351">
        <v>1</v>
      </c>
    </row>
    <row r="1352" spans="1:3" x14ac:dyDescent="0.4">
      <c r="A1352" s="10">
        <v>-0.15712983044441281</v>
      </c>
      <c r="B1352">
        <v>389</v>
      </c>
      <c r="C1352">
        <v>1</v>
      </c>
    </row>
    <row r="1353" spans="1:3" x14ac:dyDescent="0.4">
      <c r="A1353" s="10">
        <v>-0.15706519224413251</v>
      </c>
      <c r="B1353">
        <v>24999</v>
      </c>
      <c r="C1353">
        <v>1</v>
      </c>
    </row>
    <row r="1354" spans="1:3" x14ac:dyDescent="0.4">
      <c r="A1354" s="10">
        <v>-0.15698117386068908</v>
      </c>
      <c r="B1354">
        <v>199</v>
      </c>
      <c r="C1354">
        <v>1</v>
      </c>
    </row>
    <row r="1355" spans="1:3" x14ac:dyDescent="0.4">
      <c r="A1355" s="10">
        <v>-0.15687419960040008</v>
      </c>
      <c r="B1355">
        <v>999</v>
      </c>
      <c r="C1355">
        <v>1</v>
      </c>
    </row>
    <row r="1356" spans="1:3" x14ac:dyDescent="0.4">
      <c r="A1356" s="10">
        <v>-0.15684374246613833</v>
      </c>
      <c r="B1356">
        <v>299</v>
      </c>
      <c r="C1356">
        <v>1</v>
      </c>
    </row>
    <row r="1357" spans="1:3" x14ac:dyDescent="0.4">
      <c r="A1357" s="10">
        <v>-0.15680170503144061</v>
      </c>
      <c r="B1357">
        <v>199</v>
      </c>
      <c r="C1357">
        <v>1</v>
      </c>
    </row>
    <row r="1358" spans="1:3" x14ac:dyDescent="0.4">
      <c r="A1358" s="10">
        <v>-0.1567161064969359</v>
      </c>
      <c r="B1358">
        <v>19999</v>
      </c>
      <c r="C1358">
        <v>1</v>
      </c>
    </row>
    <row r="1359" spans="1:3" x14ac:dyDescent="0.4">
      <c r="A1359" s="10">
        <v>-0.15669469420251941</v>
      </c>
      <c r="B1359">
        <v>59</v>
      </c>
      <c r="C1359">
        <v>1</v>
      </c>
    </row>
    <row r="1360" spans="1:3" x14ac:dyDescent="0.4">
      <c r="A1360" s="10">
        <v>-0.15666972912117616</v>
      </c>
      <c r="B1360">
        <v>379</v>
      </c>
      <c r="C1360">
        <v>1</v>
      </c>
    </row>
    <row r="1361" spans="1:3" x14ac:dyDescent="0.4">
      <c r="A1361" s="10">
        <v>-0.15664222228753336</v>
      </c>
      <c r="B1361">
        <v>399</v>
      </c>
      <c r="C1361">
        <v>1</v>
      </c>
    </row>
    <row r="1362" spans="1:3" x14ac:dyDescent="0.4">
      <c r="A1362" s="10">
        <v>-0.15652991003207475</v>
      </c>
      <c r="B1362">
        <v>349</v>
      </c>
      <c r="C1362">
        <v>1</v>
      </c>
    </row>
    <row r="1363" spans="1:3" x14ac:dyDescent="0.4">
      <c r="A1363" s="10">
        <v>-0.1565292124930075</v>
      </c>
      <c r="B1363">
        <v>26999</v>
      </c>
      <c r="C1363">
        <v>1</v>
      </c>
    </row>
    <row r="1364" spans="1:3" x14ac:dyDescent="0.4">
      <c r="A1364" s="10">
        <v>-0.15652620523809174</v>
      </c>
      <c r="B1364">
        <v>333</v>
      </c>
      <c r="C1364">
        <v>1</v>
      </c>
    </row>
    <row r="1365" spans="1:3" x14ac:dyDescent="0.4">
      <c r="A1365" s="10">
        <v>-0.15650526808791312</v>
      </c>
      <c r="B1365">
        <v>10990</v>
      </c>
      <c r="C1365">
        <v>1</v>
      </c>
    </row>
    <row r="1366" spans="1:3" x14ac:dyDescent="0.4">
      <c r="A1366" s="10">
        <v>-0.15647144881281191</v>
      </c>
      <c r="B1366">
        <v>29999</v>
      </c>
      <c r="C1366">
        <v>1</v>
      </c>
    </row>
    <row r="1367" spans="1:3" x14ac:dyDescent="0.4">
      <c r="A1367" s="10">
        <v>-0.15642500351868666</v>
      </c>
      <c r="B1367">
        <v>115</v>
      </c>
      <c r="C1367">
        <v>1</v>
      </c>
    </row>
    <row r="1368" spans="1:3" x14ac:dyDescent="0.4">
      <c r="A1368" s="10">
        <v>-0.15628325858362546</v>
      </c>
      <c r="B1368">
        <v>179</v>
      </c>
      <c r="C1368">
        <v>1</v>
      </c>
    </row>
    <row r="1369" spans="1:3" x14ac:dyDescent="0.4">
      <c r="A1369" s="10">
        <v>-0.15627059640397065</v>
      </c>
      <c r="B1369">
        <v>27999</v>
      </c>
      <c r="C1369">
        <v>1</v>
      </c>
    </row>
    <row r="1370" spans="1:3" x14ac:dyDescent="0.4">
      <c r="A1370" s="10">
        <v>-0.15626647097101928</v>
      </c>
      <c r="B1370">
        <v>209</v>
      </c>
      <c r="C1370">
        <v>1</v>
      </c>
    </row>
    <row r="1371" spans="1:3" x14ac:dyDescent="0.4">
      <c r="A1371" s="10">
        <v>-0.15625431054122543</v>
      </c>
      <c r="B1371">
        <v>99</v>
      </c>
      <c r="C1371">
        <v>1</v>
      </c>
    </row>
    <row r="1372" spans="1:3" x14ac:dyDescent="0.4">
      <c r="A1372" s="10">
        <v>-0.15625430663650111</v>
      </c>
      <c r="B1372">
        <v>199</v>
      </c>
      <c r="C1372">
        <v>1</v>
      </c>
    </row>
    <row r="1373" spans="1:3" x14ac:dyDescent="0.4">
      <c r="A1373" s="10">
        <v>-0.15622540573040342</v>
      </c>
      <c r="B1373">
        <v>399</v>
      </c>
      <c r="C1373">
        <v>1</v>
      </c>
    </row>
    <row r="1374" spans="1:3" x14ac:dyDescent="0.4">
      <c r="A1374" s="10">
        <v>-0.15621812618654565</v>
      </c>
      <c r="B1374">
        <v>7299</v>
      </c>
      <c r="C1374">
        <v>1</v>
      </c>
    </row>
    <row r="1375" spans="1:3" x14ac:dyDescent="0.4">
      <c r="A1375" s="10">
        <v>-0.15621561990646599</v>
      </c>
      <c r="B1375">
        <v>10901</v>
      </c>
      <c r="C1375">
        <v>1</v>
      </c>
    </row>
    <row r="1376" spans="1:3" x14ac:dyDescent="0.4">
      <c r="A1376" s="10">
        <v>-0.15617676952042664</v>
      </c>
      <c r="B1376">
        <v>139</v>
      </c>
      <c r="C1376">
        <v>1</v>
      </c>
    </row>
    <row r="1377" spans="1:3" x14ac:dyDescent="0.4">
      <c r="A1377" s="10">
        <v>-0.15612697157397812</v>
      </c>
      <c r="B1377">
        <v>199</v>
      </c>
      <c r="C1377">
        <v>1</v>
      </c>
    </row>
    <row r="1378" spans="1:3" x14ac:dyDescent="0.4">
      <c r="A1378" s="10">
        <v>-0.15607207375023902</v>
      </c>
      <c r="B1378">
        <v>1434</v>
      </c>
      <c r="C1378">
        <v>1</v>
      </c>
    </row>
    <row r="1379" spans="1:3" x14ac:dyDescent="0.4">
      <c r="A1379" s="10">
        <v>-0.1560645962337455</v>
      </c>
      <c r="B1379">
        <v>129</v>
      </c>
      <c r="C1379">
        <v>1</v>
      </c>
    </row>
    <row r="1380" spans="1:3" x14ac:dyDescent="0.4">
      <c r="A1380" s="10">
        <v>-0.15603907959307659</v>
      </c>
      <c r="B1380">
        <v>325</v>
      </c>
      <c r="C1380">
        <v>1</v>
      </c>
    </row>
    <row r="1381" spans="1:3" x14ac:dyDescent="0.4">
      <c r="A1381" s="10">
        <v>-0.15597014399332471</v>
      </c>
      <c r="B1381">
        <v>30990</v>
      </c>
      <c r="C1381">
        <v>1</v>
      </c>
    </row>
    <row r="1382" spans="1:3" x14ac:dyDescent="0.4">
      <c r="A1382" s="10">
        <v>-0.15595632582448637</v>
      </c>
      <c r="B1382">
        <v>199</v>
      </c>
      <c r="C1382">
        <v>1</v>
      </c>
    </row>
    <row r="1383" spans="1:3" x14ac:dyDescent="0.4">
      <c r="A1383" s="10">
        <v>-0.15593567373258999</v>
      </c>
      <c r="B1383">
        <v>399</v>
      </c>
      <c r="C1383">
        <v>1</v>
      </c>
    </row>
    <row r="1384" spans="1:3" x14ac:dyDescent="0.4">
      <c r="A1384" s="10">
        <v>-0.15588380026157966</v>
      </c>
      <c r="B1384">
        <v>199</v>
      </c>
      <c r="C1384">
        <v>1</v>
      </c>
    </row>
    <row r="1385" spans="1:3" x14ac:dyDescent="0.4">
      <c r="A1385" s="10">
        <v>-0.15586649144605236</v>
      </c>
      <c r="B1385">
        <v>29999</v>
      </c>
      <c r="C1385">
        <v>1</v>
      </c>
    </row>
    <row r="1386" spans="1:3" x14ac:dyDescent="0.4">
      <c r="A1386" s="10">
        <v>-0.1558561965570458</v>
      </c>
      <c r="B1386">
        <v>199</v>
      </c>
      <c r="C1386">
        <v>1</v>
      </c>
    </row>
    <row r="1387" spans="1:3" x14ac:dyDescent="0.4">
      <c r="A1387" s="10">
        <v>-0.15583673186943292</v>
      </c>
      <c r="B1387">
        <v>349</v>
      </c>
      <c r="C1387">
        <v>1</v>
      </c>
    </row>
    <row r="1388" spans="1:3" x14ac:dyDescent="0.4">
      <c r="A1388" s="10">
        <v>-0.1558240406020045</v>
      </c>
      <c r="B1388">
        <v>349</v>
      </c>
      <c r="C1388">
        <v>1</v>
      </c>
    </row>
    <row r="1389" spans="1:3" x14ac:dyDescent="0.4">
      <c r="A1389" s="10">
        <v>-0.15581377688560732</v>
      </c>
      <c r="B1389">
        <v>159</v>
      </c>
      <c r="C1389">
        <v>1</v>
      </c>
    </row>
    <row r="1390" spans="1:3" x14ac:dyDescent="0.4">
      <c r="A1390" s="10">
        <v>-0.15581148529228808</v>
      </c>
      <c r="B1390">
        <v>349</v>
      </c>
      <c r="C1390">
        <v>1</v>
      </c>
    </row>
    <row r="1391" spans="1:3" x14ac:dyDescent="0.4">
      <c r="A1391" s="10">
        <v>-0.15577879373011022</v>
      </c>
      <c r="B1391">
        <v>349</v>
      </c>
      <c r="C1391">
        <v>1</v>
      </c>
    </row>
    <row r="1392" spans="1:3" x14ac:dyDescent="0.4">
      <c r="A1392" s="10">
        <v>-0.15574417404145566</v>
      </c>
      <c r="B1392">
        <v>199</v>
      </c>
      <c r="C1392">
        <v>1</v>
      </c>
    </row>
    <row r="1393" spans="1:3" x14ac:dyDescent="0.4">
      <c r="A1393" s="10">
        <v>-0.15573984559535797</v>
      </c>
      <c r="B1393">
        <v>1850</v>
      </c>
      <c r="C1393">
        <v>1</v>
      </c>
    </row>
    <row r="1394" spans="1:3" x14ac:dyDescent="0.4">
      <c r="A1394" s="10">
        <v>-0.15567340237342053</v>
      </c>
      <c r="B1394">
        <v>32999</v>
      </c>
      <c r="C1394">
        <v>1</v>
      </c>
    </row>
    <row r="1395" spans="1:3" x14ac:dyDescent="0.4">
      <c r="A1395" s="10">
        <v>-0.15565250304915873</v>
      </c>
      <c r="B1395">
        <v>199</v>
      </c>
      <c r="C1395">
        <v>1</v>
      </c>
    </row>
    <row r="1396" spans="1:3" x14ac:dyDescent="0.4">
      <c r="A1396" s="10">
        <v>-0.15563845311766758</v>
      </c>
      <c r="B1396">
        <v>899</v>
      </c>
      <c r="C1396">
        <v>1</v>
      </c>
    </row>
    <row r="1397" spans="1:3" x14ac:dyDescent="0.4">
      <c r="A1397" s="10">
        <v>-0.15563496091963638</v>
      </c>
      <c r="B1397">
        <v>350</v>
      </c>
      <c r="C1397">
        <v>1</v>
      </c>
    </row>
    <row r="1398" spans="1:3" x14ac:dyDescent="0.4">
      <c r="A1398" s="10">
        <v>-0.15560938798649884</v>
      </c>
      <c r="B1398">
        <v>13990</v>
      </c>
      <c r="C1398">
        <v>1</v>
      </c>
    </row>
    <row r="1399" spans="1:3" x14ac:dyDescent="0.4">
      <c r="A1399" s="10">
        <v>-0.15559493878411798</v>
      </c>
      <c r="B1399">
        <v>199</v>
      </c>
      <c r="C1399">
        <v>1</v>
      </c>
    </row>
    <row r="1400" spans="1:3" x14ac:dyDescent="0.4">
      <c r="A1400" s="10">
        <v>-0.15554605540887495</v>
      </c>
      <c r="B1400">
        <v>209</v>
      </c>
      <c r="C1400">
        <v>1</v>
      </c>
    </row>
    <row r="1401" spans="1:3" x14ac:dyDescent="0.4">
      <c r="A1401" s="10">
        <v>-0.15553006731013469</v>
      </c>
      <c r="B1401">
        <v>218</v>
      </c>
      <c r="C1401">
        <v>1</v>
      </c>
    </row>
    <row r="1402" spans="1:3" x14ac:dyDescent="0.4">
      <c r="A1402" s="10">
        <v>-0.15549753201199631</v>
      </c>
      <c r="B1402">
        <v>970</v>
      </c>
      <c r="C1402">
        <v>1</v>
      </c>
    </row>
    <row r="1403" spans="1:3" x14ac:dyDescent="0.4">
      <c r="A1403" s="10">
        <v>-0.15544558724028315</v>
      </c>
      <c r="B1403">
        <v>179</v>
      </c>
      <c r="C1403">
        <v>1</v>
      </c>
    </row>
    <row r="1404" spans="1:3" x14ac:dyDescent="0.4">
      <c r="A1404" s="10">
        <v>-0.15540561424166452</v>
      </c>
      <c r="B1404">
        <v>299</v>
      </c>
      <c r="C1404">
        <v>1</v>
      </c>
    </row>
    <row r="1405" spans="1:3" x14ac:dyDescent="0.4">
      <c r="A1405" s="10">
        <v>-0.15540514242182019</v>
      </c>
      <c r="B1405">
        <v>599</v>
      </c>
      <c r="C1405">
        <v>1</v>
      </c>
    </row>
    <row r="1406" spans="1:3" x14ac:dyDescent="0.4">
      <c r="A1406" s="10">
        <v>-0.15540499174140449</v>
      </c>
      <c r="B1406">
        <v>32990</v>
      </c>
      <c r="C1406">
        <v>1</v>
      </c>
    </row>
    <row r="1407" spans="1:3" x14ac:dyDescent="0.4">
      <c r="A1407" s="10">
        <v>-0.15537543972693085</v>
      </c>
      <c r="B1407">
        <v>399</v>
      </c>
      <c r="C1407">
        <v>1</v>
      </c>
    </row>
    <row r="1408" spans="1:3" x14ac:dyDescent="0.4">
      <c r="A1408" s="10">
        <v>-0.15536987503907335</v>
      </c>
      <c r="B1408">
        <v>299</v>
      </c>
      <c r="C1408">
        <v>1</v>
      </c>
    </row>
    <row r="1409" spans="1:3" x14ac:dyDescent="0.4">
      <c r="A1409" s="10">
        <v>-0.15527640768569509</v>
      </c>
      <c r="B1409">
        <v>309</v>
      </c>
      <c r="C1409">
        <v>1</v>
      </c>
    </row>
    <row r="1410" spans="1:3" x14ac:dyDescent="0.4">
      <c r="A1410" s="10">
        <v>-0.15525711489729874</v>
      </c>
      <c r="B1410">
        <v>507</v>
      </c>
      <c r="C1410">
        <v>1</v>
      </c>
    </row>
    <row r="1411" spans="1:3" x14ac:dyDescent="0.4">
      <c r="A1411" s="10">
        <v>-0.15524331527326563</v>
      </c>
      <c r="B1411">
        <v>185</v>
      </c>
      <c r="C1411">
        <v>1</v>
      </c>
    </row>
    <row r="1412" spans="1:3" x14ac:dyDescent="0.4">
      <c r="A1412" s="10">
        <v>-0.15522381208233038</v>
      </c>
      <c r="B1412">
        <v>149</v>
      </c>
      <c r="C1412">
        <v>1</v>
      </c>
    </row>
    <row r="1413" spans="1:3" x14ac:dyDescent="0.4">
      <c r="A1413" s="10">
        <v>-0.15521378324818313</v>
      </c>
      <c r="B1413">
        <v>154</v>
      </c>
      <c r="C1413">
        <v>1</v>
      </c>
    </row>
    <row r="1414" spans="1:3" x14ac:dyDescent="0.4">
      <c r="A1414" s="10">
        <v>-0.15519815827904571</v>
      </c>
      <c r="B1414">
        <v>970</v>
      </c>
      <c r="C1414">
        <v>1</v>
      </c>
    </row>
    <row r="1415" spans="1:3" x14ac:dyDescent="0.4">
      <c r="A1415" s="10">
        <v>-0.15519558079662865</v>
      </c>
      <c r="B1415">
        <v>219</v>
      </c>
      <c r="C1415">
        <v>1</v>
      </c>
    </row>
    <row r="1416" spans="1:3" x14ac:dyDescent="0.4">
      <c r="A1416" s="10">
        <v>-0.15519287715158442</v>
      </c>
      <c r="B1416">
        <v>1599</v>
      </c>
      <c r="C1416">
        <v>1</v>
      </c>
    </row>
    <row r="1417" spans="1:3" x14ac:dyDescent="0.4">
      <c r="A1417" s="10">
        <v>-0.15517442941584128</v>
      </c>
      <c r="B1417">
        <v>7999</v>
      </c>
      <c r="C1417">
        <v>1</v>
      </c>
    </row>
    <row r="1418" spans="1:3" x14ac:dyDescent="0.4">
      <c r="A1418" s="10">
        <v>-0.15513907065664689</v>
      </c>
      <c r="B1418">
        <v>263</v>
      </c>
      <c r="C1418">
        <v>1</v>
      </c>
    </row>
    <row r="1419" spans="1:3" x14ac:dyDescent="0.4">
      <c r="A1419" s="10">
        <v>-0.15512078328674969</v>
      </c>
      <c r="B1419">
        <v>13490</v>
      </c>
      <c r="C1419">
        <v>1</v>
      </c>
    </row>
    <row r="1420" spans="1:3" x14ac:dyDescent="0.4">
      <c r="A1420" s="10">
        <v>-0.15509066984087377</v>
      </c>
      <c r="B1420">
        <v>14999</v>
      </c>
      <c r="C1420">
        <v>1</v>
      </c>
    </row>
    <row r="1421" spans="1:3" x14ac:dyDescent="0.4">
      <c r="A1421" s="10">
        <v>-0.15504728953227331</v>
      </c>
      <c r="B1421">
        <v>154</v>
      </c>
      <c r="C1421">
        <v>1</v>
      </c>
    </row>
    <row r="1422" spans="1:3" x14ac:dyDescent="0.4">
      <c r="A1422" s="10">
        <v>-0.15504548452874217</v>
      </c>
      <c r="B1422">
        <v>6999</v>
      </c>
      <c r="C1422">
        <v>1</v>
      </c>
    </row>
    <row r="1423" spans="1:3" x14ac:dyDescent="0.4">
      <c r="A1423" s="10">
        <v>-0.15503545929395138</v>
      </c>
      <c r="B1423">
        <v>199</v>
      </c>
      <c r="C1423">
        <v>1</v>
      </c>
    </row>
    <row r="1424" spans="1:3" x14ac:dyDescent="0.4">
      <c r="A1424" s="10">
        <v>-0.15503485322317603</v>
      </c>
      <c r="B1424">
        <v>230</v>
      </c>
      <c r="C1424">
        <v>1</v>
      </c>
    </row>
    <row r="1425" spans="1:3" x14ac:dyDescent="0.4">
      <c r="A1425" s="10">
        <v>-0.15500368962620567</v>
      </c>
      <c r="B1425">
        <v>59</v>
      </c>
      <c r="C1425">
        <v>1</v>
      </c>
    </row>
    <row r="1426" spans="1:3" x14ac:dyDescent="0.4">
      <c r="A1426" s="10">
        <v>-0.1549915658271806</v>
      </c>
      <c r="B1426">
        <v>13490</v>
      </c>
      <c r="C1426">
        <v>1</v>
      </c>
    </row>
    <row r="1427" spans="1:3" x14ac:dyDescent="0.4">
      <c r="A1427" s="10">
        <v>-0.154977687462308</v>
      </c>
      <c r="B1427">
        <v>329</v>
      </c>
      <c r="C1427">
        <v>1</v>
      </c>
    </row>
    <row r="1428" spans="1:3" x14ac:dyDescent="0.4">
      <c r="A1428" s="10">
        <v>-0.15497560260289528</v>
      </c>
      <c r="B1428">
        <v>379</v>
      </c>
      <c r="C1428">
        <v>1</v>
      </c>
    </row>
    <row r="1429" spans="1:3" x14ac:dyDescent="0.4">
      <c r="A1429" s="10">
        <v>-0.15496844472665405</v>
      </c>
      <c r="B1429">
        <v>199</v>
      </c>
      <c r="C1429">
        <v>1</v>
      </c>
    </row>
    <row r="1430" spans="1:3" x14ac:dyDescent="0.4">
      <c r="A1430" s="10">
        <v>-0.15494168596872365</v>
      </c>
      <c r="B1430">
        <v>15999</v>
      </c>
      <c r="C1430">
        <v>1</v>
      </c>
    </row>
    <row r="1431" spans="1:3" x14ac:dyDescent="0.4">
      <c r="A1431" s="10">
        <v>-0.15492966157908827</v>
      </c>
      <c r="B1431">
        <v>399</v>
      </c>
      <c r="C1431">
        <v>1</v>
      </c>
    </row>
    <row r="1432" spans="1:3" x14ac:dyDescent="0.4">
      <c r="A1432" s="10">
        <v>-0.15489715958798136</v>
      </c>
      <c r="B1432">
        <v>299</v>
      </c>
      <c r="C1432">
        <v>1</v>
      </c>
    </row>
    <row r="1433" spans="1:3" x14ac:dyDescent="0.4">
      <c r="A1433" s="10">
        <v>-0.15488434148959362</v>
      </c>
      <c r="B1433">
        <v>13999</v>
      </c>
      <c r="C1433">
        <v>1</v>
      </c>
    </row>
    <row r="1434" spans="1:3" x14ac:dyDescent="0.4">
      <c r="A1434" s="10">
        <v>-0.15486410602849562</v>
      </c>
      <c r="B1434">
        <v>279</v>
      </c>
      <c r="C1434">
        <v>1</v>
      </c>
    </row>
    <row r="1435" spans="1:3" x14ac:dyDescent="0.4">
      <c r="A1435" s="10">
        <v>-0.15485275423325393</v>
      </c>
      <c r="B1435">
        <v>649</v>
      </c>
      <c r="C1435">
        <v>1</v>
      </c>
    </row>
    <row r="1436" spans="1:3" x14ac:dyDescent="0.4">
      <c r="A1436" s="10">
        <v>-0.15485137868266161</v>
      </c>
      <c r="B1436">
        <v>249</v>
      </c>
      <c r="C1436">
        <v>1</v>
      </c>
    </row>
    <row r="1437" spans="1:3" x14ac:dyDescent="0.4">
      <c r="A1437" s="10">
        <v>-0.15483375521253637</v>
      </c>
      <c r="B1437">
        <v>970</v>
      </c>
      <c r="C1437">
        <v>1</v>
      </c>
    </row>
    <row r="1438" spans="1:3" x14ac:dyDescent="0.4">
      <c r="A1438" s="10">
        <v>-0.15483289631243036</v>
      </c>
      <c r="B1438">
        <v>11499</v>
      </c>
      <c r="C1438">
        <v>1</v>
      </c>
    </row>
    <row r="1439" spans="1:3" x14ac:dyDescent="0.4">
      <c r="A1439" s="10">
        <v>-0.1548181209708491</v>
      </c>
      <c r="B1439">
        <v>219</v>
      </c>
      <c r="C1439">
        <v>1</v>
      </c>
    </row>
    <row r="1440" spans="1:3" x14ac:dyDescent="0.4">
      <c r="A1440" s="10">
        <v>-0.15475633728019109</v>
      </c>
      <c r="B1440">
        <v>348</v>
      </c>
      <c r="C1440">
        <v>1</v>
      </c>
    </row>
    <row r="1441" spans="1:3" x14ac:dyDescent="0.4">
      <c r="A1441" s="10">
        <v>-0.15473683160646004</v>
      </c>
      <c r="B1441">
        <v>199</v>
      </c>
      <c r="C1441">
        <v>1</v>
      </c>
    </row>
    <row r="1442" spans="1:3" x14ac:dyDescent="0.4">
      <c r="A1442" s="10">
        <v>-0.15466144589514766</v>
      </c>
      <c r="B1442">
        <v>799</v>
      </c>
      <c r="C1442">
        <v>1</v>
      </c>
    </row>
    <row r="1443" spans="1:3" x14ac:dyDescent="0.4">
      <c r="A1443" s="10">
        <v>-0.15464911634317866</v>
      </c>
      <c r="B1443">
        <v>229</v>
      </c>
      <c r="C1443">
        <v>1</v>
      </c>
    </row>
    <row r="1444" spans="1:3" x14ac:dyDescent="0.4">
      <c r="A1444" s="10">
        <v>-0.15461134494745665</v>
      </c>
      <c r="B1444">
        <v>299</v>
      </c>
      <c r="C1444">
        <v>1</v>
      </c>
    </row>
    <row r="1445" spans="1:3" x14ac:dyDescent="0.4">
      <c r="A1445" s="10">
        <v>-0.15460861870140105</v>
      </c>
      <c r="B1445">
        <v>176.63</v>
      </c>
      <c r="C1445">
        <v>1</v>
      </c>
    </row>
    <row r="1446" spans="1:3" x14ac:dyDescent="0.4">
      <c r="A1446" s="10">
        <v>-0.15456692604045885</v>
      </c>
      <c r="B1446">
        <v>609</v>
      </c>
      <c r="C1446">
        <v>1</v>
      </c>
    </row>
    <row r="1447" spans="1:3" x14ac:dyDescent="0.4">
      <c r="A1447" s="10">
        <v>-0.15452991877318487</v>
      </c>
      <c r="B1447">
        <v>47990</v>
      </c>
      <c r="C1447">
        <v>1</v>
      </c>
    </row>
    <row r="1448" spans="1:3" x14ac:dyDescent="0.4">
      <c r="A1448" s="10">
        <v>-0.15445350769075816</v>
      </c>
      <c r="B1448">
        <v>1199</v>
      </c>
      <c r="C1448">
        <v>1</v>
      </c>
    </row>
    <row r="1449" spans="1:3" x14ac:dyDescent="0.4">
      <c r="A1449" s="10">
        <v>-0.15442855947032871</v>
      </c>
      <c r="B1449">
        <v>179</v>
      </c>
      <c r="C1449">
        <v>1</v>
      </c>
    </row>
    <row r="1450" spans="1:3" x14ac:dyDescent="0.4">
      <c r="A1450" s="10">
        <v>-0.15441663940474004</v>
      </c>
      <c r="B1450">
        <v>154</v>
      </c>
      <c r="C1450">
        <v>1</v>
      </c>
    </row>
    <row r="1451" spans="1:3" x14ac:dyDescent="0.4">
      <c r="A1451" s="10">
        <v>-0.15441642186848453</v>
      </c>
      <c r="B1451">
        <v>199</v>
      </c>
      <c r="C1451">
        <v>1</v>
      </c>
    </row>
    <row r="1452" spans="1:3" x14ac:dyDescent="0.4">
      <c r="A1452" s="10">
        <v>-0.15440480329327819</v>
      </c>
      <c r="B1452">
        <v>215</v>
      </c>
      <c r="C1452">
        <v>1</v>
      </c>
    </row>
    <row r="1453" spans="1:3" x14ac:dyDescent="0.4">
      <c r="A1453" s="10">
        <v>-0.15431013306725397</v>
      </c>
      <c r="B1453">
        <v>32990</v>
      </c>
      <c r="C1453">
        <v>1</v>
      </c>
    </row>
    <row r="1454" spans="1:3" x14ac:dyDescent="0.4">
      <c r="A1454" s="10">
        <v>-0.15429645709517972</v>
      </c>
      <c r="B1454">
        <v>1289</v>
      </c>
      <c r="C1454">
        <v>1</v>
      </c>
    </row>
    <row r="1455" spans="1:3" x14ac:dyDescent="0.4">
      <c r="A1455" s="10">
        <v>-0.15423267067794239</v>
      </c>
      <c r="B1455">
        <v>199</v>
      </c>
      <c r="C1455">
        <v>1</v>
      </c>
    </row>
    <row r="1456" spans="1:3" x14ac:dyDescent="0.4">
      <c r="A1456" s="10">
        <v>-0.15419885544512077</v>
      </c>
      <c r="B1456">
        <v>499</v>
      </c>
      <c r="C1456">
        <v>1</v>
      </c>
    </row>
    <row r="1457" spans="1:3" x14ac:dyDescent="0.4">
      <c r="A1457" s="10">
        <v>-0.15399043432950743</v>
      </c>
      <c r="B1457">
        <v>139</v>
      </c>
      <c r="C1457">
        <v>1</v>
      </c>
    </row>
    <row r="1458" spans="1:3" x14ac:dyDescent="0.4">
      <c r="A1458" s="10">
        <v>-0.15397881422373089</v>
      </c>
      <c r="B1458">
        <v>7999</v>
      </c>
      <c r="C1458">
        <v>1</v>
      </c>
    </row>
    <row r="1459" spans="1:3" x14ac:dyDescent="0.4">
      <c r="A1459" s="10">
        <v>-0.15395301386682994</v>
      </c>
      <c r="B1459">
        <v>13999</v>
      </c>
      <c r="C1459">
        <v>1</v>
      </c>
    </row>
    <row r="1460" spans="1:3" x14ac:dyDescent="0.4">
      <c r="A1460" s="10">
        <v>-0.153921024777536</v>
      </c>
      <c r="B1460">
        <v>309</v>
      </c>
      <c r="C1460">
        <v>1</v>
      </c>
    </row>
    <row r="1461" spans="1:3" x14ac:dyDescent="0.4">
      <c r="A1461" s="10">
        <v>-0.15389315768282344</v>
      </c>
      <c r="B1461">
        <v>649</v>
      </c>
      <c r="C1461">
        <v>1</v>
      </c>
    </row>
    <row r="1462" spans="1:3" x14ac:dyDescent="0.4">
      <c r="A1462" s="10">
        <v>-0.15384556637379232</v>
      </c>
      <c r="B1462">
        <v>99</v>
      </c>
      <c r="C1462">
        <v>1</v>
      </c>
    </row>
    <row r="1463" spans="1:3" x14ac:dyDescent="0.4">
      <c r="A1463" s="10">
        <v>-0.15376348674227408</v>
      </c>
      <c r="B1463">
        <v>329</v>
      </c>
      <c r="C1463">
        <v>1</v>
      </c>
    </row>
    <row r="1464" spans="1:3" x14ac:dyDescent="0.4">
      <c r="A1464" s="10">
        <v>-0.15305934159471163</v>
      </c>
      <c r="B1464">
        <v>249</v>
      </c>
      <c r="C1464">
        <v>1</v>
      </c>
    </row>
    <row r="1465" spans="1:3" x14ac:dyDescent="0.4">
      <c r="A1465" s="10">
        <v>-0.15305249235213508</v>
      </c>
      <c r="B1465">
        <v>18999</v>
      </c>
      <c r="C1465">
        <v>1</v>
      </c>
    </row>
    <row r="1466" spans="1:3" x14ac:dyDescent="0.4">
      <c r="A1466" s="10">
        <v>-0.13504892964960402</v>
      </c>
      <c r="B1466">
        <v>379</v>
      </c>
      <c r="C1466">
        <v>1</v>
      </c>
    </row>
    <row r="1467" spans="1:3" x14ac:dyDescent="0.4">
      <c r="A1467" s="10" t="s">
        <v>13099</v>
      </c>
      <c r="B1467">
        <v>2863</v>
      </c>
      <c r="C1467">
        <v>1</v>
      </c>
    </row>
    <row r="1468" spans="1:3" x14ac:dyDescent="0.4">
      <c r="A1468" s="10" t="s">
        <v>13081</v>
      </c>
      <c r="B1468">
        <v>4578580.4300000006</v>
      </c>
      <c r="C1468">
        <v>1465</v>
      </c>
    </row>
  </sheetData>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5712-EE89-1D4B-91D9-51BA9855E8E6}">
  <dimension ref="A1:F4"/>
  <sheetViews>
    <sheetView tabSelected="1" zoomScale="84" zoomScaleNormal="84" workbookViewId="0">
      <selection activeCell="X6" sqref="X6"/>
    </sheetView>
  </sheetViews>
  <sheetFormatPr defaultColWidth="10.6640625" defaultRowHeight="16" x14ac:dyDescent="0.4"/>
  <cols>
    <col min="1" max="5" width="15.83203125" customWidth="1"/>
  </cols>
  <sheetData>
    <row r="1" spans="1:6" ht="31" x14ac:dyDescent="0.7">
      <c r="A1" s="19" t="s">
        <v>13103</v>
      </c>
      <c r="B1" s="19"/>
      <c r="C1" s="19"/>
      <c r="D1" s="19"/>
      <c r="E1" s="19"/>
      <c r="F1" s="19"/>
    </row>
    <row r="3" spans="1:6" x14ac:dyDescent="0.4">
      <c r="B3" s="17" t="s">
        <v>13104</v>
      </c>
      <c r="C3" s="12" t="s">
        <v>13105</v>
      </c>
      <c r="D3" s="14" t="s">
        <v>13107</v>
      </c>
      <c r="E3" s="12" t="s">
        <v>13106</v>
      </c>
    </row>
    <row r="4" spans="1:6" ht="18.5" x14ac:dyDescent="0.45">
      <c r="B4" s="18">
        <f>COUNTA(Table1[product_name])</f>
        <v>1465</v>
      </c>
      <c r="C4" s="16">
        <f>AVERAGE(Table1[rating])</f>
        <v>4.0965846994535662</v>
      </c>
      <c r="D4" s="15">
        <f>SUM(Table1[rating_count])</f>
        <v>26766377</v>
      </c>
      <c r="E4" s="13">
        <f>COUNTIF(Table1[discount percent converted],"&gt;=50")</f>
        <v>751</v>
      </c>
    </row>
  </sheetData>
  <mergeCells count="1">
    <mergeCell ref="A1:F1"/>
  </mergeCell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amazon</vt:lpstr>
      <vt:lpstr>structured data</vt:lpstr>
      <vt:lpstr>pivot table 1 Q1</vt:lpstr>
      <vt:lpstr>Pivot table Q2</vt:lpstr>
      <vt:lpstr>pivot table q3</vt:lpstr>
      <vt:lpstr>pivot table q4</vt:lpstr>
      <vt:lpstr>Pivot table  q5</vt:lpstr>
      <vt:lpstr>Pivot table Q6</vt:lpstr>
      <vt:lpstr>pivottable q7-q10</vt:lpstr>
      <vt:lpstr>Pivot table 11-14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Gladness Alelumhe</cp:lastModifiedBy>
  <dcterms:created xsi:type="dcterms:W3CDTF">2025-05-26T18:46:29Z</dcterms:created>
  <dcterms:modified xsi:type="dcterms:W3CDTF">2025-07-06T16:33:39Z</dcterms:modified>
</cp:coreProperties>
</file>