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och\OneDrive\Рабочий стол\Лабы\Качество\Лаб4\"/>
    </mc:Choice>
  </mc:AlternateContent>
  <xr:revisionPtr revIDLastSave="0" documentId="13_ncr:1_{5AA10806-E8F9-448F-B910-6CE680A0BD0D}" xr6:coauthVersionLast="47" xr6:coauthVersionMax="47" xr10:uidLastSave="{00000000-0000-0000-0000-000000000000}"/>
  <bookViews>
    <workbookView xWindow="-108" yWindow="-108" windowWidth="23256" windowHeight="12576" xr2:uid="{1CBE6551-4951-4F0D-9BEF-E731B33662B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T3" i="1"/>
  <c r="R3" i="1"/>
  <c r="B13" i="1"/>
  <c r="L3" i="1"/>
  <c r="B12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<sst xmlns="http://schemas.openxmlformats.org/spreadsheetml/2006/main" count="33" uniqueCount="33">
  <si>
    <t>Задача</t>
  </si>
  <si>
    <t>Степень автоматизации</t>
  </si>
  <si>
    <t>Трудоемкость до автоматизации</t>
  </si>
  <si>
    <t>Трудоемкость после автоматизации</t>
  </si>
  <si>
    <t>Уменьшение трудоемкости</t>
  </si>
  <si>
    <t>Оформление свободного посещения</t>
  </si>
  <si>
    <t>Оформление забронированного посещения</t>
  </si>
  <si>
    <t>Оформление транспортного средства</t>
  </si>
  <si>
    <t>Отслеживание количества свободных мест</t>
  </si>
  <si>
    <t>Оформление отчета о выручки.</t>
  </si>
  <si>
    <t>Оформление сделки</t>
  </si>
  <si>
    <t>Проверка корректности данных пользователя</t>
  </si>
  <si>
    <t>Функциональная добротность</t>
  </si>
  <si>
    <t>общее время работы 12*365</t>
  </si>
  <si>
    <t>время работы без сбоев</t>
  </si>
  <si>
    <t>суммарное время восстановления</t>
  </si>
  <si>
    <t>предположительное количество сбоев</t>
  </si>
  <si>
    <t>p1</t>
  </si>
  <si>
    <t>p2</t>
  </si>
  <si>
    <t>p3</t>
  </si>
  <si>
    <t>p4</t>
  </si>
  <si>
    <t>Прикладная добротность</t>
  </si>
  <si>
    <t>Интеграционная добротность</t>
  </si>
  <si>
    <t>Добротность информационного обеспечения</t>
  </si>
  <si>
    <t>Техническая добротность</t>
  </si>
  <si>
    <t>Добротность ИС</t>
  </si>
  <si>
    <t>v1</t>
  </si>
  <si>
    <t>v2</t>
  </si>
  <si>
    <t>v3</t>
  </si>
  <si>
    <t>v4</t>
  </si>
  <si>
    <t>v5</t>
  </si>
  <si>
    <t>v6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</si>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</sst>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Лист1!$A$12:$A$16</c:f>
              <c:strCache>
                <c:ptCount val="5"/>
                <c:pt idx="0">
                  <c:v>Функциональная добротность</c:v>
                </c:pt>
                <c:pt idx="1">
                  <c:v>Прикладная добротность</c:v>
                </c:pt>
                <c:pt idx="2">
                  <c:v>Интеграционная добротность</c:v>
                </c:pt>
                <c:pt idx="3">
                  <c:v>Добротность информационного обеспечения</c:v>
                </c:pt>
                <c:pt idx="4">
                  <c:v>Техническая добротность</c:v>
                </c:pt>
              </c:strCache>
            </c:strRef>
          </c:xVal>
          <c:yVal>
            <c:numRef>
              <c:f>Лист1!$B$12:$B$16</c:f>
              <c:numCache>
                <c:formatCode>General</c:formatCode>
                <c:ptCount val="5"/>
                <c:pt idx="0">
                  <c:v>0.45999999999999996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A-4F7B-9BE5-2B8E99948F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74179904"/>
        <c:axId val="1374180384"/>
      </c:scatterChart>
      <c:valAx>
        <c:axId val="13741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4180384"/>
        <c:crosses val="autoZero"/>
        <c:crossBetween val="midCat"/>
      </c:valAx>
      <c:valAx>
        <c:axId val="13741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417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9</xdr:row>
      <xdr:rowOff>99060</xdr:rowOff>
    </xdr:from>
    <xdr:to>
      <xdr:col>4</xdr:col>
      <xdr:colOff>990600</xdr:colOff>
      <xdr:row>19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B33D7B-001E-869E-793A-06AB776F4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4521-AE0F-4D72-8AF2-053D408937CC}">
  <dimension ref="A2:U17"/>
  <sheetViews>
    <sheetView tabSelected="1" topLeftCell="A6" workbookViewId="0">
      <selection activeCell="F9" sqref="F9"/>
    </sheetView>
  </sheetViews>
  <sheetFormatPr defaultRowHeight="14.4" x14ac:dyDescent="0.3"/>
  <cols>
    <col min="1" max="1" width="19.21875" customWidth="1"/>
    <col min="2" max="2" width="22" bestFit="1" customWidth="1"/>
    <col min="3" max="3" width="30" bestFit="1" customWidth="1"/>
    <col min="4" max="4" width="32.77734375" bestFit="1" customWidth="1"/>
    <col min="5" max="5" width="24.88671875" bestFit="1" customWidth="1"/>
    <col min="9" max="9" width="14.109375" customWidth="1"/>
    <col min="10" max="10" width="14.21875" customWidth="1"/>
  </cols>
  <sheetData>
    <row r="2" spans="1:21" ht="58.2" thickBot="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G2" s="8" t="s">
        <v>13</v>
      </c>
      <c r="H2" s="9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P2" s="8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8" t="s">
        <v>31</v>
      </c>
    </row>
    <row r="3" spans="1:21" ht="40.200000000000003" thickBot="1" x14ac:dyDescent="0.35">
      <c r="A3" s="1" t="s">
        <v>5</v>
      </c>
      <c r="B3" s="3">
        <v>0.7</v>
      </c>
      <c r="C3" s="5">
        <v>7</v>
      </c>
      <c r="D3" s="3">
        <v>3</v>
      </c>
      <c r="E3">
        <f>ROUND(1-D3/C3,2)</f>
        <v>0.56999999999999995</v>
      </c>
      <c r="G3">
        <v>4380</v>
      </c>
      <c r="H3">
        <v>200</v>
      </c>
      <c r="I3">
        <v>1</v>
      </c>
      <c r="J3">
        <v>21</v>
      </c>
      <c r="K3">
        <v>1</v>
      </c>
      <c r="L3">
        <f>ROUND((G3-J3)/G3,2)</f>
        <v>1</v>
      </c>
      <c r="M3">
        <v>1</v>
      </c>
      <c r="N3">
        <v>0</v>
      </c>
      <c r="P3">
        <v>1</v>
      </c>
      <c r="Q3">
        <v>1</v>
      </c>
      <c r="R3">
        <f>(G3-J3)/G3</f>
        <v>0.99520547945205484</v>
      </c>
      <c r="S3">
        <v>0</v>
      </c>
      <c r="T3">
        <f>(G3-J3)/G3</f>
        <v>0.99520547945205484</v>
      </c>
      <c r="U3" t="s">
        <v>32</v>
      </c>
    </row>
    <row r="4" spans="1:21" ht="40.200000000000003" thickBot="1" x14ac:dyDescent="0.35">
      <c r="A4" s="2" t="s">
        <v>6</v>
      </c>
      <c r="B4" s="4">
        <v>0.7</v>
      </c>
      <c r="C4" s="6">
        <v>8</v>
      </c>
      <c r="D4" s="4">
        <v>5</v>
      </c>
      <c r="E4">
        <f t="shared" ref="E4:E9" si="0">ROUND(1-D4/C4,2)</f>
        <v>0.38</v>
      </c>
    </row>
    <row r="5" spans="1:21" ht="40.200000000000003" thickBot="1" x14ac:dyDescent="0.35">
      <c r="A5" s="2" t="s">
        <v>7</v>
      </c>
      <c r="B5" s="4">
        <v>0.8</v>
      </c>
      <c r="C5" s="6">
        <v>10</v>
      </c>
      <c r="D5" s="4">
        <v>4</v>
      </c>
      <c r="E5">
        <f t="shared" si="0"/>
        <v>0.6</v>
      </c>
    </row>
    <row r="6" spans="1:21" ht="40.200000000000003" thickBot="1" x14ac:dyDescent="0.35">
      <c r="A6" s="2" t="s">
        <v>8</v>
      </c>
      <c r="B6" s="4">
        <v>0.9</v>
      </c>
      <c r="C6" s="4">
        <v>4</v>
      </c>
      <c r="D6" s="4">
        <v>2</v>
      </c>
      <c r="E6">
        <f t="shared" si="0"/>
        <v>0.5</v>
      </c>
    </row>
    <row r="7" spans="1:21" ht="27" thickBot="1" x14ac:dyDescent="0.35">
      <c r="A7" s="2" t="s">
        <v>9</v>
      </c>
      <c r="B7" s="4">
        <v>0.7</v>
      </c>
      <c r="C7" s="4">
        <v>7</v>
      </c>
      <c r="D7" s="4">
        <v>5</v>
      </c>
      <c r="E7">
        <f t="shared" si="0"/>
        <v>0.28999999999999998</v>
      </c>
    </row>
    <row r="8" spans="1:21" ht="15" thickBot="1" x14ac:dyDescent="0.35">
      <c r="A8" s="2" t="s">
        <v>10</v>
      </c>
      <c r="B8" s="4">
        <v>0.9</v>
      </c>
      <c r="C8" s="4">
        <v>8</v>
      </c>
      <c r="D8" s="4">
        <v>4</v>
      </c>
      <c r="E8">
        <f t="shared" si="0"/>
        <v>0.5</v>
      </c>
    </row>
    <row r="9" spans="1:21" ht="40.200000000000003" thickBot="1" x14ac:dyDescent="0.35">
      <c r="A9" s="2" t="s">
        <v>11</v>
      </c>
      <c r="B9" s="4">
        <v>0.8</v>
      </c>
      <c r="C9" s="4">
        <v>8</v>
      </c>
      <c r="D9" s="4">
        <v>5</v>
      </c>
      <c r="E9">
        <f t="shared" si="0"/>
        <v>0.38</v>
      </c>
    </row>
    <row r="12" spans="1:21" ht="26.4" x14ac:dyDescent="0.3">
      <c r="A12" s="7" t="s">
        <v>12</v>
      </c>
      <c r="B12">
        <f>SUM(E3:E9)/7</f>
        <v>0.45999999999999996</v>
      </c>
    </row>
    <row r="13" spans="1:21" ht="26.4" x14ac:dyDescent="0.3">
      <c r="A13" s="7" t="s">
        <v>21</v>
      </c>
      <c r="B13">
        <f>SUM(K3:N3)/4</f>
        <v>0.75</v>
      </c>
    </row>
    <row r="14" spans="1:21" ht="26.4" x14ac:dyDescent="0.3">
      <c r="A14" s="7" t="s">
        <v>22</v>
      </c>
      <c r="B14">
        <v>1</v>
      </c>
    </row>
    <row r="15" spans="1:21" ht="39.6" x14ac:dyDescent="0.3">
      <c r="A15" s="7" t="s">
        <v>23</v>
      </c>
      <c r="B15">
        <v>1</v>
      </c>
    </row>
    <row r="16" spans="1:21" ht="26.4" x14ac:dyDescent="0.3">
      <c r="A16" s="7" t="s">
        <v>24</v>
      </c>
      <c r="B16">
        <f>ROUND(SUM(P3:U3)/6,2)</f>
        <v>0.67</v>
      </c>
    </row>
    <row r="17" spans="1:2" x14ac:dyDescent="0.3">
      <c r="A17" s="7" t="s">
        <v>25</v>
      </c>
      <c r="B17">
        <f>ROUND(SQRT((B12*B12+B13*B13+B14*B14+B15*B15+B16*B16)/5),2)</f>
        <v>0.8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Бочков</dc:creator>
  <cp:lastModifiedBy>Михаил Бочков</cp:lastModifiedBy>
  <dcterms:created xsi:type="dcterms:W3CDTF">2023-09-22T07:28:48Z</dcterms:created>
  <dcterms:modified xsi:type="dcterms:W3CDTF">2023-09-22T09:28:02Z</dcterms:modified>
</cp:coreProperties>
</file>