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offroy\Documents\exercices\i1_dev_g2_etl\Cas pratique - Excel - Segmentation\"/>
    </mc:Choice>
  </mc:AlternateContent>
  <xr:revisionPtr revIDLastSave="0" documentId="13_ncr:1_{8AD9057E-8A7D-4726-84B7-5528E33A571A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Algo" sheetId="8" r:id="rId1"/>
    <sheet name="BDD client - segmentation" sheetId="10" r:id="rId2"/>
    <sheet name="Data viz" sheetId="11" r:id="rId3"/>
  </sheets>
  <definedNames>
    <definedName name="_xlchart.v5.0" hidden="1">'BDD client - segmentation'!$F$1</definedName>
    <definedName name="_xlchart.v5.1" hidden="1">'BDD client - segmentation'!$F$2:$F$1001</definedName>
    <definedName name="_xlchart.v5.10" hidden="1">'BDD client - segmentation'!$N$1</definedName>
    <definedName name="_xlchart.v5.11" hidden="1">'BDD client - segmentation'!$N$2:$N$1001</definedName>
    <definedName name="_xlchart.v5.12" hidden="1">'BDD client - segmentation'!$F$1</definedName>
    <definedName name="_xlchart.v5.13" hidden="1">'BDD client - segmentation'!$F$2:$F$1001</definedName>
    <definedName name="_xlchart.v5.14" hidden="1">'BDD client - segmentation'!$N$1</definedName>
    <definedName name="_xlchart.v5.15" hidden="1">'BDD client - segmentation'!$N$2:$N$1001</definedName>
    <definedName name="_xlchart.v5.2" hidden="1">'BDD client - segmentation'!$N$1</definedName>
    <definedName name="_xlchart.v5.3" hidden="1">'BDD client - segmentation'!$N$2:$N$1001</definedName>
    <definedName name="_xlchart.v5.4" hidden="1">'BDD client - segmentation'!$F$1</definedName>
    <definedName name="_xlchart.v5.5" hidden="1">'BDD client - segmentation'!$F$2:$F$1001</definedName>
    <definedName name="_xlchart.v5.6" hidden="1">'BDD client - segmentation'!$N$1</definedName>
    <definedName name="_xlchart.v5.7" hidden="1">'BDD client - segmentation'!$N$2:$N$1001</definedName>
    <definedName name="_xlchart.v5.8" hidden="1">'BDD client - segmentation'!$F$1</definedName>
    <definedName name="_xlchart.v5.9" hidden="1">'BDD client - segmentation'!$F$2:$F$1001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2" i="10"/>
  <c r="J3" i="10"/>
  <c r="K3" i="10" s="1"/>
  <c r="N3" i="10" s="1"/>
  <c r="J4" i="10"/>
  <c r="K4" i="10" s="1"/>
  <c r="N4" i="10" s="1"/>
  <c r="J5" i="10"/>
  <c r="K5" i="10" s="1"/>
  <c r="N5" i="10" s="1"/>
  <c r="J6" i="10"/>
  <c r="K6" i="10" s="1"/>
  <c r="N6" i="10" s="1"/>
  <c r="J7" i="10"/>
  <c r="K7" i="10" s="1"/>
  <c r="N7" i="10" s="1"/>
  <c r="J8" i="10"/>
  <c r="K8" i="10" s="1"/>
  <c r="N8" i="10" s="1"/>
  <c r="J9" i="10"/>
  <c r="K9" i="10" s="1"/>
  <c r="N9" i="10" s="1"/>
  <c r="J10" i="10"/>
  <c r="K10" i="10" s="1"/>
  <c r="N10" i="10" s="1"/>
  <c r="J11" i="10"/>
  <c r="K11" i="10" s="1"/>
  <c r="N11" i="10" s="1"/>
  <c r="J12" i="10"/>
  <c r="K12" i="10" s="1"/>
  <c r="N12" i="10" s="1"/>
  <c r="J13" i="10"/>
  <c r="K13" i="10" s="1"/>
  <c r="N13" i="10" s="1"/>
  <c r="J14" i="10"/>
  <c r="K14" i="10" s="1"/>
  <c r="N14" i="10" s="1"/>
  <c r="J15" i="10"/>
  <c r="K15" i="10" s="1"/>
  <c r="N15" i="10" s="1"/>
  <c r="J16" i="10"/>
  <c r="K16" i="10" s="1"/>
  <c r="N16" i="10" s="1"/>
  <c r="J17" i="10"/>
  <c r="K17" i="10" s="1"/>
  <c r="N17" i="10" s="1"/>
  <c r="J18" i="10"/>
  <c r="K18" i="10" s="1"/>
  <c r="N18" i="10" s="1"/>
  <c r="J19" i="10"/>
  <c r="K19" i="10" s="1"/>
  <c r="N19" i="10" s="1"/>
  <c r="J20" i="10"/>
  <c r="K20" i="10" s="1"/>
  <c r="N20" i="10" s="1"/>
  <c r="J21" i="10"/>
  <c r="K21" i="10" s="1"/>
  <c r="N21" i="10" s="1"/>
  <c r="J22" i="10"/>
  <c r="K22" i="10" s="1"/>
  <c r="N22" i="10" s="1"/>
  <c r="J23" i="10"/>
  <c r="K23" i="10" s="1"/>
  <c r="N23" i="10" s="1"/>
  <c r="J24" i="10"/>
  <c r="K24" i="10" s="1"/>
  <c r="N24" i="10" s="1"/>
  <c r="J25" i="10"/>
  <c r="K25" i="10" s="1"/>
  <c r="N25" i="10" s="1"/>
  <c r="J26" i="10"/>
  <c r="K26" i="10" s="1"/>
  <c r="N26" i="10" s="1"/>
  <c r="J27" i="10"/>
  <c r="K27" i="10" s="1"/>
  <c r="N27" i="10" s="1"/>
  <c r="J28" i="10"/>
  <c r="K28" i="10" s="1"/>
  <c r="N28" i="10" s="1"/>
  <c r="J29" i="10"/>
  <c r="K29" i="10" s="1"/>
  <c r="N29" i="10" s="1"/>
  <c r="J30" i="10"/>
  <c r="K30" i="10" s="1"/>
  <c r="N30" i="10" s="1"/>
  <c r="J31" i="10"/>
  <c r="K31" i="10" s="1"/>
  <c r="N31" i="10" s="1"/>
  <c r="J32" i="10"/>
  <c r="K32" i="10" s="1"/>
  <c r="N32" i="10" s="1"/>
  <c r="J33" i="10"/>
  <c r="K33" i="10" s="1"/>
  <c r="N33" i="10" s="1"/>
  <c r="J34" i="10"/>
  <c r="K34" i="10" s="1"/>
  <c r="N34" i="10" s="1"/>
  <c r="J35" i="10"/>
  <c r="K35" i="10" s="1"/>
  <c r="N35" i="10" s="1"/>
  <c r="J36" i="10"/>
  <c r="K36" i="10" s="1"/>
  <c r="N36" i="10" s="1"/>
  <c r="J37" i="10"/>
  <c r="K37" i="10" s="1"/>
  <c r="N37" i="10" s="1"/>
  <c r="J38" i="10"/>
  <c r="K38" i="10" s="1"/>
  <c r="N38" i="10" s="1"/>
  <c r="J39" i="10"/>
  <c r="K39" i="10" s="1"/>
  <c r="N39" i="10" s="1"/>
  <c r="J40" i="10"/>
  <c r="K40" i="10" s="1"/>
  <c r="N40" i="10" s="1"/>
  <c r="J41" i="10"/>
  <c r="K41" i="10" s="1"/>
  <c r="N41" i="10" s="1"/>
  <c r="J42" i="10"/>
  <c r="K42" i="10" s="1"/>
  <c r="N42" i="10" s="1"/>
  <c r="J43" i="10"/>
  <c r="K43" i="10" s="1"/>
  <c r="N43" i="10" s="1"/>
  <c r="J44" i="10"/>
  <c r="K44" i="10" s="1"/>
  <c r="N44" i="10" s="1"/>
  <c r="J45" i="10"/>
  <c r="K45" i="10" s="1"/>
  <c r="N45" i="10" s="1"/>
  <c r="J46" i="10"/>
  <c r="K46" i="10" s="1"/>
  <c r="N46" i="10" s="1"/>
  <c r="J47" i="10"/>
  <c r="K47" i="10" s="1"/>
  <c r="N47" i="10" s="1"/>
  <c r="J48" i="10"/>
  <c r="K48" i="10" s="1"/>
  <c r="N48" i="10" s="1"/>
  <c r="J49" i="10"/>
  <c r="K49" i="10" s="1"/>
  <c r="N49" i="10" s="1"/>
  <c r="J50" i="10"/>
  <c r="K50" i="10" s="1"/>
  <c r="N50" i="10" s="1"/>
  <c r="J51" i="10"/>
  <c r="K51" i="10" s="1"/>
  <c r="N51" i="10" s="1"/>
  <c r="J52" i="10"/>
  <c r="K52" i="10" s="1"/>
  <c r="N52" i="10" s="1"/>
  <c r="J53" i="10"/>
  <c r="K53" i="10" s="1"/>
  <c r="N53" i="10" s="1"/>
  <c r="J54" i="10"/>
  <c r="K54" i="10" s="1"/>
  <c r="N54" i="10" s="1"/>
  <c r="J55" i="10"/>
  <c r="K55" i="10" s="1"/>
  <c r="N55" i="10" s="1"/>
  <c r="J56" i="10"/>
  <c r="K56" i="10" s="1"/>
  <c r="N56" i="10" s="1"/>
  <c r="J57" i="10"/>
  <c r="K57" i="10" s="1"/>
  <c r="N57" i="10" s="1"/>
  <c r="J58" i="10"/>
  <c r="K58" i="10" s="1"/>
  <c r="N58" i="10" s="1"/>
  <c r="J59" i="10"/>
  <c r="K59" i="10" s="1"/>
  <c r="N59" i="10" s="1"/>
  <c r="J60" i="10"/>
  <c r="K60" i="10" s="1"/>
  <c r="N60" i="10" s="1"/>
  <c r="J61" i="10"/>
  <c r="K61" i="10" s="1"/>
  <c r="N61" i="10" s="1"/>
  <c r="J62" i="10"/>
  <c r="K62" i="10" s="1"/>
  <c r="N62" i="10" s="1"/>
  <c r="J63" i="10"/>
  <c r="K63" i="10" s="1"/>
  <c r="N63" i="10" s="1"/>
  <c r="J64" i="10"/>
  <c r="K64" i="10" s="1"/>
  <c r="N64" i="10" s="1"/>
  <c r="J65" i="10"/>
  <c r="K65" i="10" s="1"/>
  <c r="N65" i="10" s="1"/>
  <c r="J66" i="10"/>
  <c r="K66" i="10" s="1"/>
  <c r="N66" i="10" s="1"/>
  <c r="J67" i="10"/>
  <c r="K67" i="10" s="1"/>
  <c r="N67" i="10" s="1"/>
  <c r="J68" i="10"/>
  <c r="K68" i="10" s="1"/>
  <c r="N68" i="10" s="1"/>
  <c r="J69" i="10"/>
  <c r="K69" i="10" s="1"/>
  <c r="N69" i="10" s="1"/>
  <c r="J70" i="10"/>
  <c r="K70" i="10" s="1"/>
  <c r="N70" i="10" s="1"/>
  <c r="J71" i="10"/>
  <c r="K71" i="10" s="1"/>
  <c r="N71" i="10" s="1"/>
  <c r="J72" i="10"/>
  <c r="K72" i="10" s="1"/>
  <c r="N72" i="10" s="1"/>
  <c r="J73" i="10"/>
  <c r="K73" i="10" s="1"/>
  <c r="N73" i="10" s="1"/>
  <c r="J74" i="10"/>
  <c r="K74" i="10" s="1"/>
  <c r="N74" i="10" s="1"/>
  <c r="J75" i="10"/>
  <c r="K75" i="10" s="1"/>
  <c r="N75" i="10" s="1"/>
  <c r="J76" i="10"/>
  <c r="K76" i="10" s="1"/>
  <c r="N76" i="10" s="1"/>
  <c r="J77" i="10"/>
  <c r="K77" i="10" s="1"/>
  <c r="N77" i="10" s="1"/>
  <c r="J78" i="10"/>
  <c r="K78" i="10" s="1"/>
  <c r="N78" i="10" s="1"/>
  <c r="J79" i="10"/>
  <c r="K79" i="10" s="1"/>
  <c r="N79" i="10" s="1"/>
  <c r="J80" i="10"/>
  <c r="K80" i="10" s="1"/>
  <c r="N80" i="10" s="1"/>
  <c r="J81" i="10"/>
  <c r="K81" i="10" s="1"/>
  <c r="N81" i="10" s="1"/>
  <c r="J82" i="10"/>
  <c r="K82" i="10" s="1"/>
  <c r="N82" i="10" s="1"/>
  <c r="J83" i="10"/>
  <c r="K83" i="10" s="1"/>
  <c r="N83" i="10" s="1"/>
  <c r="J84" i="10"/>
  <c r="K84" i="10" s="1"/>
  <c r="N84" i="10" s="1"/>
  <c r="J85" i="10"/>
  <c r="K85" i="10" s="1"/>
  <c r="N85" i="10" s="1"/>
  <c r="J86" i="10"/>
  <c r="K86" i="10" s="1"/>
  <c r="N86" i="10" s="1"/>
  <c r="J87" i="10"/>
  <c r="K87" i="10" s="1"/>
  <c r="N87" i="10" s="1"/>
  <c r="J88" i="10"/>
  <c r="K88" i="10" s="1"/>
  <c r="N88" i="10" s="1"/>
  <c r="J89" i="10"/>
  <c r="K89" i="10" s="1"/>
  <c r="N89" i="10" s="1"/>
  <c r="J90" i="10"/>
  <c r="K90" i="10" s="1"/>
  <c r="N90" i="10" s="1"/>
  <c r="J91" i="10"/>
  <c r="K91" i="10" s="1"/>
  <c r="N91" i="10" s="1"/>
  <c r="J92" i="10"/>
  <c r="K92" i="10" s="1"/>
  <c r="N92" i="10" s="1"/>
  <c r="J93" i="10"/>
  <c r="K93" i="10" s="1"/>
  <c r="N93" i="10" s="1"/>
  <c r="J94" i="10"/>
  <c r="K94" i="10" s="1"/>
  <c r="N94" i="10" s="1"/>
  <c r="J95" i="10"/>
  <c r="K95" i="10" s="1"/>
  <c r="N95" i="10" s="1"/>
  <c r="J96" i="10"/>
  <c r="K96" i="10" s="1"/>
  <c r="N96" i="10" s="1"/>
  <c r="J97" i="10"/>
  <c r="K97" i="10" s="1"/>
  <c r="N97" i="10" s="1"/>
  <c r="J98" i="10"/>
  <c r="K98" i="10" s="1"/>
  <c r="N98" i="10" s="1"/>
  <c r="J99" i="10"/>
  <c r="K99" i="10" s="1"/>
  <c r="N99" i="10" s="1"/>
  <c r="J100" i="10"/>
  <c r="K100" i="10" s="1"/>
  <c r="N100" i="10" s="1"/>
  <c r="J101" i="10"/>
  <c r="K101" i="10" s="1"/>
  <c r="N101" i="10" s="1"/>
  <c r="J102" i="10"/>
  <c r="K102" i="10" s="1"/>
  <c r="N102" i="10" s="1"/>
  <c r="J103" i="10"/>
  <c r="K103" i="10" s="1"/>
  <c r="N103" i="10" s="1"/>
  <c r="J104" i="10"/>
  <c r="K104" i="10" s="1"/>
  <c r="N104" i="10" s="1"/>
  <c r="J105" i="10"/>
  <c r="K105" i="10" s="1"/>
  <c r="N105" i="10" s="1"/>
  <c r="J106" i="10"/>
  <c r="K106" i="10" s="1"/>
  <c r="N106" i="10" s="1"/>
  <c r="J107" i="10"/>
  <c r="K107" i="10" s="1"/>
  <c r="N107" i="10" s="1"/>
  <c r="J108" i="10"/>
  <c r="K108" i="10" s="1"/>
  <c r="N108" i="10" s="1"/>
  <c r="J109" i="10"/>
  <c r="K109" i="10" s="1"/>
  <c r="N109" i="10" s="1"/>
  <c r="J110" i="10"/>
  <c r="K110" i="10" s="1"/>
  <c r="N110" i="10" s="1"/>
  <c r="J111" i="10"/>
  <c r="K111" i="10" s="1"/>
  <c r="N111" i="10" s="1"/>
  <c r="J112" i="10"/>
  <c r="K112" i="10" s="1"/>
  <c r="N112" i="10" s="1"/>
  <c r="J113" i="10"/>
  <c r="K113" i="10" s="1"/>
  <c r="N113" i="10" s="1"/>
  <c r="J114" i="10"/>
  <c r="K114" i="10" s="1"/>
  <c r="N114" i="10" s="1"/>
  <c r="J115" i="10"/>
  <c r="K115" i="10" s="1"/>
  <c r="N115" i="10" s="1"/>
  <c r="J116" i="10"/>
  <c r="K116" i="10" s="1"/>
  <c r="N116" i="10" s="1"/>
  <c r="J117" i="10"/>
  <c r="K117" i="10" s="1"/>
  <c r="N117" i="10" s="1"/>
  <c r="J118" i="10"/>
  <c r="K118" i="10" s="1"/>
  <c r="N118" i="10" s="1"/>
  <c r="J119" i="10"/>
  <c r="K119" i="10" s="1"/>
  <c r="N119" i="10" s="1"/>
  <c r="J120" i="10"/>
  <c r="K120" i="10" s="1"/>
  <c r="N120" i="10" s="1"/>
  <c r="J121" i="10"/>
  <c r="K121" i="10" s="1"/>
  <c r="N121" i="10" s="1"/>
  <c r="J122" i="10"/>
  <c r="K122" i="10" s="1"/>
  <c r="N122" i="10" s="1"/>
  <c r="J123" i="10"/>
  <c r="K123" i="10" s="1"/>
  <c r="N123" i="10" s="1"/>
  <c r="J124" i="10"/>
  <c r="K124" i="10" s="1"/>
  <c r="N124" i="10" s="1"/>
  <c r="J125" i="10"/>
  <c r="K125" i="10" s="1"/>
  <c r="N125" i="10" s="1"/>
  <c r="J126" i="10"/>
  <c r="K126" i="10" s="1"/>
  <c r="N126" i="10" s="1"/>
  <c r="J127" i="10"/>
  <c r="K127" i="10" s="1"/>
  <c r="N127" i="10" s="1"/>
  <c r="J128" i="10"/>
  <c r="K128" i="10" s="1"/>
  <c r="N128" i="10" s="1"/>
  <c r="J129" i="10"/>
  <c r="K129" i="10" s="1"/>
  <c r="N129" i="10" s="1"/>
  <c r="J130" i="10"/>
  <c r="K130" i="10" s="1"/>
  <c r="N130" i="10" s="1"/>
  <c r="J131" i="10"/>
  <c r="K131" i="10" s="1"/>
  <c r="N131" i="10" s="1"/>
  <c r="J132" i="10"/>
  <c r="K132" i="10" s="1"/>
  <c r="N132" i="10" s="1"/>
  <c r="J133" i="10"/>
  <c r="K133" i="10" s="1"/>
  <c r="N133" i="10" s="1"/>
  <c r="J134" i="10"/>
  <c r="K134" i="10" s="1"/>
  <c r="N134" i="10" s="1"/>
  <c r="J135" i="10"/>
  <c r="K135" i="10" s="1"/>
  <c r="N135" i="10" s="1"/>
  <c r="J136" i="10"/>
  <c r="K136" i="10" s="1"/>
  <c r="N136" i="10" s="1"/>
  <c r="J137" i="10"/>
  <c r="K137" i="10" s="1"/>
  <c r="N137" i="10" s="1"/>
  <c r="J138" i="10"/>
  <c r="K138" i="10" s="1"/>
  <c r="N138" i="10" s="1"/>
  <c r="J139" i="10"/>
  <c r="K139" i="10" s="1"/>
  <c r="N139" i="10" s="1"/>
  <c r="J140" i="10"/>
  <c r="K140" i="10" s="1"/>
  <c r="N140" i="10" s="1"/>
  <c r="J141" i="10"/>
  <c r="K141" i="10" s="1"/>
  <c r="N141" i="10" s="1"/>
  <c r="J142" i="10"/>
  <c r="K142" i="10" s="1"/>
  <c r="N142" i="10" s="1"/>
  <c r="J143" i="10"/>
  <c r="K143" i="10" s="1"/>
  <c r="N143" i="10" s="1"/>
  <c r="J144" i="10"/>
  <c r="K144" i="10" s="1"/>
  <c r="N144" i="10" s="1"/>
  <c r="J145" i="10"/>
  <c r="K145" i="10" s="1"/>
  <c r="N145" i="10" s="1"/>
  <c r="J146" i="10"/>
  <c r="K146" i="10" s="1"/>
  <c r="N146" i="10" s="1"/>
  <c r="J147" i="10"/>
  <c r="K147" i="10" s="1"/>
  <c r="N147" i="10" s="1"/>
  <c r="J148" i="10"/>
  <c r="K148" i="10" s="1"/>
  <c r="N148" i="10" s="1"/>
  <c r="J149" i="10"/>
  <c r="K149" i="10" s="1"/>
  <c r="N149" i="10" s="1"/>
  <c r="J150" i="10"/>
  <c r="K150" i="10" s="1"/>
  <c r="N150" i="10" s="1"/>
  <c r="J151" i="10"/>
  <c r="K151" i="10" s="1"/>
  <c r="N151" i="10" s="1"/>
  <c r="J152" i="10"/>
  <c r="K152" i="10" s="1"/>
  <c r="N152" i="10" s="1"/>
  <c r="J153" i="10"/>
  <c r="K153" i="10" s="1"/>
  <c r="N153" i="10" s="1"/>
  <c r="J154" i="10"/>
  <c r="K154" i="10" s="1"/>
  <c r="N154" i="10" s="1"/>
  <c r="J155" i="10"/>
  <c r="K155" i="10" s="1"/>
  <c r="N155" i="10" s="1"/>
  <c r="J156" i="10"/>
  <c r="K156" i="10" s="1"/>
  <c r="N156" i="10" s="1"/>
  <c r="J157" i="10"/>
  <c r="K157" i="10" s="1"/>
  <c r="N157" i="10" s="1"/>
  <c r="J158" i="10"/>
  <c r="K158" i="10" s="1"/>
  <c r="N158" i="10" s="1"/>
  <c r="J159" i="10"/>
  <c r="K159" i="10" s="1"/>
  <c r="N159" i="10" s="1"/>
  <c r="J160" i="10"/>
  <c r="K160" i="10" s="1"/>
  <c r="N160" i="10" s="1"/>
  <c r="J161" i="10"/>
  <c r="K161" i="10" s="1"/>
  <c r="N161" i="10" s="1"/>
  <c r="J162" i="10"/>
  <c r="K162" i="10" s="1"/>
  <c r="N162" i="10" s="1"/>
  <c r="J163" i="10"/>
  <c r="K163" i="10" s="1"/>
  <c r="N163" i="10" s="1"/>
  <c r="J164" i="10"/>
  <c r="K164" i="10" s="1"/>
  <c r="N164" i="10" s="1"/>
  <c r="J165" i="10"/>
  <c r="K165" i="10" s="1"/>
  <c r="N165" i="10" s="1"/>
  <c r="J166" i="10"/>
  <c r="K166" i="10" s="1"/>
  <c r="N166" i="10" s="1"/>
  <c r="J167" i="10"/>
  <c r="K167" i="10" s="1"/>
  <c r="N167" i="10" s="1"/>
  <c r="J168" i="10"/>
  <c r="K168" i="10" s="1"/>
  <c r="N168" i="10" s="1"/>
  <c r="J169" i="10"/>
  <c r="K169" i="10" s="1"/>
  <c r="N169" i="10" s="1"/>
  <c r="J170" i="10"/>
  <c r="K170" i="10" s="1"/>
  <c r="N170" i="10" s="1"/>
  <c r="J171" i="10"/>
  <c r="K171" i="10" s="1"/>
  <c r="N171" i="10" s="1"/>
  <c r="J172" i="10"/>
  <c r="K172" i="10" s="1"/>
  <c r="N172" i="10" s="1"/>
  <c r="J173" i="10"/>
  <c r="K173" i="10" s="1"/>
  <c r="N173" i="10" s="1"/>
  <c r="J174" i="10"/>
  <c r="K174" i="10" s="1"/>
  <c r="N174" i="10" s="1"/>
  <c r="J175" i="10"/>
  <c r="K175" i="10" s="1"/>
  <c r="N175" i="10" s="1"/>
  <c r="J176" i="10"/>
  <c r="K176" i="10" s="1"/>
  <c r="N176" i="10" s="1"/>
  <c r="J177" i="10"/>
  <c r="K177" i="10" s="1"/>
  <c r="N177" i="10" s="1"/>
  <c r="J178" i="10"/>
  <c r="K178" i="10" s="1"/>
  <c r="N178" i="10" s="1"/>
  <c r="J179" i="10"/>
  <c r="K179" i="10" s="1"/>
  <c r="N179" i="10" s="1"/>
  <c r="J180" i="10"/>
  <c r="K180" i="10" s="1"/>
  <c r="N180" i="10" s="1"/>
  <c r="J181" i="10"/>
  <c r="K181" i="10" s="1"/>
  <c r="N181" i="10" s="1"/>
  <c r="J182" i="10"/>
  <c r="K182" i="10" s="1"/>
  <c r="N182" i="10" s="1"/>
  <c r="J183" i="10"/>
  <c r="K183" i="10" s="1"/>
  <c r="N183" i="10" s="1"/>
  <c r="J184" i="10"/>
  <c r="K184" i="10" s="1"/>
  <c r="N184" i="10" s="1"/>
  <c r="J185" i="10"/>
  <c r="K185" i="10" s="1"/>
  <c r="N185" i="10" s="1"/>
  <c r="J186" i="10"/>
  <c r="K186" i="10" s="1"/>
  <c r="N186" i="10" s="1"/>
  <c r="J187" i="10"/>
  <c r="K187" i="10" s="1"/>
  <c r="N187" i="10" s="1"/>
  <c r="J188" i="10"/>
  <c r="K188" i="10" s="1"/>
  <c r="N188" i="10" s="1"/>
  <c r="J189" i="10"/>
  <c r="K189" i="10" s="1"/>
  <c r="N189" i="10" s="1"/>
  <c r="J190" i="10"/>
  <c r="K190" i="10" s="1"/>
  <c r="N190" i="10" s="1"/>
  <c r="J191" i="10"/>
  <c r="K191" i="10" s="1"/>
  <c r="N191" i="10" s="1"/>
  <c r="J192" i="10"/>
  <c r="K192" i="10" s="1"/>
  <c r="N192" i="10" s="1"/>
  <c r="J193" i="10"/>
  <c r="K193" i="10" s="1"/>
  <c r="N193" i="10" s="1"/>
  <c r="J194" i="10"/>
  <c r="K194" i="10" s="1"/>
  <c r="N194" i="10" s="1"/>
  <c r="J195" i="10"/>
  <c r="K195" i="10" s="1"/>
  <c r="N195" i="10" s="1"/>
  <c r="J196" i="10"/>
  <c r="K196" i="10" s="1"/>
  <c r="N196" i="10" s="1"/>
  <c r="J197" i="10"/>
  <c r="K197" i="10" s="1"/>
  <c r="N197" i="10" s="1"/>
  <c r="J198" i="10"/>
  <c r="K198" i="10" s="1"/>
  <c r="N198" i="10" s="1"/>
  <c r="J199" i="10"/>
  <c r="K199" i="10" s="1"/>
  <c r="N199" i="10" s="1"/>
  <c r="J200" i="10"/>
  <c r="K200" i="10" s="1"/>
  <c r="N200" i="10" s="1"/>
  <c r="J201" i="10"/>
  <c r="K201" i="10" s="1"/>
  <c r="N201" i="10" s="1"/>
  <c r="J202" i="10"/>
  <c r="K202" i="10" s="1"/>
  <c r="N202" i="10" s="1"/>
  <c r="J203" i="10"/>
  <c r="K203" i="10" s="1"/>
  <c r="N203" i="10" s="1"/>
  <c r="J204" i="10"/>
  <c r="K204" i="10" s="1"/>
  <c r="N204" i="10" s="1"/>
  <c r="J205" i="10"/>
  <c r="K205" i="10" s="1"/>
  <c r="N205" i="10" s="1"/>
  <c r="J206" i="10"/>
  <c r="K206" i="10" s="1"/>
  <c r="N206" i="10" s="1"/>
  <c r="J207" i="10"/>
  <c r="K207" i="10" s="1"/>
  <c r="N207" i="10" s="1"/>
  <c r="J208" i="10"/>
  <c r="K208" i="10" s="1"/>
  <c r="N208" i="10" s="1"/>
  <c r="J209" i="10"/>
  <c r="K209" i="10" s="1"/>
  <c r="N209" i="10" s="1"/>
  <c r="J210" i="10"/>
  <c r="K210" i="10" s="1"/>
  <c r="N210" i="10" s="1"/>
  <c r="J211" i="10"/>
  <c r="K211" i="10" s="1"/>
  <c r="N211" i="10" s="1"/>
  <c r="J212" i="10"/>
  <c r="K212" i="10" s="1"/>
  <c r="N212" i="10" s="1"/>
  <c r="J213" i="10"/>
  <c r="K213" i="10" s="1"/>
  <c r="N213" i="10" s="1"/>
  <c r="J214" i="10"/>
  <c r="K214" i="10" s="1"/>
  <c r="N214" i="10" s="1"/>
  <c r="J215" i="10"/>
  <c r="K215" i="10" s="1"/>
  <c r="N215" i="10" s="1"/>
  <c r="J216" i="10"/>
  <c r="K216" i="10" s="1"/>
  <c r="N216" i="10" s="1"/>
  <c r="J217" i="10"/>
  <c r="K217" i="10" s="1"/>
  <c r="N217" i="10" s="1"/>
  <c r="J218" i="10"/>
  <c r="K218" i="10" s="1"/>
  <c r="N218" i="10" s="1"/>
  <c r="J219" i="10"/>
  <c r="K219" i="10" s="1"/>
  <c r="N219" i="10" s="1"/>
  <c r="J220" i="10"/>
  <c r="K220" i="10" s="1"/>
  <c r="N220" i="10" s="1"/>
  <c r="J221" i="10"/>
  <c r="K221" i="10" s="1"/>
  <c r="N221" i="10" s="1"/>
  <c r="J222" i="10"/>
  <c r="K222" i="10" s="1"/>
  <c r="N222" i="10" s="1"/>
  <c r="J223" i="10"/>
  <c r="K223" i="10" s="1"/>
  <c r="N223" i="10" s="1"/>
  <c r="J224" i="10"/>
  <c r="K224" i="10" s="1"/>
  <c r="N224" i="10" s="1"/>
  <c r="J225" i="10"/>
  <c r="K225" i="10" s="1"/>
  <c r="N225" i="10" s="1"/>
  <c r="J226" i="10"/>
  <c r="K226" i="10" s="1"/>
  <c r="N226" i="10" s="1"/>
  <c r="J227" i="10"/>
  <c r="K227" i="10" s="1"/>
  <c r="N227" i="10" s="1"/>
  <c r="J228" i="10"/>
  <c r="K228" i="10" s="1"/>
  <c r="N228" i="10" s="1"/>
  <c r="J229" i="10"/>
  <c r="K229" i="10" s="1"/>
  <c r="N229" i="10" s="1"/>
  <c r="J230" i="10"/>
  <c r="K230" i="10" s="1"/>
  <c r="N230" i="10" s="1"/>
  <c r="J231" i="10"/>
  <c r="K231" i="10" s="1"/>
  <c r="N231" i="10" s="1"/>
  <c r="J232" i="10"/>
  <c r="K232" i="10" s="1"/>
  <c r="N232" i="10" s="1"/>
  <c r="J233" i="10"/>
  <c r="K233" i="10" s="1"/>
  <c r="N233" i="10" s="1"/>
  <c r="J234" i="10"/>
  <c r="K234" i="10" s="1"/>
  <c r="N234" i="10" s="1"/>
  <c r="J235" i="10"/>
  <c r="K235" i="10" s="1"/>
  <c r="N235" i="10" s="1"/>
  <c r="J236" i="10"/>
  <c r="K236" i="10" s="1"/>
  <c r="N236" i="10" s="1"/>
  <c r="J237" i="10"/>
  <c r="K237" i="10" s="1"/>
  <c r="N237" i="10" s="1"/>
  <c r="J238" i="10"/>
  <c r="K238" i="10" s="1"/>
  <c r="N238" i="10" s="1"/>
  <c r="J239" i="10"/>
  <c r="K239" i="10" s="1"/>
  <c r="N239" i="10" s="1"/>
  <c r="J240" i="10"/>
  <c r="K240" i="10" s="1"/>
  <c r="N240" i="10" s="1"/>
  <c r="J241" i="10"/>
  <c r="K241" i="10" s="1"/>
  <c r="N241" i="10" s="1"/>
  <c r="J242" i="10"/>
  <c r="K242" i="10" s="1"/>
  <c r="N242" i="10" s="1"/>
  <c r="J243" i="10"/>
  <c r="K243" i="10" s="1"/>
  <c r="N243" i="10" s="1"/>
  <c r="J244" i="10"/>
  <c r="K244" i="10" s="1"/>
  <c r="N244" i="10" s="1"/>
  <c r="J245" i="10"/>
  <c r="K245" i="10" s="1"/>
  <c r="N245" i="10" s="1"/>
  <c r="J246" i="10"/>
  <c r="K246" i="10" s="1"/>
  <c r="N246" i="10" s="1"/>
  <c r="J247" i="10"/>
  <c r="K247" i="10" s="1"/>
  <c r="N247" i="10" s="1"/>
  <c r="J248" i="10"/>
  <c r="K248" i="10" s="1"/>
  <c r="N248" i="10" s="1"/>
  <c r="J249" i="10"/>
  <c r="K249" i="10" s="1"/>
  <c r="N249" i="10" s="1"/>
  <c r="J250" i="10"/>
  <c r="K250" i="10" s="1"/>
  <c r="N250" i="10" s="1"/>
  <c r="J251" i="10"/>
  <c r="K251" i="10" s="1"/>
  <c r="N251" i="10" s="1"/>
  <c r="J252" i="10"/>
  <c r="K252" i="10" s="1"/>
  <c r="N252" i="10" s="1"/>
  <c r="J253" i="10"/>
  <c r="K253" i="10" s="1"/>
  <c r="N253" i="10" s="1"/>
  <c r="J254" i="10"/>
  <c r="K254" i="10" s="1"/>
  <c r="N254" i="10" s="1"/>
  <c r="J255" i="10"/>
  <c r="K255" i="10" s="1"/>
  <c r="N255" i="10" s="1"/>
  <c r="J256" i="10"/>
  <c r="K256" i="10" s="1"/>
  <c r="N256" i="10" s="1"/>
  <c r="J257" i="10"/>
  <c r="K257" i="10" s="1"/>
  <c r="N257" i="10" s="1"/>
  <c r="J258" i="10"/>
  <c r="K258" i="10" s="1"/>
  <c r="N258" i="10" s="1"/>
  <c r="J259" i="10"/>
  <c r="K259" i="10" s="1"/>
  <c r="N259" i="10" s="1"/>
  <c r="J260" i="10"/>
  <c r="K260" i="10" s="1"/>
  <c r="N260" i="10" s="1"/>
  <c r="J261" i="10"/>
  <c r="K261" i="10" s="1"/>
  <c r="N261" i="10" s="1"/>
  <c r="J262" i="10"/>
  <c r="K262" i="10" s="1"/>
  <c r="N262" i="10" s="1"/>
  <c r="J263" i="10"/>
  <c r="K263" i="10" s="1"/>
  <c r="N263" i="10" s="1"/>
  <c r="J264" i="10"/>
  <c r="K264" i="10" s="1"/>
  <c r="N264" i="10" s="1"/>
  <c r="J265" i="10"/>
  <c r="K265" i="10" s="1"/>
  <c r="N265" i="10" s="1"/>
  <c r="J266" i="10"/>
  <c r="K266" i="10" s="1"/>
  <c r="N266" i="10" s="1"/>
  <c r="J267" i="10"/>
  <c r="K267" i="10" s="1"/>
  <c r="N267" i="10" s="1"/>
  <c r="J268" i="10"/>
  <c r="K268" i="10" s="1"/>
  <c r="N268" i="10" s="1"/>
  <c r="J269" i="10"/>
  <c r="K269" i="10" s="1"/>
  <c r="N269" i="10" s="1"/>
  <c r="J270" i="10"/>
  <c r="K270" i="10" s="1"/>
  <c r="N270" i="10" s="1"/>
  <c r="J271" i="10"/>
  <c r="K271" i="10" s="1"/>
  <c r="N271" i="10" s="1"/>
  <c r="J272" i="10"/>
  <c r="K272" i="10" s="1"/>
  <c r="N272" i="10" s="1"/>
  <c r="J273" i="10"/>
  <c r="K273" i="10" s="1"/>
  <c r="N273" i="10" s="1"/>
  <c r="J274" i="10"/>
  <c r="K274" i="10" s="1"/>
  <c r="N274" i="10" s="1"/>
  <c r="J275" i="10"/>
  <c r="K275" i="10" s="1"/>
  <c r="N275" i="10" s="1"/>
  <c r="J276" i="10"/>
  <c r="K276" i="10" s="1"/>
  <c r="N276" i="10" s="1"/>
  <c r="J277" i="10"/>
  <c r="K277" i="10" s="1"/>
  <c r="N277" i="10" s="1"/>
  <c r="J278" i="10"/>
  <c r="K278" i="10" s="1"/>
  <c r="N278" i="10" s="1"/>
  <c r="J279" i="10"/>
  <c r="K279" i="10" s="1"/>
  <c r="N279" i="10" s="1"/>
  <c r="J280" i="10"/>
  <c r="K280" i="10" s="1"/>
  <c r="N280" i="10" s="1"/>
  <c r="J281" i="10"/>
  <c r="K281" i="10" s="1"/>
  <c r="N281" i="10" s="1"/>
  <c r="J282" i="10"/>
  <c r="K282" i="10" s="1"/>
  <c r="N282" i="10" s="1"/>
  <c r="J283" i="10"/>
  <c r="K283" i="10" s="1"/>
  <c r="N283" i="10" s="1"/>
  <c r="J284" i="10"/>
  <c r="K284" i="10" s="1"/>
  <c r="N284" i="10" s="1"/>
  <c r="J285" i="10"/>
  <c r="K285" i="10" s="1"/>
  <c r="N285" i="10" s="1"/>
  <c r="J286" i="10"/>
  <c r="K286" i="10" s="1"/>
  <c r="N286" i="10" s="1"/>
  <c r="J287" i="10"/>
  <c r="K287" i="10" s="1"/>
  <c r="N287" i="10" s="1"/>
  <c r="J288" i="10"/>
  <c r="K288" i="10" s="1"/>
  <c r="N288" i="10" s="1"/>
  <c r="J289" i="10"/>
  <c r="K289" i="10" s="1"/>
  <c r="N289" i="10" s="1"/>
  <c r="J290" i="10"/>
  <c r="K290" i="10" s="1"/>
  <c r="N290" i="10" s="1"/>
  <c r="J291" i="10"/>
  <c r="K291" i="10" s="1"/>
  <c r="N291" i="10" s="1"/>
  <c r="J292" i="10"/>
  <c r="K292" i="10" s="1"/>
  <c r="N292" i="10" s="1"/>
  <c r="J293" i="10"/>
  <c r="K293" i="10" s="1"/>
  <c r="N293" i="10" s="1"/>
  <c r="J294" i="10"/>
  <c r="K294" i="10" s="1"/>
  <c r="N294" i="10" s="1"/>
  <c r="J295" i="10"/>
  <c r="K295" i="10" s="1"/>
  <c r="N295" i="10" s="1"/>
  <c r="J296" i="10"/>
  <c r="K296" i="10" s="1"/>
  <c r="N296" i="10" s="1"/>
  <c r="J297" i="10"/>
  <c r="K297" i="10" s="1"/>
  <c r="N297" i="10" s="1"/>
  <c r="J298" i="10"/>
  <c r="K298" i="10" s="1"/>
  <c r="N298" i="10" s="1"/>
  <c r="J299" i="10"/>
  <c r="K299" i="10" s="1"/>
  <c r="N299" i="10" s="1"/>
  <c r="J300" i="10"/>
  <c r="K300" i="10" s="1"/>
  <c r="N300" i="10" s="1"/>
  <c r="J301" i="10"/>
  <c r="K301" i="10" s="1"/>
  <c r="N301" i="10" s="1"/>
  <c r="J302" i="10"/>
  <c r="K302" i="10" s="1"/>
  <c r="N302" i="10" s="1"/>
  <c r="J303" i="10"/>
  <c r="K303" i="10" s="1"/>
  <c r="N303" i="10" s="1"/>
  <c r="J304" i="10"/>
  <c r="K304" i="10" s="1"/>
  <c r="N304" i="10" s="1"/>
  <c r="J305" i="10"/>
  <c r="K305" i="10" s="1"/>
  <c r="N305" i="10" s="1"/>
  <c r="J306" i="10"/>
  <c r="K306" i="10" s="1"/>
  <c r="N306" i="10" s="1"/>
  <c r="J307" i="10"/>
  <c r="K307" i="10" s="1"/>
  <c r="N307" i="10" s="1"/>
  <c r="J308" i="10"/>
  <c r="K308" i="10" s="1"/>
  <c r="N308" i="10" s="1"/>
  <c r="J309" i="10"/>
  <c r="K309" i="10" s="1"/>
  <c r="N309" i="10" s="1"/>
  <c r="J310" i="10"/>
  <c r="K310" i="10" s="1"/>
  <c r="N310" i="10" s="1"/>
  <c r="J311" i="10"/>
  <c r="K311" i="10" s="1"/>
  <c r="N311" i="10" s="1"/>
  <c r="J312" i="10"/>
  <c r="K312" i="10" s="1"/>
  <c r="N312" i="10" s="1"/>
  <c r="J313" i="10"/>
  <c r="K313" i="10" s="1"/>
  <c r="N313" i="10" s="1"/>
  <c r="J314" i="10"/>
  <c r="K314" i="10" s="1"/>
  <c r="N314" i="10" s="1"/>
  <c r="J315" i="10"/>
  <c r="K315" i="10" s="1"/>
  <c r="N315" i="10" s="1"/>
  <c r="J316" i="10"/>
  <c r="K316" i="10" s="1"/>
  <c r="N316" i="10" s="1"/>
  <c r="J317" i="10"/>
  <c r="K317" i="10" s="1"/>
  <c r="N317" i="10" s="1"/>
  <c r="J318" i="10"/>
  <c r="K318" i="10" s="1"/>
  <c r="N318" i="10" s="1"/>
  <c r="J319" i="10"/>
  <c r="K319" i="10" s="1"/>
  <c r="N319" i="10" s="1"/>
  <c r="J320" i="10"/>
  <c r="K320" i="10" s="1"/>
  <c r="N320" i="10" s="1"/>
  <c r="J321" i="10"/>
  <c r="K321" i="10" s="1"/>
  <c r="N321" i="10" s="1"/>
  <c r="J322" i="10"/>
  <c r="K322" i="10" s="1"/>
  <c r="N322" i="10" s="1"/>
  <c r="J323" i="10"/>
  <c r="K323" i="10" s="1"/>
  <c r="N323" i="10" s="1"/>
  <c r="J324" i="10"/>
  <c r="K324" i="10" s="1"/>
  <c r="N324" i="10" s="1"/>
  <c r="J325" i="10"/>
  <c r="K325" i="10" s="1"/>
  <c r="N325" i="10" s="1"/>
  <c r="J326" i="10"/>
  <c r="K326" i="10" s="1"/>
  <c r="N326" i="10" s="1"/>
  <c r="J327" i="10"/>
  <c r="K327" i="10" s="1"/>
  <c r="N327" i="10" s="1"/>
  <c r="J328" i="10"/>
  <c r="K328" i="10" s="1"/>
  <c r="N328" i="10" s="1"/>
  <c r="J329" i="10"/>
  <c r="K329" i="10" s="1"/>
  <c r="N329" i="10" s="1"/>
  <c r="J330" i="10"/>
  <c r="K330" i="10" s="1"/>
  <c r="N330" i="10" s="1"/>
  <c r="J331" i="10"/>
  <c r="K331" i="10" s="1"/>
  <c r="N331" i="10" s="1"/>
  <c r="J332" i="10"/>
  <c r="K332" i="10" s="1"/>
  <c r="N332" i="10" s="1"/>
  <c r="J333" i="10"/>
  <c r="K333" i="10" s="1"/>
  <c r="N333" i="10" s="1"/>
  <c r="J334" i="10"/>
  <c r="K334" i="10" s="1"/>
  <c r="N334" i="10" s="1"/>
  <c r="J335" i="10"/>
  <c r="K335" i="10" s="1"/>
  <c r="N335" i="10" s="1"/>
  <c r="J336" i="10"/>
  <c r="K336" i="10" s="1"/>
  <c r="N336" i="10" s="1"/>
  <c r="J337" i="10"/>
  <c r="K337" i="10" s="1"/>
  <c r="N337" i="10" s="1"/>
  <c r="J338" i="10"/>
  <c r="K338" i="10" s="1"/>
  <c r="N338" i="10" s="1"/>
  <c r="J339" i="10"/>
  <c r="K339" i="10" s="1"/>
  <c r="N339" i="10" s="1"/>
  <c r="J340" i="10"/>
  <c r="K340" i="10" s="1"/>
  <c r="N340" i="10" s="1"/>
  <c r="J341" i="10"/>
  <c r="K341" i="10" s="1"/>
  <c r="N341" i="10" s="1"/>
  <c r="J342" i="10"/>
  <c r="K342" i="10" s="1"/>
  <c r="N342" i="10" s="1"/>
  <c r="J343" i="10"/>
  <c r="K343" i="10" s="1"/>
  <c r="N343" i="10" s="1"/>
  <c r="J344" i="10"/>
  <c r="K344" i="10" s="1"/>
  <c r="N344" i="10" s="1"/>
  <c r="J345" i="10"/>
  <c r="K345" i="10" s="1"/>
  <c r="N345" i="10" s="1"/>
  <c r="J346" i="10"/>
  <c r="K346" i="10" s="1"/>
  <c r="N346" i="10" s="1"/>
  <c r="J347" i="10"/>
  <c r="K347" i="10" s="1"/>
  <c r="N347" i="10" s="1"/>
  <c r="J348" i="10"/>
  <c r="K348" i="10" s="1"/>
  <c r="N348" i="10" s="1"/>
  <c r="J349" i="10"/>
  <c r="K349" i="10" s="1"/>
  <c r="N349" i="10" s="1"/>
  <c r="J350" i="10"/>
  <c r="K350" i="10" s="1"/>
  <c r="N350" i="10" s="1"/>
  <c r="J351" i="10"/>
  <c r="K351" i="10" s="1"/>
  <c r="N351" i="10" s="1"/>
  <c r="J352" i="10"/>
  <c r="K352" i="10" s="1"/>
  <c r="N352" i="10" s="1"/>
  <c r="J353" i="10"/>
  <c r="K353" i="10" s="1"/>
  <c r="N353" i="10" s="1"/>
  <c r="J354" i="10"/>
  <c r="K354" i="10" s="1"/>
  <c r="N354" i="10" s="1"/>
  <c r="J355" i="10"/>
  <c r="K355" i="10" s="1"/>
  <c r="N355" i="10" s="1"/>
  <c r="J356" i="10"/>
  <c r="K356" i="10" s="1"/>
  <c r="N356" i="10" s="1"/>
  <c r="J357" i="10"/>
  <c r="K357" i="10" s="1"/>
  <c r="N357" i="10" s="1"/>
  <c r="J358" i="10"/>
  <c r="K358" i="10" s="1"/>
  <c r="N358" i="10" s="1"/>
  <c r="J359" i="10"/>
  <c r="K359" i="10" s="1"/>
  <c r="N359" i="10" s="1"/>
  <c r="J360" i="10"/>
  <c r="K360" i="10" s="1"/>
  <c r="N360" i="10" s="1"/>
  <c r="J361" i="10"/>
  <c r="K361" i="10" s="1"/>
  <c r="N361" i="10" s="1"/>
  <c r="J362" i="10"/>
  <c r="K362" i="10" s="1"/>
  <c r="N362" i="10" s="1"/>
  <c r="J363" i="10"/>
  <c r="K363" i="10" s="1"/>
  <c r="N363" i="10" s="1"/>
  <c r="J364" i="10"/>
  <c r="K364" i="10" s="1"/>
  <c r="N364" i="10" s="1"/>
  <c r="J365" i="10"/>
  <c r="K365" i="10" s="1"/>
  <c r="N365" i="10" s="1"/>
  <c r="J366" i="10"/>
  <c r="K366" i="10" s="1"/>
  <c r="N366" i="10" s="1"/>
  <c r="J367" i="10"/>
  <c r="K367" i="10" s="1"/>
  <c r="N367" i="10" s="1"/>
  <c r="J368" i="10"/>
  <c r="K368" i="10" s="1"/>
  <c r="N368" i="10" s="1"/>
  <c r="J369" i="10"/>
  <c r="K369" i="10" s="1"/>
  <c r="N369" i="10" s="1"/>
  <c r="J370" i="10"/>
  <c r="K370" i="10" s="1"/>
  <c r="N370" i="10" s="1"/>
  <c r="J371" i="10"/>
  <c r="K371" i="10" s="1"/>
  <c r="N371" i="10" s="1"/>
  <c r="J372" i="10"/>
  <c r="K372" i="10" s="1"/>
  <c r="N372" i="10" s="1"/>
  <c r="J373" i="10"/>
  <c r="K373" i="10" s="1"/>
  <c r="N373" i="10" s="1"/>
  <c r="J374" i="10"/>
  <c r="K374" i="10" s="1"/>
  <c r="N374" i="10" s="1"/>
  <c r="J375" i="10"/>
  <c r="K375" i="10" s="1"/>
  <c r="N375" i="10" s="1"/>
  <c r="J376" i="10"/>
  <c r="K376" i="10" s="1"/>
  <c r="N376" i="10" s="1"/>
  <c r="J377" i="10"/>
  <c r="K377" i="10" s="1"/>
  <c r="N377" i="10" s="1"/>
  <c r="J378" i="10"/>
  <c r="K378" i="10" s="1"/>
  <c r="N378" i="10" s="1"/>
  <c r="J379" i="10"/>
  <c r="K379" i="10" s="1"/>
  <c r="N379" i="10" s="1"/>
  <c r="J380" i="10"/>
  <c r="K380" i="10" s="1"/>
  <c r="N380" i="10" s="1"/>
  <c r="J381" i="10"/>
  <c r="K381" i="10" s="1"/>
  <c r="N381" i="10" s="1"/>
  <c r="J382" i="10"/>
  <c r="K382" i="10" s="1"/>
  <c r="N382" i="10" s="1"/>
  <c r="J383" i="10"/>
  <c r="K383" i="10" s="1"/>
  <c r="N383" i="10" s="1"/>
  <c r="J384" i="10"/>
  <c r="K384" i="10" s="1"/>
  <c r="N384" i="10" s="1"/>
  <c r="J385" i="10"/>
  <c r="K385" i="10" s="1"/>
  <c r="N385" i="10" s="1"/>
  <c r="J386" i="10"/>
  <c r="K386" i="10" s="1"/>
  <c r="N386" i="10" s="1"/>
  <c r="J387" i="10"/>
  <c r="K387" i="10" s="1"/>
  <c r="N387" i="10" s="1"/>
  <c r="J388" i="10"/>
  <c r="K388" i="10" s="1"/>
  <c r="N388" i="10" s="1"/>
  <c r="J389" i="10"/>
  <c r="K389" i="10" s="1"/>
  <c r="N389" i="10" s="1"/>
  <c r="J390" i="10"/>
  <c r="K390" i="10" s="1"/>
  <c r="N390" i="10" s="1"/>
  <c r="J391" i="10"/>
  <c r="K391" i="10" s="1"/>
  <c r="N391" i="10" s="1"/>
  <c r="J392" i="10"/>
  <c r="K392" i="10" s="1"/>
  <c r="N392" i="10" s="1"/>
  <c r="J393" i="10"/>
  <c r="K393" i="10" s="1"/>
  <c r="N393" i="10" s="1"/>
  <c r="J394" i="10"/>
  <c r="K394" i="10" s="1"/>
  <c r="N394" i="10" s="1"/>
  <c r="J395" i="10"/>
  <c r="K395" i="10" s="1"/>
  <c r="N395" i="10" s="1"/>
  <c r="J396" i="10"/>
  <c r="K396" i="10" s="1"/>
  <c r="N396" i="10" s="1"/>
  <c r="J397" i="10"/>
  <c r="K397" i="10" s="1"/>
  <c r="N397" i="10" s="1"/>
  <c r="J398" i="10"/>
  <c r="K398" i="10" s="1"/>
  <c r="N398" i="10" s="1"/>
  <c r="J399" i="10"/>
  <c r="K399" i="10" s="1"/>
  <c r="N399" i="10" s="1"/>
  <c r="J400" i="10"/>
  <c r="K400" i="10" s="1"/>
  <c r="N400" i="10" s="1"/>
  <c r="J401" i="10"/>
  <c r="K401" i="10" s="1"/>
  <c r="N401" i="10" s="1"/>
  <c r="J402" i="10"/>
  <c r="K402" i="10" s="1"/>
  <c r="N402" i="10" s="1"/>
  <c r="J403" i="10"/>
  <c r="K403" i="10" s="1"/>
  <c r="N403" i="10" s="1"/>
  <c r="J404" i="10"/>
  <c r="K404" i="10" s="1"/>
  <c r="N404" i="10" s="1"/>
  <c r="J405" i="10"/>
  <c r="K405" i="10" s="1"/>
  <c r="N405" i="10" s="1"/>
  <c r="J406" i="10"/>
  <c r="K406" i="10" s="1"/>
  <c r="N406" i="10" s="1"/>
  <c r="J407" i="10"/>
  <c r="K407" i="10" s="1"/>
  <c r="N407" i="10" s="1"/>
  <c r="J408" i="10"/>
  <c r="K408" i="10" s="1"/>
  <c r="N408" i="10" s="1"/>
  <c r="J409" i="10"/>
  <c r="K409" i="10" s="1"/>
  <c r="N409" i="10" s="1"/>
  <c r="J410" i="10"/>
  <c r="K410" i="10" s="1"/>
  <c r="N410" i="10" s="1"/>
  <c r="J411" i="10"/>
  <c r="K411" i="10" s="1"/>
  <c r="N411" i="10" s="1"/>
  <c r="J412" i="10"/>
  <c r="K412" i="10" s="1"/>
  <c r="N412" i="10" s="1"/>
  <c r="J413" i="10"/>
  <c r="K413" i="10" s="1"/>
  <c r="N413" i="10" s="1"/>
  <c r="J414" i="10"/>
  <c r="K414" i="10" s="1"/>
  <c r="N414" i="10" s="1"/>
  <c r="J415" i="10"/>
  <c r="K415" i="10" s="1"/>
  <c r="N415" i="10" s="1"/>
  <c r="J416" i="10"/>
  <c r="K416" i="10" s="1"/>
  <c r="N416" i="10" s="1"/>
  <c r="J417" i="10"/>
  <c r="K417" i="10" s="1"/>
  <c r="N417" i="10" s="1"/>
  <c r="J418" i="10"/>
  <c r="K418" i="10" s="1"/>
  <c r="N418" i="10" s="1"/>
  <c r="J419" i="10"/>
  <c r="K419" i="10" s="1"/>
  <c r="N419" i="10" s="1"/>
  <c r="J420" i="10"/>
  <c r="K420" i="10" s="1"/>
  <c r="N420" i="10" s="1"/>
  <c r="J421" i="10"/>
  <c r="K421" i="10" s="1"/>
  <c r="N421" i="10" s="1"/>
  <c r="J422" i="10"/>
  <c r="K422" i="10" s="1"/>
  <c r="N422" i="10" s="1"/>
  <c r="J423" i="10"/>
  <c r="K423" i="10" s="1"/>
  <c r="N423" i="10" s="1"/>
  <c r="J424" i="10"/>
  <c r="K424" i="10" s="1"/>
  <c r="N424" i="10" s="1"/>
  <c r="J425" i="10"/>
  <c r="K425" i="10" s="1"/>
  <c r="N425" i="10" s="1"/>
  <c r="J426" i="10"/>
  <c r="K426" i="10" s="1"/>
  <c r="N426" i="10" s="1"/>
  <c r="J427" i="10"/>
  <c r="K427" i="10" s="1"/>
  <c r="N427" i="10" s="1"/>
  <c r="J428" i="10"/>
  <c r="K428" i="10" s="1"/>
  <c r="N428" i="10" s="1"/>
  <c r="J429" i="10"/>
  <c r="K429" i="10" s="1"/>
  <c r="N429" i="10" s="1"/>
  <c r="J430" i="10"/>
  <c r="K430" i="10" s="1"/>
  <c r="N430" i="10" s="1"/>
  <c r="J431" i="10"/>
  <c r="K431" i="10" s="1"/>
  <c r="N431" i="10" s="1"/>
  <c r="J432" i="10"/>
  <c r="K432" i="10" s="1"/>
  <c r="N432" i="10" s="1"/>
  <c r="J433" i="10"/>
  <c r="K433" i="10" s="1"/>
  <c r="N433" i="10" s="1"/>
  <c r="J434" i="10"/>
  <c r="K434" i="10" s="1"/>
  <c r="N434" i="10" s="1"/>
  <c r="J435" i="10"/>
  <c r="K435" i="10" s="1"/>
  <c r="N435" i="10" s="1"/>
  <c r="J436" i="10"/>
  <c r="K436" i="10" s="1"/>
  <c r="N436" i="10" s="1"/>
  <c r="J437" i="10"/>
  <c r="K437" i="10" s="1"/>
  <c r="N437" i="10" s="1"/>
  <c r="J438" i="10"/>
  <c r="K438" i="10" s="1"/>
  <c r="N438" i="10" s="1"/>
  <c r="J439" i="10"/>
  <c r="K439" i="10" s="1"/>
  <c r="N439" i="10" s="1"/>
  <c r="J440" i="10"/>
  <c r="K440" i="10" s="1"/>
  <c r="N440" i="10" s="1"/>
  <c r="J441" i="10"/>
  <c r="K441" i="10" s="1"/>
  <c r="N441" i="10" s="1"/>
  <c r="J442" i="10"/>
  <c r="K442" i="10" s="1"/>
  <c r="N442" i="10" s="1"/>
  <c r="J443" i="10"/>
  <c r="K443" i="10" s="1"/>
  <c r="N443" i="10" s="1"/>
  <c r="J444" i="10"/>
  <c r="K444" i="10" s="1"/>
  <c r="N444" i="10" s="1"/>
  <c r="J445" i="10"/>
  <c r="K445" i="10" s="1"/>
  <c r="N445" i="10" s="1"/>
  <c r="J446" i="10"/>
  <c r="K446" i="10" s="1"/>
  <c r="N446" i="10" s="1"/>
  <c r="J447" i="10"/>
  <c r="K447" i="10" s="1"/>
  <c r="N447" i="10" s="1"/>
  <c r="J448" i="10"/>
  <c r="K448" i="10" s="1"/>
  <c r="N448" i="10" s="1"/>
  <c r="J449" i="10"/>
  <c r="K449" i="10" s="1"/>
  <c r="N449" i="10" s="1"/>
  <c r="J450" i="10"/>
  <c r="K450" i="10" s="1"/>
  <c r="N450" i="10" s="1"/>
  <c r="J451" i="10"/>
  <c r="K451" i="10" s="1"/>
  <c r="N451" i="10" s="1"/>
  <c r="J452" i="10"/>
  <c r="K452" i="10" s="1"/>
  <c r="N452" i="10" s="1"/>
  <c r="J453" i="10"/>
  <c r="K453" i="10" s="1"/>
  <c r="N453" i="10" s="1"/>
  <c r="J454" i="10"/>
  <c r="K454" i="10" s="1"/>
  <c r="N454" i="10" s="1"/>
  <c r="J455" i="10"/>
  <c r="K455" i="10" s="1"/>
  <c r="N455" i="10" s="1"/>
  <c r="J456" i="10"/>
  <c r="K456" i="10" s="1"/>
  <c r="N456" i="10" s="1"/>
  <c r="J457" i="10"/>
  <c r="K457" i="10" s="1"/>
  <c r="N457" i="10" s="1"/>
  <c r="J458" i="10"/>
  <c r="K458" i="10" s="1"/>
  <c r="N458" i="10" s="1"/>
  <c r="J459" i="10"/>
  <c r="K459" i="10" s="1"/>
  <c r="N459" i="10" s="1"/>
  <c r="J460" i="10"/>
  <c r="K460" i="10" s="1"/>
  <c r="N460" i="10" s="1"/>
  <c r="J461" i="10"/>
  <c r="K461" i="10" s="1"/>
  <c r="N461" i="10" s="1"/>
  <c r="J462" i="10"/>
  <c r="K462" i="10" s="1"/>
  <c r="N462" i="10" s="1"/>
  <c r="J463" i="10"/>
  <c r="K463" i="10" s="1"/>
  <c r="N463" i="10" s="1"/>
  <c r="J464" i="10"/>
  <c r="K464" i="10" s="1"/>
  <c r="N464" i="10" s="1"/>
  <c r="J465" i="10"/>
  <c r="K465" i="10" s="1"/>
  <c r="N465" i="10" s="1"/>
  <c r="J466" i="10"/>
  <c r="K466" i="10" s="1"/>
  <c r="N466" i="10" s="1"/>
  <c r="J467" i="10"/>
  <c r="K467" i="10" s="1"/>
  <c r="N467" i="10" s="1"/>
  <c r="J468" i="10"/>
  <c r="K468" i="10" s="1"/>
  <c r="N468" i="10" s="1"/>
  <c r="J469" i="10"/>
  <c r="K469" i="10" s="1"/>
  <c r="N469" i="10" s="1"/>
  <c r="J470" i="10"/>
  <c r="K470" i="10" s="1"/>
  <c r="N470" i="10" s="1"/>
  <c r="J471" i="10"/>
  <c r="K471" i="10" s="1"/>
  <c r="N471" i="10" s="1"/>
  <c r="J472" i="10"/>
  <c r="K472" i="10" s="1"/>
  <c r="N472" i="10" s="1"/>
  <c r="J473" i="10"/>
  <c r="K473" i="10" s="1"/>
  <c r="N473" i="10" s="1"/>
  <c r="J474" i="10"/>
  <c r="K474" i="10" s="1"/>
  <c r="N474" i="10" s="1"/>
  <c r="J475" i="10"/>
  <c r="K475" i="10" s="1"/>
  <c r="N475" i="10" s="1"/>
  <c r="J476" i="10"/>
  <c r="K476" i="10" s="1"/>
  <c r="N476" i="10" s="1"/>
  <c r="J477" i="10"/>
  <c r="K477" i="10" s="1"/>
  <c r="N477" i="10" s="1"/>
  <c r="J478" i="10"/>
  <c r="K478" i="10" s="1"/>
  <c r="N478" i="10" s="1"/>
  <c r="J479" i="10"/>
  <c r="K479" i="10" s="1"/>
  <c r="N479" i="10" s="1"/>
  <c r="J480" i="10"/>
  <c r="K480" i="10" s="1"/>
  <c r="N480" i="10" s="1"/>
  <c r="J481" i="10"/>
  <c r="K481" i="10" s="1"/>
  <c r="N481" i="10" s="1"/>
  <c r="J482" i="10"/>
  <c r="K482" i="10" s="1"/>
  <c r="N482" i="10" s="1"/>
  <c r="J483" i="10"/>
  <c r="K483" i="10" s="1"/>
  <c r="N483" i="10" s="1"/>
  <c r="J484" i="10"/>
  <c r="K484" i="10" s="1"/>
  <c r="N484" i="10" s="1"/>
  <c r="J485" i="10"/>
  <c r="K485" i="10" s="1"/>
  <c r="N485" i="10" s="1"/>
  <c r="J486" i="10"/>
  <c r="K486" i="10" s="1"/>
  <c r="N486" i="10" s="1"/>
  <c r="J487" i="10"/>
  <c r="K487" i="10" s="1"/>
  <c r="N487" i="10" s="1"/>
  <c r="J488" i="10"/>
  <c r="K488" i="10" s="1"/>
  <c r="N488" i="10" s="1"/>
  <c r="J489" i="10"/>
  <c r="K489" i="10" s="1"/>
  <c r="N489" i="10" s="1"/>
  <c r="J490" i="10"/>
  <c r="K490" i="10" s="1"/>
  <c r="N490" i="10" s="1"/>
  <c r="J491" i="10"/>
  <c r="K491" i="10" s="1"/>
  <c r="N491" i="10" s="1"/>
  <c r="J492" i="10"/>
  <c r="K492" i="10" s="1"/>
  <c r="N492" i="10" s="1"/>
  <c r="J493" i="10"/>
  <c r="K493" i="10" s="1"/>
  <c r="N493" i="10" s="1"/>
  <c r="J494" i="10"/>
  <c r="K494" i="10" s="1"/>
  <c r="N494" i="10" s="1"/>
  <c r="J495" i="10"/>
  <c r="K495" i="10" s="1"/>
  <c r="N495" i="10" s="1"/>
  <c r="J496" i="10"/>
  <c r="K496" i="10" s="1"/>
  <c r="N496" i="10" s="1"/>
  <c r="J497" i="10"/>
  <c r="K497" i="10" s="1"/>
  <c r="N497" i="10" s="1"/>
  <c r="J498" i="10"/>
  <c r="K498" i="10" s="1"/>
  <c r="N498" i="10" s="1"/>
  <c r="J499" i="10"/>
  <c r="K499" i="10" s="1"/>
  <c r="N499" i="10" s="1"/>
  <c r="J500" i="10"/>
  <c r="K500" i="10" s="1"/>
  <c r="N500" i="10" s="1"/>
  <c r="J501" i="10"/>
  <c r="K501" i="10" s="1"/>
  <c r="N501" i="10" s="1"/>
  <c r="J502" i="10"/>
  <c r="K502" i="10" s="1"/>
  <c r="N502" i="10" s="1"/>
  <c r="J503" i="10"/>
  <c r="K503" i="10" s="1"/>
  <c r="N503" i="10" s="1"/>
  <c r="J504" i="10"/>
  <c r="K504" i="10" s="1"/>
  <c r="N504" i="10" s="1"/>
  <c r="J505" i="10"/>
  <c r="K505" i="10" s="1"/>
  <c r="N505" i="10" s="1"/>
  <c r="J506" i="10"/>
  <c r="K506" i="10" s="1"/>
  <c r="N506" i="10" s="1"/>
  <c r="J507" i="10"/>
  <c r="K507" i="10" s="1"/>
  <c r="N507" i="10" s="1"/>
  <c r="J508" i="10"/>
  <c r="K508" i="10" s="1"/>
  <c r="N508" i="10" s="1"/>
  <c r="J509" i="10"/>
  <c r="K509" i="10" s="1"/>
  <c r="N509" i="10" s="1"/>
  <c r="J510" i="10"/>
  <c r="K510" i="10" s="1"/>
  <c r="N510" i="10" s="1"/>
  <c r="J511" i="10"/>
  <c r="K511" i="10" s="1"/>
  <c r="N511" i="10" s="1"/>
  <c r="J512" i="10"/>
  <c r="K512" i="10" s="1"/>
  <c r="N512" i="10" s="1"/>
  <c r="J513" i="10"/>
  <c r="K513" i="10" s="1"/>
  <c r="N513" i="10" s="1"/>
  <c r="J514" i="10"/>
  <c r="K514" i="10" s="1"/>
  <c r="N514" i="10" s="1"/>
  <c r="J515" i="10"/>
  <c r="K515" i="10" s="1"/>
  <c r="N515" i="10" s="1"/>
  <c r="J516" i="10"/>
  <c r="K516" i="10" s="1"/>
  <c r="N516" i="10" s="1"/>
  <c r="J517" i="10"/>
  <c r="K517" i="10" s="1"/>
  <c r="N517" i="10" s="1"/>
  <c r="J518" i="10"/>
  <c r="K518" i="10" s="1"/>
  <c r="N518" i="10" s="1"/>
  <c r="J519" i="10"/>
  <c r="K519" i="10" s="1"/>
  <c r="N519" i="10" s="1"/>
  <c r="J520" i="10"/>
  <c r="K520" i="10" s="1"/>
  <c r="N520" i="10" s="1"/>
  <c r="J521" i="10"/>
  <c r="K521" i="10" s="1"/>
  <c r="N521" i="10" s="1"/>
  <c r="J522" i="10"/>
  <c r="K522" i="10" s="1"/>
  <c r="N522" i="10" s="1"/>
  <c r="J523" i="10"/>
  <c r="K523" i="10" s="1"/>
  <c r="N523" i="10" s="1"/>
  <c r="J524" i="10"/>
  <c r="K524" i="10" s="1"/>
  <c r="N524" i="10" s="1"/>
  <c r="J525" i="10"/>
  <c r="K525" i="10" s="1"/>
  <c r="N525" i="10" s="1"/>
  <c r="J526" i="10"/>
  <c r="K526" i="10" s="1"/>
  <c r="N526" i="10" s="1"/>
  <c r="J527" i="10"/>
  <c r="K527" i="10" s="1"/>
  <c r="N527" i="10" s="1"/>
  <c r="J528" i="10"/>
  <c r="K528" i="10" s="1"/>
  <c r="N528" i="10" s="1"/>
  <c r="J529" i="10"/>
  <c r="K529" i="10" s="1"/>
  <c r="N529" i="10" s="1"/>
  <c r="J530" i="10"/>
  <c r="K530" i="10" s="1"/>
  <c r="N530" i="10" s="1"/>
  <c r="J531" i="10"/>
  <c r="K531" i="10" s="1"/>
  <c r="N531" i="10" s="1"/>
  <c r="J532" i="10"/>
  <c r="K532" i="10" s="1"/>
  <c r="N532" i="10" s="1"/>
  <c r="J533" i="10"/>
  <c r="K533" i="10" s="1"/>
  <c r="N533" i="10" s="1"/>
  <c r="J534" i="10"/>
  <c r="K534" i="10" s="1"/>
  <c r="N534" i="10" s="1"/>
  <c r="J535" i="10"/>
  <c r="K535" i="10" s="1"/>
  <c r="N535" i="10" s="1"/>
  <c r="J536" i="10"/>
  <c r="K536" i="10" s="1"/>
  <c r="N536" i="10" s="1"/>
  <c r="J537" i="10"/>
  <c r="K537" i="10" s="1"/>
  <c r="N537" i="10" s="1"/>
  <c r="J538" i="10"/>
  <c r="K538" i="10" s="1"/>
  <c r="N538" i="10" s="1"/>
  <c r="J539" i="10"/>
  <c r="K539" i="10" s="1"/>
  <c r="N539" i="10" s="1"/>
  <c r="J540" i="10"/>
  <c r="K540" i="10" s="1"/>
  <c r="N540" i="10" s="1"/>
  <c r="J541" i="10"/>
  <c r="K541" i="10" s="1"/>
  <c r="N541" i="10" s="1"/>
  <c r="J542" i="10"/>
  <c r="K542" i="10" s="1"/>
  <c r="N542" i="10" s="1"/>
  <c r="J543" i="10"/>
  <c r="K543" i="10" s="1"/>
  <c r="N543" i="10" s="1"/>
  <c r="J544" i="10"/>
  <c r="K544" i="10" s="1"/>
  <c r="N544" i="10" s="1"/>
  <c r="J545" i="10"/>
  <c r="K545" i="10" s="1"/>
  <c r="N545" i="10" s="1"/>
  <c r="J546" i="10"/>
  <c r="K546" i="10" s="1"/>
  <c r="N546" i="10" s="1"/>
  <c r="J547" i="10"/>
  <c r="K547" i="10" s="1"/>
  <c r="N547" i="10" s="1"/>
  <c r="J548" i="10"/>
  <c r="K548" i="10" s="1"/>
  <c r="N548" i="10" s="1"/>
  <c r="J549" i="10"/>
  <c r="K549" i="10" s="1"/>
  <c r="N549" i="10" s="1"/>
  <c r="J550" i="10"/>
  <c r="K550" i="10" s="1"/>
  <c r="N550" i="10" s="1"/>
  <c r="J551" i="10"/>
  <c r="K551" i="10" s="1"/>
  <c r="N551" i="10" s="1"/>
  <c r="J552" i="10"/>
  <c r="K552" i="10" s="1"/>
  <c r="N552" i="10" s="1"/>
  <c r="J553" i="10"/>
  <c r="K553" i="10" s="1"/>
  <c r="N553" i="10" s="1"/>
  <c r="J554" i="10"/>
  <c r="K554" i="10" s="1"/>
  <c r="N554" i="10" s="1"/>
  <c r="J555" i="10"/>
  <c r="K555" i="10" s="1"/>
  <c r="N555" i="10" s="1"/>
  <c r="J556" i="10"/>
  <c r="K556" i="10" s="1"/>
  <c r="N556" i="10" s="1"/>
  <c r="J557" i="10"/>
  <c r="K557" i="10" s="1"/>
  <c r="N557" i="10" s="1"/>
  <c r="J558" i="10"/>
  <c r="K558" i="10" s="1"/>
  <c r="N558" i="10" s="1"/>
  <c r="J559" i="10"/>
  <c r="K559" i="10" s="1"/>
  <c r="N559" i="10" s="1"/>
  <c r="J560" i="10"/>
  <c r="K560" i="10" s="1"/>
  <c r="N560" i="10" s="1"/>
  <c r="J561" i="10"/>
  <c r="K561" i="10" s="1"/>
  <c r="N561" i="10" s="1"/>
  <c r="J562" i="10"/>
  <c r="K562" i="10" s="1"/>
  <c r="N562" i="10" s="1"/>
  <c r="J563" i="10"/>
  <c r="K563" i="10" s="1"/>
  <c r="N563" i="10" s="1"/>
  <c r="J564" i="10"/>
  <c r="K564" i="10" s="1"/>
  <c r="N564" i="10" s="1"/>
  <c r="J565" i="10"/>
  <c r="K565" i="10" s="1"/>
  <c r="N565" i="10" s="1"/>
  <c r="J566" i="10"/>
  <c r="K566" i="10" s="1"/>
  <c r="N566" i="10" s="1"/>
  <c r="J567" i="10"/>
  <c r="K567" i="10" s="1"/>
  <c r="N567" i="10" s="1"/>
  <c r="J568" i="10"/>
  <c r="K568" i="10" s="1"/>
  <c r="N568" i="10" s="1"/>
  <c r="J569" i="10"/>
  <c r="K569" i="10" s="1"/>
  <c r="N569" i="10" s="1"/>
  <c r="J570" i="10"/>
  <c r="K570" i="10" s="1"/>
  <c r="N570" i="10" s="1"/>
  <c r="J571" i="10"/>
  <c r="K571" i="10" s="1"/>
  <c r="N571" i="10" s="1"/>
  <c r="J572" i="10"/>
  <c r="K572" i="10" s="1"/>
  <c r="N572" i="10" s="1"/>
  <c r="J573" i="10"/>
  <c r="K573" i="10" s="1"/>
  <c r="N573" i="10" s="1"/>
  <c r="J574" i="10"/>
  <c r="K574" i="10" s="1"/>
  <c r="N574" i="10" s="1"/>
  <c r="J575" i="10"/>
  <c r="K575" i="10" s="1"/>
  <c r="N575" i="10" s="1"/>
  <c r="J576" i="10"/>
  <c r="K576" i="10" s="1"/>
  <c r="N576" i="10" s="1"/>
  <c r="J577" i="10"/>
  <c r="K577" i="10" s="1"/>
  <c r="N577" i="10" s="1"/>
  <c r="J578" i="10"/>
  <c r="K578" i="10" s="1"/>
  <c r="N578" i="10" s="1"/>
  <c r="J579" i="10"/>
  <c r="K579" i="10" s="1"/>
  <c r="N579" i="10" s="1"/>
  <c r="J580" i="10"/>
  <c r="K580" i="10" s="1"/>
  <c r="N580" i="10" s="1"/>
  <c r="J581" i="10"/>
  <c r="K581" i="10" s="1"/>
  <c r="N581" i="10" s="1"/>
  <c r="J582" i="10"/>
  <c r="K582" i="10" s="1"/>
  <c r="N582" i="10" s="1"/>
  <c r="J583" i="10"/>
  <c r="K583" i="10" s="1"/>
  <c r="N583" i="10" s="1"/>
  <c r="J584" i="10"/>
  <c r="K584" i="10" s="1"/>
  <c r="N584" i="10" s="1"/>
  <c r="J585" i="10"/>
  <c r="K585" i="10" s="1"/>
  <c r="N585" i="10" s="1"/>
  <c r="J586" i="10"/>
  <c r="K586" i="10" s="1"/>
  <c r="N586" i="10" s="1"/>
  <c r="J587" i="10"/>
  <c r="K587" i="10" s="1"/>
  <c r="N587" i="10" s="1"/>
  <c r="J588" i="10"/>
  <c r="K588" i="10" s="1"/>
  <c r="N588" i="10" s="1"/>
  <c r="J589" i="10"/>
  <c r="K589" i="10" s="1"/>
  <c r="N589" i="10" s="1"/>
  <c r="J590" i="10"/>
  <c r="K590" i="10" s="1"/>
  <c r="N590" i="10" s="1"/>
  <c r="J591" i="10"/>
  <c r="K591" i="10" s="1"/>
  <c r="N591" i="10" s="1"/>
  <c r="J592" i="10"/>
  <c r="K592" i="10" s="1"/>
  <c r="N592" i="10" s="1"/>
  <c r="J593" i="10"/>
  <c r="K593" i="10" s="1"/>
  <c r="N593" i="10" s="1"/>
  <c r="J594" i="10"/>
  <c r="K594" i="10" s="1"/>
  <c r="N594" i="10" s="1"/>
  <c r="J595" i="10"/>
  <c r="K595" i="10" s="1"/>
  <c r="N595" i="10" s="1"/>
  <c r="J596" i="10"/>
  <c r="K596" i="10" s="1"/>
  <c r="N596" i="10" s="1"/>
  <c r="J597" i="10"/>
  <c r="K597" i="10" s="1"/>
  <c r="N597" i="10" s="1"/>
  <c r="J598" i="10"/>
  <c r="K598" i="10" s="1"/>
  <c r="N598" i="10" s="1"/>
  <c r="J599" i="10"/>
  <c r="K599" i="10" s="1"/>
  <c r="N599" i="10" s="1"/>
  <c r="J600" i="10"/>
  <c r="K600" i="10" s="1"/>
  <c r="N600" i="10" s="1"/>
  <c r="J601" i="10"/>
  <c r="K601" i="10" s="1"/>
  <c r="N601" i="10" s="1"/>
  <c r="J602" i="10"/>
  <c r="K602" i="10" s="1"/>
  <c r="N602" i="10" s="1"/>
  <c r="J603" i="10"/>
  <c r="K603" i="10" s="1"/>
  <c r="N603" i="10" s="1"/>
  <c r="J604" i="10"/>
  <c r="K604" i="10" s="1"/>
  <c r="N604" i="10" s="1"/>
  <c r="J605" i="10"/>
  <c r="K605" i="10" s="1"/>
  <c r="N605" i="10" s="1"/>
  <c r="J606" i="10"/>
  <c r="K606" i="10" s="1"/>
  <c r="N606" i="10" s="1"/>
  <c r="J607" i="10"/>
  <c r="K607" i="10" s="1"/>
  <c r="N607" i="10" s="1"/>
  <c r="J608" i="10"/>
  <c r="K608" i="10" s="1"/>
  <c r="N608" i="10" s="1"/>
  <c r="J609" i="10"/>
  <c r="K609" i="10" s="1"/>
  <c r="N609" i="10" s="1"/>
  <c r="J610" i="10"/>
  <c r="K610" i="10" s="1"/>
  <c r="N610" i="10" s="1"/>
  <c r="J611" i="10"/>
  <c r="K611" i="10" s="1"/>
  <c r="N611" i="10" s="1"/>
  <c r="J612" i="10"/>
  <c r="K612" i="10" s="1"/>
  <c r="N612" i="10" s="1"/>
  <c r="J613" i="10"/>
  <c r="K613" i="10" s="1"/>
  <c r="N613" i="10" s="1"/>
  <c r="J614" i="10"/>
  <c r="K614" i="10" s="1"/>
  <c r="N614" i="10" s="1"/>
  <c r="J615" i="10"/>
  <c r="K615" i="10" s="1"/>
  <c r="N615" i="10" s="1"/>
  <c r="J616" i="10"/>
  <c r="K616" i="10" s="1"/>
  <c r="N616" i="10" s="1"/>
  <c r="J617" i="10"/>
  <c r="K617" i="10" s="1"/>
  <c r="N617" i="10" s="1"/>
  <c r="J618" i="10"/>
  <c r="K618" i="10" s="1"/>
  <c r="N618" i="10" s="1"/>
  <c r="J619" i="10"/>
  <c r="K619" i="10" s="1"/>
  <c r="N619" i="10" s="1"/>
  <c r="J620" i="10"/>
  <c r="K620" i="10" s="1"/>
  <c r="N620" i="10" s="1"/>
  <c r="J621" i="10"/>
  <c r="K621" i="10" s="1"/>
  <c r="N621" i="10" s="1"/>
  <c r="J622" i="10"/>
  <c r="K622" i="10" s="1"/>
  <c r="N622" i="10" s="1"/>
  <c r="J623" i="10"/>
  <c r="K623" i="10" s="1"/>
  <c r="N623" i="10" s="1"/>
  <c r="J624" i="10"/>
  <c r="K624" i="10" s="1"/>
  <c r="N624" i="10" s="1"/>
  <c r="J625" i="10"/>
  <c r="K625" i="10" s="1"/>
  <c r="N625" i="10" s="1"/>
  <c r="J626" i="10"/>
  <c r="K626" i="10" s="1"/>
  <c r="N626" i="10" s="1"/>
  <c r="J627" i="10"/>
  <c r="K627" i="10" s="1"/>
  <c r="N627" i="10" s="1"/>
  <c r="J628" i="10"/>
  <c r="K628" i="10" s="1"/>
  <c r="N628" i="10" s="1"/>
  <c r="J629" i="10"/>
  <c r="K629" i="10" s="1"/>
  <c r="N629" i="10" s="1"/>
  <c r="J630" i="10"/>
  <c r="K630" i="10" s="1"/>
  <c r="N630" i="10" s="1"/>
  <c r="J631" i="10"/>
  <c r="K631" i="10" s="1"/>
  <c r="N631" i="10" s="1"/>
  <c r="J632" i="10"/>
  <c r="K632" i="10" s="1"/>
  <c r="N632" i="10" s="1"/>
  <c r="J633" i="10"/>
  <c r="K633" i="10" s="1"/>
  <c r="N633" i="10" s="1"/>
  <c r="J634" i="10"/>
  <c r="K634" i="10" s="1"/>
  <c r="N634" i="10" s="1"/>
  <c r="J635" i="10"/>
  <c r="K635" i="10" s="1"/>
  <c r="N635" i="10" s="1"/>
  <c r="J636" i="10"/>
  <c r="K636" i="10" s="1"/>
  <c r="N636" i="10" s="1"/>
  <c r="J637" i="10"/>
  <c r="K637" i="10" s="1"/>
  <c r="N637" i="10" s="1"/>
  <c r="J638" i="10"/>
  <c r="K638" i="10" s="1"/>
  <c r="N638" i="10" s="1"/>
  <c r="J639" i="10"/>
  <c r="K639" i="10" s="1"/>
  <c r="N639" i="10" s="1"/>
  <c r="J640" i="10"/>
  <c r="K640" i="10" s="1"/>
  <c r="N640" i="10" s="1"/>
  <c r="J641" i="10"/>
  <c r="K641" i="10" s="1"/>
  <c r="N641" i="10" s="1"/>
  <c r="J642" i="10"/>
  <c r="K642" i="10" s="1"/>
  <c r="N642" i="10" s="1"/>
  <c r="J643" i="10"/>
  <c r="K643" i="10" s="1"/>
  <c r="N643" i="10" s="1"/>
  <c r="J644" i="10"/>
  <c r="K644" i="10" s="1"/>
  <c r="N644" i="10" s="1"/>
  <c r="J645" i="10"/>
  <c r="K645" i="10" s="1"/>
  <c r="N645" i="10" s="1"/>
  <c r="J646" i="10"/>
  <c r="K646" i="10" s="1"/>
  <c r="N646" i="10" s="1"/>
  <c r="J647" i="10"/>
  <c r="K647" i="10" s="1"/>
  <c r="N647" i="10" s="1"/>
  <c r="J648" i="10"/>
  <c r="K648" i="10" s="1"/>
  <c r="N648" i="10" s="1"/>
  <c r="J649" i="10"/>
  <c r="K649" i="10" s="1"/>
  <c r="N649" i="10" s="1"/>
  <c r="J650" i="10"/>
  <c r="K650" i="10" s="1"/>
  <c r="N650" i="10" s="1"/>
  <c r="J651" i="10"/>
  <c r="K651" i="10" s="1"/>
  <c r="N651" i="10" s="1"/>
  <c r="J652" i="10"/>
  <c r="K652" i="10" s="1"/>
  <c r="N652" i="10" s="1"/>
  <c r="J653" i="10"/>
  <c r="K653" i="10" s="1"/>
  <c r="N653" i="10" s="1"/>
  <c r="J654" i="10"/>
  <c r="K654" i="10" s="1"/>
  <c r="N654" i="10" s="1"/>
  <c r="J655" i="10"/>
  <c r="K655" i="10" s="1"/>
  <c r="N655" i="10" s="1"/>
  <c r="J656" i="10"/>
  <c r="K656" i="10" s="1"/>
  <c r="N656" i="10" s="1"/>
  <c r="J657" i="10"/>
  <c r="K657" i="10" s="1"/>
  <c r="N657" i="10" s="1"/>
  <c r="J658" i="10"/>
  <c r="K658" i="10" s="1"/>
  <c r="N658" i="10" s="1"/>
  <c r="J659" i="10"/>
  <c r="K659" i="10" s="1"/>
  <c r="N659" i="10" s="1"/>
  <c r="J660" i="10"/>
  <c r="K660" i="10" s="1"/>
  <c r="N660" i="10" s="1"/>
  <c r="J661" i="10"/>
  <c r="K661" i="10" s="1"/>
  <c r="N661" i="10" s="1"/>
  <c r="J662" i="10"/>
  <c r="K662" i="10" s="1"/>
  <c r="N662" i="10" s="1"/>
  <c r="J663" i="10"/>
  <c r="K663" i="10" s="1"/>
  <c r="N663" i="10" s="1"/>
  <c r="J664" i="10"/>
  <c r="K664" i="10" s="1"/>
  <c r="N664" i="10" s="1"/>
  <c r="J665" i="10"/>
  <c r="K665" i="10" s="1"/>
  <c r="N665" i="10" s="1"/>
  <c r="J666" i="10"/>
  <c r="K666" i="10" s="1"/>
  <c r="N666" i="10" s="1"/>
  <c r="J667" i="10"/>
  <c r="K667" i="10" s="1"/>
  <c r="N667" i="10" s="1"/>
  <c r="J668" i="10"/>
  <c r="K668" i="10" s="1"/>
  <c r="N668" i="10" s="1"/>
  <c r="J669" i="10"/>
  <c r="K669" i="10" s="1"/>
  <c r="N669" i="10" s="1"/>
  <c r="J670" i="10"/>
  <c r="K670" i="10" s="1"/>
  <c r="N670" i="10" s="1"/>
  <c r="J671" i="10"/>
  <c r="K671" i="10" s="1"/>
  <c r="N671" i="10" s="1"/>
  <c r="J672" i="10"/>
  <c r="K672" i="10" s="1"/>
  <c r="N672" i="10" s="1"/>
  <c r="J673" i="10"/>
  <c r="K673" i="10" s="1"/>
  <c r="N673" i="10" s="1"/>
  <c r="J674" i="10"/>
  <c r="K674" i="10" s="1"/>
  <c r="N674" i="10" s="1"/>
  <c r="J675" i="10"/>
  <c r="K675" i="10" s="1"/>
  <c r="N675" i="10" s="1"/>
  <c r="J676" i="10"/>
  <c r="K676" i="10" s="1"/>
  <c r="N676" i="10" s="1"/>
  <c r="J677" i="10"/>
  <c r="K677" i="10" s="1"/>
  <c r="N677" i="10" s="1"/>
  <c r="J678" i="10"/>
  <c r="K678" i="10" s="1"/>
  <c r="N678" i="10" s="1"/>
  <c r="J679" i="10"/>
  <c r="K679" i="10" s="1"/>
  <c r="N679" i="10" s="1"/>
  <c r="J680" i="10"/>
  <c r="K680" i="10" s="1"/>
  <c r="N680" i="10" s="1"/>
  <c r="J681" i="10"/>
  <c r="K681" i="10" s="1"/>
  <c r="N681" i="10" s="1"/>
  <c r="J682" i="10"/>
  <c r="K682" i="10" s="1"/>
  <c r="N682" i="10" s="1"/>
  <c r="J683" i="10"/>
  <c r="K683" i="10" s="1"/>
  <c r="N683" i="10" s="1"/>
  <c r="J684" i="10"/>
  <c r="K684" i="10" s="1"/>
  <c r="N684" i="10" s="1"/>
  <c r="J685" i="10"/>
  <c r="K685" i="10" s="1"/>
  <c r="N685" i="10" s="1"/>
  <c r="J686" i="10"/>
  <c r="K686" i="10" s="1"/>
  <c r="N686" i="10" s="1"/>
  <c r="J687" i="10"/>
  <c r="K687" i="10" s="1"/>
  <c r="N687" i="10" s="1"/>
  <c r="J688" i="10"/>
  <c r="K688" i="10" s="1"/>
  <c r="N688" i="10" s="1"/>
  <c r="J689" i="10"/>
  <c r="K689" i="10" s="1"/>
  <c r="N689" i="10" s="1"/>
  <c r="J690" i="10"/>
  <c r="K690" i="10" s="1"/>
  <c r="N690" i="10" s="1"/>
  <c r="J691" i="10"/>
  <c r="K691" i="10" s="1"/>
  <c r="N691" i="10" s="1"/>
  <c r="J692" i="10"/>
  <c r="K692" i="10" s="1"/>
  <c r="N692" i="10" s="1"/>
  <c r="J693" i="10"/>
  <c r="K693" i="10" s="1"/>
  <c r="N693" i="10" s="1"/>
  <c r="J694" i="10"/>
  <c r="K694" i="10" s="1"/>
  <c r="N694" i="10" s="1"/>
  <c r="J695" i="10"/>
  <c r="K695" i="10" s="1"/>
  <c r="N695" i="10" s="1"/>
  <c r="J696" i="10"/>
  <c r="K696" i="10" s="1"/>
  <c r="N696" i="10" s="1"/>
  <c r="J697" i="10"/>
  <c r="K697" i="10" s="1"/>
  <c r="N697" i="10" s="1"/>
  <c r="J698" i="10"/>
  <c r="K698" i="10" s="1"/>
  <c r="N698" i="10" s="1"/>
  <c r="J699" i="10"/>
  <c r="K699" i="10" s="1"/>
  <c r="N699" i="10" s="1"/>
  <c r="J700" i="10"/>
  <c r="K700" i="10" s="1"/>
  <c r="N700" i="10" s="1"/>
  <c r="J701" i="10"/>
  <c r="K701" i="10" s="1"/>
  <c r="N701" i="10" s="1"/>
  <c r="J702" i="10"/>
  <c r="K702" i="10" s="1"/>
  <c r="N702" i="10" s="1"/>
  <c r="J703" i="10"/>
  <c r="K703" i="10" s="1"/>
  <c r="N703" i="10" s="1"/>
  <c r="J704" i="10"/>
  <c r="K704" i="10" s="1"/>
  <c r="N704" i="10" s="1"/>
  <c r="J705" i="10"/>
  <c r="K705" i="10" s="1"/>
  <c r="N705" i="10" s="1"/>
  <c r="J706" i="10"/>
  <c r="K706" i="10" s="1"/>
  <c r="N706" i="10" s="1"/>
  <c r="J707" i="10"/>
  <c r="K707" i="10" s="1"/>
  <c r="N707" i="10" s="1"/>
  <c r="J708" i="10"/>
  <c r="K708" i="10" s="1"/>
  <c r="N708" i="10" s="1"/>
  <c r="J709" i="10"/>
  <c r="K709" i="10" s="1"/>
  <c r="N709" i="10" s="1"/>
  <c r="J710" i="10"/>
  <c r="K710" i="10" s="1"/>
  <c r="N710" i="10" s="1"/>
  <c r="J711" i="10"/>
  <c r="K711" i="10" s="1"/>
  <c r="N711" i="10" s="1"/>
  <c r="J712" i="10"/>
  <c r="K712" i="10" s="1"/>
  <c r="N712" i="10" s="1"/>
  <c r="J713" i="10"/>
  <c r="K713" i="10" s="1"/>
  <c r="N713" i="10" s="1"/>
  <c r="J714" i="10"/>
  <c r="K714" i="10" s="1"/>
  <c r="N714" i="10" s="1"/>
  <c r="J715" i="10"/>
  <c r="K715" i="10" s="1"/>
  <c r="N715" i="10" s="1"/>
  <c r="J716" i="10"/>
  <c r="K716" i="10" s="1"/>
  <c r="N716" i="10" s="1"/>
  <c r="J717" i="10"/>
  <c r="K717" i="10" s="1"/>
  <c r="N717" i="10" s="1"/>
  <c r="J718" i="10"/>
  <c r="K718" i="10" s="1"/>
  <c r="N718" i="10" s="1"/>
  <c r="J719" i="10"/>
  <c r="K719" i="10" s="1"/>
  <c r="N719" i="10" s="1"/>
  <c r="J720" i="10"/>
  <c r="K720" i="10" s="1"/>
  <c r="N720" i="10" s="1"/>
  <c r="J721" i="10"/>
  <c r="K721" i="10" s="1"/>
  <c r="N721" i="10" s="1"/>
  <c r="J722" i="10"/>
  <c r="K722" i="10" s="1"/>
  <c r="N722" i="10" s="1"/>
  <c r="J723" i="10"/>
  <c r="K723" i="10" s="1"/>
  <c r="N723" i="10" s="1"/>
  <c r="J724" i="10"/>
  <c r="K724" i="10" s="1"/>
  <c r="N724" i="10" s="1"/>
  <c r="J725" i="10"/>
  <c r="K725" i="10" s="1"/>
  <c r="N725" i="10" s="1"/>
  <c r="J726" i="10"/>
  <c r="K726" i="10" s="1"/>
  <c r="N726" i="10" s="1"/>
  <c r="J727" i="10"/>
  <c r="K727" i="10" s="1"/>
  <c r="N727" i="10" s="1"/>
  <c r="J728" i="10"/>
  <c r="K728" i="10" s="1"/>
  <c r="N728" i="10" s="1"/>
  <c r="J729" i="10"/>
  <c r="K729" i="10" s="1"/>
  <c r="N729" i="10" s="1"/>
  <c r="J730" i="10"/>
  <c r="K730" i="10" s="1"/>
  <c r="N730" i="10" s="1"/>
  <c r="J731" i="10"/>
  <c r="K731" i="10" s="1"/>
  <c r="N731" i="10" s="1"/>
  <c r="J732" i="10"/>
  <c r="K732" i="10" s="1"/>
  <c r="N732" i="10" s="1"/>
  <c r="J733" i="10"/>
  <c r="K733" i="10" s="1"/>
  <c r="N733" i="10" s="1"/>
  <c r="J734" i="10"/>
  <c r="K734" i="10" s="1"/>
  <c r="N734" i="10" s="1"/>
  <c r="J735" i="10"/>
  <c r="K735" i="10" s="1"/>
  <c r="N735" i="10" s="1"/>
  <c r="J736" i="10"/>
  <c r="K736" i="10" s="1"/>
  <c r="N736" i="10" s="1"/>
  <c r="J737" i="10"/>
  <c r="K737" i="10" s="1"/>
  <c r="N737" i="10" s="1"/>
  <c r="J738" i="10"/>
  <c r="K738" i="10" s="1"/>
  <c r="N738" i="10" s="1"/>
  <c r="J739" i="10"/>
  <c r="K739" i="10" s="1"/>
  <c r="N739" i="10" s="1"/>
  <c r="J740" i="10"/>
  <c r="K740" i="10" s="1"/>
  <c r="N740" i="10" s="1"/>
  <c r="J741" i="10"/>
  <c r="K741" i="10" s="1"/>
  <c r="N741" i="10" s="1"/>
  <c r="J742" i="10"/>
  <c r="K742" i="10" s="1"/>
  <c r="N742" i="10" s="1"/>
  <c r="J743" i="10"/>
  <c r="K743" i="10" s="1"/>
  <c r="N743" i="10" s="1"/>
  <c r="J744" i="10"/>
  <c r="K744" i="10" s="1"/>
  <c r="N744" i="10" s="1"/>
  <c r="J745" i="10"/>
  <c r="K745" i="10" s="1"/>
  <c r="N745" i="10" s="1"/>
  <c r="J746" i="10"/>
  <c r="K746" i="10" s="1"/>
  <c r="N746" i="10" s="1"/>
  <c r="J747" i="10"/>
  <c r="K747" i="10" s="1"/>
  <c r="N747" i="10" s="1"/>
  <c r="J748" i="10"/>
  <c r="K748" i="10" s="1"/>
  <c r="N748" i="10" s="1"/>
  <c r="J749" i="10"/>
  <c r="K749" i="10" s="1"/>
  <c r="N749" i="10" s="1"/>
  <c r="J750" i="10"/>
  <c r="K750" i="10" s="1"/>
  <c r="N750" i="10" s="1"/>
  <c r="J751" i="10"/>
  <c r="K751" i="10" s="1"/>
  <c r="N751" i="10" s="1"/>
  <c r="J752" i="10"/>
  <c r="K752" i="10" s="1"/>
  <c r="N752" i="10" s="1"/>
  <c r="J753" i="10"/>
  <c r="K753" i="10" s="1"/>
  <c r="N753" i="10" s="1"/>
  <c r="J754" i="10"/>
  <c r="K754" i="10" s="1"/>
  <c r="N754" i="10" s="1"/>
  <c r="J755" i="10"/>
  <c r="K755" i="10" s="1"/>
  <c r="N755" i="10" s="1"/>
  <c r="J756" i="10"/>
  <c r="K756" i="10" s="1"/>
  <c r="N756" i="10" s="1"/>
  <c r="J757" i="10"/>
  <c r="K757" i="10" s="1"/>
  <c r="N757" i="10" s="1"/>
  <c r="J758" i="10"/>
  <c r="K758" i="10" s="1"/>
  <c r="N758" i="10" s="1"/>
  <c r="J759" i="10"/>
  <c r="K759" i="10" s="1"/>
  <c r="N759" i="10" s="1"/>
  <c r="J760" i="10"/>
  <c r="K760" i="10" s="1"/>
  <c r="N760" i="10" s="1"/>
  <c r="J761" i="10"/>
  <c r="K761" i="10" s="1"/>
  <c r="N761" i="10" s="1"/>
  <c r="J762" i="10"/>
  <c r="K762" i="10" s="1"/>
  <c r="N762" i="10" s="1"/>
  <c r="J763" i="10"/>
  <c r="K763" i="10" s="1"/>
  <c r="N763" i="10" s="1"/>
  <c r="J764" i="10"/>
  <c r="K764" i="10" s="1"/>
  <c r="N764" i="10" s="1"/>
  <c r="J765" i="10"/>
  <c r="K765" i="10" s="1"/>
  <c r="N765" i="10" s="1"/>
  <c r="J766" i="10"/>
  <c r="K766" i="10" s="1"/>
  <c r="N766" i="10" s="1"/>
  <c r="J767" i="10"/>
  <c r="K767" i="10" s="1"/>
  <c r="N767" i="10" s="1"/>
  <c r="J768" i="10"/>
  <c r="K768" i="10" s="1"/>
  <c r="N768" i="10" s="1"/>
  <c r="J769" i="10"/>
  <c r="K769" i="10" s="1"/>
  <c r="N769" i="10" s="1"/>
  <c r="J770" i="10"/>
  <c r="K770" i="10" s="1"/>
  <c r="N770" i="10" s="1"/>
  <c r="J771" i="10"/>
  <c r="K771" i="10" s="1"/>
  <c r="N771" i="10" s="1"/>
  <c r="J772" i="10"/>
  <c r="K772" i="10" s="1"/>
  <c r="N772" i="10" s="1"/>
  <c r="J773" i="10"/>
  <c r="K773" i="10" s="1"/>
  <c r="N773" i="10" s="1"/>
  <c r="J774" i="10"/>
  <c r="K774" i="10" s="1"/>
  <c r="N774" i="10" s="1"/>
  <c r="J775" i="10"/>
  <c r="K775" i="10" s="1"/>
  <c r="N775" i="10" s="1"/>
  <c r="J776" i="10"/>
  <c r="K776" i="10" s="1"/>
  <c r="N776" i="10" s="1"/>
  <c r="J777" i="10"/>
  <c r="K777" i="10" s="1"/>
  <c r="N777" i="10" s="1"/>
  <c r="J778" i="10"/>
  <c r="K778" i="10" s="1"/>
  <c r="N778" i="10" s="1"/>
  <c r="J779" i="10"/>
  <c r="K779" i="10" s="1"/>
  <c r="N779" i="10" s="1"/>
  <c r="J780" i="10"/>
  <c r="K780" i="10" s="1"/>
  <c r="N780" i="10" s="1"/>
  <c r="J781" i="10"/>
  <c r="K781" i="10" s="1"/>
  <c r="N781" i="10" s="1"/>
  <c r="J782" i="10"/>
  <c r="K782" i="10" s="1"/>
  <c r="N782" i="10" s="1"/>
  <c r="J783" i="10"/>
  <c r="K783" i="10" s="1"/>
  <c r="N783" i="10" s="1"/>
  <c r="J784" i="10"/>
  <c r="K784" i="10" s="1"/>
  <c r="N784" i="10" s="1"/>
  <c r="J785" i="10"/>
  <c r="K785" i="10" s="1"/>
  <c r="N785" i="10" s="1"/>
  <c r="J786" i="10"/>
  <c r="K786" i="10" s="1"/>
  <c r="N786" i="10" s="1"/>
  <c r="J787" i="10"/>
  <c r="K787" i="10" s="1"/>
  <c r="N787" i="10" s="1"/>
  <c r="J788" i="10"/>
  <c r="K788" i="10" s="1"/>
  <c r="N788" i="10" s="1"/>
  <c r="J789" i="10"/>
  <c r="K789" i="10" s="1"/>
  <c r="N789" i="10" s="1"/>
  <c r="J790" i="10"/>
  <c r="K790" i="10" s="1"/>
  <c r="N790" i="10" s="1"/>
  <c r="J791" i="10"/>
  <c r="K791" i="10" s="1"/>
  <c r="N791" i="10" s="1"/>
  <c r="J792" i="10"/>
  <c r="K792" i="10" s="1"/>
  <c r="N792" i="10" s="1"/>
  <c r="J793" i="10"/>
  <c r="K793" i="10" s="1"/>
  <c r="N793" i="10" s="1"/>
  <c r="J794" i="10"/>
  <c r="K794" i="10" s="1"/>
  <c r="N794" i="10" s="1"/>
  <c r="J795" i="10"/>
  <c r="K795" i="10" s="1"/>
  <c r="N795" i="10" s="1"/>
  <c r="J796" i="10"/>
  <c r="K796" i="10" s="1"/>
  <c r="N796" i="10" s="1"/>
  <c r="J797" i="10"/>
  <c r="K797" i="10" s="1"/>
  <c r="N797" i="10" s="1"/>
  <c r="J798" i="10"/>
  <c r="K798" i="10" s="1"/>
  <c r="N798" i="10" s="1"/>
  <c r="J799" i="10"/>
  <c r="K799" i="10" s="1"/>
  <c r="N799" i="10" s="1"/>
  <c r="J800" i="10"/>
  <c r="K800" i="10" s="1"/>
  <c r="N800" i="10" s="1"/>
  <c r="J801" i="10"/>
  <c r="K801" i="10" s="1"/>
  <c r="N801" i="10" s="1"/>
  <c r="J802" i="10"/>
  <c r="K802" i="10" s="1"/>
  <c r="N802" i="10" s="1"/>
  <c r="J803" i="10"/>
  <c r="K803" i="10" s="1"/>
  <c r="N803" i="10" s="1"/>
  <c r="J804" i="10"/>
  <c r="K804" i="10" s="1"/>
  <c r="N804" i="10" s="1"/>
  <c r="J805" i="10"/>
  <c r="K805" i="10" s="1"/>
  <c r="N805" i="10" s="1"/>
  <c r="J806" i="10"/>
  <c r="K806" i="10" s="1"/>
  <c r="N806" i="10" s="1"/>
  <c r="J807" i="10"/>
  <c r="K807" i="10" s="1"/>
  <c r="N807" i="10" s="1"/>
  <c r="J808" i="10"/>
  <c r="K808" i="10" s="1"/>
  <c r="N808" i="10" s="1"/>
  <c r="J809" i="10"/>
  <c r="K809" i="10" s="1"/>
  <c r="N809" i="10" s="1"/>
  <c r="J810" i="10"/>
  <c r="K810" i="10" s="1"/>
  <c r="N810" i="10" s="1"/>
  <c r="J811" i="10"/>
  <c r="K811" i="10" s="1"/>
  <c r="N811" i="10" s="1"/>
  <c r="J812" i="10"/>
  <c r="K812" i="10" s="1"/>
  <c r="N812" i="10" s="1"/>
  <c r="J813" i="10"/>
  <c r="K813" i="10" s="1"/>
  <c r="N813" i="10" s="1"/>
  <c r="J814" i="10"/>
  <c r="K814" i="10" s="1"/>
  <c r="N814" i="10" s="1"/>
  <c r="J815" i="10"/>
  <c r="K815" i="10" s="1"/>
  <c r="N815" i="10" s="1"/>
  <c r="J816" i="10"/>
  <c r="K816" i="10" s="1"/>
  <c r="N816" i="10" s="1"/>
  <c r="J817" i="10"/>
  <c r="K817" i="10" s="1"/>
  <c r="N817" i="10" s="1"/>
  <c r="J818" i="10"/>
  <c r="K818" i="10" s="1"/>
  <c r="N818" i="10" s="1"/>
  <c r="J819" i="10"/>
  <c r="K819" i="10" s="1"/>
  <c r="N819" i="10" s="1"/>
  <c r="J820" i="10"/>
  <c r="K820" i="10" s="1"/>
  <c r="N820" i="10" s="1"/>
  <c r="J821" i="10"/>
  <c r="K821" i="10" s="1"/>
  <c r="N821" i="10" s="1"/>
  <c r="J822" i="10"/>
  <c r="K822" i="10" s="1"/>
  <c r="N822" i="10" s="1"/>
  <c r="J823" i="10"/>
  <c r="K823" i="10" s="1"/>
  <c r="N823" i="10" s="1"/>
  <c r="J824" i="10"/>
  <c r="K824" i="10" s="1"/>
  <c r="N824" i="10" s="1"/>
  <c r="J825" i="10"/>
  <c r="K825" i="10" s="1"/>
  <c r="N825" i="10" s="1"/>
  <c r="J826" i="10"/>
  <c r="K826" i="10" s="1"/>
  <c r="N826" i="10" s="1"/>
  <c r="J827" i="10"/>
  <c r="K827" i="10" s="1"/>
  <c r="N827" i="10" s="1"/>
  <c r="J828" i="10"/>
  <c r="K828" i="10" s="1"/>
  <c r="N828" i="10" s="1"/>
  <c r="J829" i="10"/>
  <c r="K829" i="10" s="1"/>
  <c r="N829" i="10" s="1"/>
  <c r="J830" i="10"/>
  <c r="K830" i="10" s="1"/>
  <c r="N830" i="10" s="1"/>
  <c r="J831" i="10"/>
  <c r="K831" i="10" s="1"/>
  <c r="N831" i="10" s="1"/>
  <c r="J832" i="10"/>
  <c r="K832" i="10" s="1"/>
  <c r="N832" i="10" s="1"/>
  <c r="J833" i="10"/>
  <c r="K833" i="10" s="1"/>
  <c r="N833" i="10" s="1"/>
  <c r="J834" i="10"/>
  <c r="K834" i="10" s="1"/>
  <c r="N834" i="10" s="1"/>
  <c r="J835" i="10"/>
  <c r="K835" i="10" s="1"/>
  <c r="N835" i="10" s="1"/>
  <c r="J836" i="10"/>
  <c r="K836" i="10" s="1"/>
  <c r="N836" i="10" s="1"/>
  <c r="J837" i="10"/>
  <c r="K837" i="10" s="1"/>
  <c r="N837" i="10" s="1"/>
  <c r="J838" i="10"/>
  <c r="K838" i="10" s="1"/>
  <c r="N838" i="10" s="1"/>
  <c r="J839" i="10"/>
  <c r="K839" i="10" s="1"/>
  <c r="N839" i="10" s="1"/>
  <c r="J840" i="10"/>
  <c r="K840" i="10" s="1"/>
  <c r="N840" i="10" s="1"/>
  <c r="J841" i="10"/>
  <c r="K841" i="10" s="1"/>
  <c r="N841" i="10" s="1"/>
  <c r="J842" i="10"/>
  <c r="K842" i="10" s="1"/>
  <c r="N842" i="10" s="1"/>
  <c r="J843" i="10"/>
  <c r="K843" i="10" s="1"/>
  <c r="N843" i="10" s="1"/>
  <c r="J844" i="10"/>
  <c r="K844" i="10" s="1"/>
  <c r="N844" i="10" s="1"/>
  <c r="J845" i="10"/>
  <c r="K845" i="10" s="1"/>
  <c r="N845" i="10" s="1"/>
  <c r="J846" i="10"/>
  <c r="K846" i="10" s="1"/>
  <c r="N846" i="10" s="1"/>
  <c r="J847" i="10"/>
  <c r="K847" i="10" s="1"/>
  <c r="N847" i="10" s="1"/>
  <c r="J848" i="10"/>
  <c r="K848" i="10" s="1"/>
  <c r="N848" i="10" s="1"/>
  <c r="J849" i="10"/>
  <c r="K849" i="10" s="1"/>
  <c r="N849" i="10" s="1"/>
  <c r="J850" i="10"/>
  <c r="K850" i="10" s="1"/>
  <c r="N850" i="10" s="1"/>
  <c r="J851" i="10"/>
  <c r="K851" i="10" s="1"/>
  <c r="N851" i="10" s="1"/>
  <c r="J852" i="10"/>
  <c r="K852" i="10" s="1"/>
  <c r="N852" i="10" s="1"/>
  <c r="J853" i="10"/>
  <c r="K853" i="10" s="1"/>
  <c r="N853" i="10" s="1"/>
  <c r="J854" i="10"/>
  <c r="K854" i="10" s="1"/>
  <c r="N854" i="10" s="1"/>
  <c r="J855" i="10"/>
  <c r="K855" i="10" s="1"/>
  <c r="N855" i="10" s="1"/>
  <c r="J856" i="10"/>
  <c r="K856" i="10" s="1"/>
  <c r="N856" i="10" s="1"/>
  <c r="J857" i="10"/>
  <c r="K857" i="10" s="1"/>
  <c r="N857" i="10" s="1"/>
  <c r="J858" i="10"/>
  <c r="K858" i="10" s="1"/>
  <c r="N858" i="10" s="1"/>
  <c r="J859" i="10"/>
  <c r="K859" i="10" s="1"/>
  <c r="N859" i="10" s="1"/>
  <c r="J860" i="10"/>
  <c r="K860" i="10" s="1"/>
  <c r="N860" i="10" s="1"/>
  <c r="J861" i="10"/>
  <c r="K861" i="10" s="1"/>
  <c r="N861" i="10" s="1"/>
  <c r="J862" i="10"/>
  <c r="K862" i="10" s="1"/>
  <c r="N862" i="10" s="1"/>
  <c r="J863" i="10"/>
  <c r="K863" i="10" s="1"/>
  <c r="N863" i="10" s="1"/>
  <c r="J864" i="10"/>
  <c r="K864" i="10" s="1"/>
  <c r="N864" i="10" s="1"/>
  <c r="J865" i="10"/>
  <c r="K865" i="10" s="1"/>
  <c r="N865" i="10" s="1"/>
  <c r="J866" i="10"/>
  <c r="K866" i="10" s="1"/>
  <c r="N866" i="10" s="1"/>
  <c r="J867" i="10"/>
  <c r="K867" i="10" s="1"/>
  <c r="N867" i="10" s="1"/>
  <c r="J868" i="10"/>
  <c r="K868" i="10" s="1"/>
  <c r="N868" i="10" s="1"/>
  <c r="J869" i="10"/>
  <c r="K869" i="10" s="1"/>
  <c r="N869" i="10" s="1"/>
  <c r="J870" i="10"/>
  <c r="K870" i="10" s="1"/>
  <c r="N870" i="10" s="1"/>
  <c r="J871" i="10"/>
  <c r="K871" i="10" s="1"/>
  <c r="N871" i="10" s="1"/>
  <c r="J872" i="10"/>
  <c r="K872" i="10" s="1"/>
  <c r="N872" i="10" s="1"/>
  <c r="J873" i="10"/>
  <c r="K873" i="10" s="1"/>
  <c r="N873" i="10" s="1"/>
  <c r="J874" i="10"/>
  <c r="K874" i="10" s="1"/>
  <c r="N874" i="10" s="1"/>
  <c r="J875" i="10"/>
  <c r="K875" i="10" s="1"/>
  <c r="N875" i="10" s="1"/>
  <c r="J876" i="10"/>
  <c r="K876" i="10" s="1"/>
  <c r="N876" i="10" s="1"/>
  <c r="J877" i="10"/>
  <c r="K877" i="10" s="1"/>
  <c r="N877" i="10" s="1"/>
  <c r="J878" i="10"/>
  <c r="K878" i="10" s="1"/>
  <c r="N878" i="10" s="1"/>
  <c r="J879" i="10"/>
  <c r="K879" i="10" s="1"/>
  <c r="N879" i="10" s="1"/>
  <c r="J880" i="10"/>
  <c r="K880" i="10" s="1"/>
  <c r="N880" i="10" s="1"/>
  <c r="J881" i="10"/>
  <c r="K881" i="10" s="1"/>
  <c r="N881" i="10" s="1"/>
  <c r="J882" i="10"/>
  <c r="K882" i="10" s="1"/>
  <c r="N882" i="10" s="1"/>
  <c r="J883" i="10"/>
  <c r="K883" i="10" s="1"/>
  <c r="N883" i="10" s="1"/>
  <c r="J884" i="10"/>
  <c r="K884" i="10" s="1"/>
  <c r="N884" i="10" s="1"/>
  <c r="J885" i="10"/>
  <c r="K885" i="10" s="1"/>
  <c r="N885" i="10" s="1"/>
  <c r="J886" i="10"/>
  <c r="K886" i="10" s="1"/>
  <c r="N886" i="10" s="1"/>
  <c r="J887" i="10"/>
  <c r="K887" i="10" s="1"/>
  <c r="N887" i="10" s="1"/>
  <c r="J888" i="10"/>
  <c r="K888" i="10" s="1"/>
  <c r="N888" i="10" s="1"/>
  <c r="J889" i="10"/>
  <c r="K889" i="10" s="1"/>
  <c r="N889" i="10" s="1"/>
  <c r="J890" i="10"/>
  <c r="K890" i="10" s="1"/>
  <c r="N890" i="10" s="1"/>
  <c r="J891" i="10"/>
  <c r="K891" i="10" s="1"/>
  <c r="N891" i="10" s="1"/>
  <c r="J892" i="10"/>
  <c r="K892" i="10" s="1"/>
  <c r="N892" i="10" s="1"/>
  <c r="J893" i="10"/>
  <c r="K893" i="10" s="1"/>
  <c r="N893" i="10" s="1"/>
  <c r="J894" i="10"/>
  <c r="K894" i="10" s="1"/>
  <c r="N894" i="10" s="1"/>
  <c r="J895" i="10"/>
  <c r="K895" i="10" s="1"/>
  <c r="N895" i="10" s="1"/>
  <c r="J896" i="10"/>
  <c r="K896" i="10" s="1"/>
  <c r="N896" i="10" s="1"/>
  <c r="J897" i="10"/>
  <c r="K897" i="10" s="1"/>
  <c r="N897" i="10" s="1"/>
  <c r="J898" i="10"/>
  <c r="K898" i="10" s="1"/>
  <c r="N898" i="10" s="1"/>
  <c r="J899" i="10"/>
  <c r="K899" i="10" s="1"/>
  <c r="N899" i="10" s="1"/>
  <c r="J900" i="10"/>
  <c r="K900" i="10" s="1"/>
  <c r="N900" i="10" s="1"/>
  <c r="J901" i="10"/>
  <c r="K901" i="10" s="1"/>
  <c r="N901" i="10" s="1"/>
  <c r="J902" i="10"/>
  <c r="K902" i="10" s="1"/>
  <c r="N902" i="10" s="1"/>
  <c r="J903" i="10"/>
  <c r="K903" i="10" s="1"/>
  <c r="N903" i="10" s="1"/>
  <c r="J904" i="10"/>
  <c r="K904" i="10" s="1"/>
  <c r="N904" i="10" s="1"/>
  <c r="J905" i="10"/>
  <c r="K905" i="10" s="1"/>
  <c r="N905" i="10" s="1"/>
  <c r="J906" i="10"/>
  <c r="K906" i="10" s="1"/>
  <c r="N906" i="10" s="1"/>
  <c r="J907" i="10"/>
  <c r="K907" i="10" s="1"/>
  <c r="N907" i="10" s="1"/>
  <c r="J908" i="10"/>
  <c r="K908" i="10" s="1"/>
  <c r="N908" i="10" s="1"/>
  <c r="J909" i="10"/>
  <c r="K909" i="10" s="1"/>
  <c r="N909" i="10" s="1"/>
  <c r="J910" i="10"/>
  <c r="K910" i="10" s="1"/>
  <c r="N910" i="10" s="1"/>
  <c r="J911" i="10"/>
  <c r="K911" i="10" s="1"/>
  <c r="N911" i="10" s="1"/>
  <c r="J912" i="10"/>
  <c r="K912" i="10" s="1"/>
  <c r="N912" i="10" s="1"/>
  <c r="J913" i="10"/>
  <c r="K913" i="10" s="1"/>
  <c r="N913" i="10" s="1"/>
  <c r="J914" i="10"/>
  <c r="K914" i="10" s="1"/>
  <c r="N914" i="10" s="1"/>
  <c r="J915" i="10"/>
  <c r="K915" i="10" s="1"/>
  <c r="N915" i="10" s="1"/>
  <c r="J916" i="10"/>
  <c r="K916" i="10" s="1"/>
  <c r="N916" i="10" s="1"/>
  <c r="J917" i="10"/>
  <c r="K917" i="10" s="1"/>
  <c r="N917" i="10" s="1"/>
  <c r="J918" i="10"/>
  <c r="K918" i="10" s="1"/>
  <c r="N918" i="10" s="1"/>
  <c r="J919" i="10"/>
  <c r="K919" i="10" s="1"/>
  <c r="N919" i="10" s="1"/>
  <c r="J920" i="10"/>
  <c r="K920" i="10" s="1"/>
  <c r="N920" i="10" s="1"/>
  <c r="J921" i="10"/>
  <c r="K921" i="10" s="1"/>
  <c r="N921" i="10" s="1"/>
  <c r="J922" i="10"/>
  <c r="K922" i="10" s="1"/>
  <c r="N922" i="10" s="1"/>
  <c r="J923" i="10"/>
  <c r="K923" i="10" s="1"/>
  <c r="N923" i="10" s="1"/>
  <c r="J924" i="10"/>
  <c r="K924" i="10" s="1"/>
  <c r="N924" i="10" s="1"/>
  <c r="J925" i="10"/>
  <c r="K925" i="10" s="1"/>
  <c r="N925" i="10" s="1"/>
  <c r="J926" i="10"/>
  <c r="K926" i="10" s="1"/>
  <c r="N926" i="10" s="1"/>
  <c r="J927" i="10"/>
  <c r="K927" i="10" s="1"/>
  <c r="N927" i="10" s="1"/>
  <c r="J928" i="10"/>
  <c r="K928" i="10" s="1"/>
  <c r="N928" i="10" s="1"/>
  <c r="J929" i="10"/>
  <c r="K929" i="10" s="1"/>
  <c r="N929" i="10" s="1"/>
  <c r="J930" i="10"/>
  <c r="K930" i="10" s="1"/>
  <c r="N930" i="10" s="1"/>
  <c r="J931" i="10"/>
  <c r="K931" i="10" s="1"/>
  <c r="N931" i="10" s="1"/>
  <c r="J932" i="10"/>
  <c r="K932" i="10" s="1"/>
  <c r="N932" i="10" s="1"/>
  <c r="J933" i="10"/>
  <c r="K933" i="10" s="1"/>
  <c r="N933" i="10" s="1"/>
  <c r="J934" i="10"/>
  <c r="K934" i="10" s="1"/>
  <c r="N934" i="10" s="1"/>
  <c r="J935" i="10"/>
  <c r="K935" i="10" s="1"/>
  <c r="N935" i="10" s="1"/>
  <c r="J936" i="10"/>
  <c r="K936" i="10" s="1"/>
  <c r="N936" i="10" s="1"/>
  <c r="J937" i="10"/>
  <c r="K937" i="10" s="1"/>
  <c r="N937" i="10" s="1"/>
  <c r="J938" i="10"/>
  <c r="K938" i="10" s="1"/>
  <c r="N938" i="10" s="1"/>
  <c r="J939" i="10"/>
  <c r="K939" i="10" s="1"/>
  <c r="N939" i="10" s="1"/>
  <c r="J940" i="10"/>
  <c r="K940" i="10" s="1"/>
  <c r="N940" i="10" s="1"/>
  <c r="J941" i="10"/>
  <c r="K941" i="10" s="1"/>
  <c r="N941" i="10" s="1"/>
  <c r="J942" i="10"/>
  <c r="K942" i="10" s="1"/>
  <c r="N942" i="10" s="1"/>
  <c r="J943" i="10"/>
  <c r="K943" i="10" s="1"/>
  <c r="N943" i="10" s="1"/>
  <c r="J944" i="10"/>
  <c r="K944" i="10" s="1"/>
  <c r="N944" i="10" s="1"/>
  <c r="J945" i="10"/>
  <c r="K945" i="10" s="1"/>
  <c r="N945" i="10" s="1"/>
  <c r="J946" i="10"/>
  <c r="K946" i="10" s="1"/>
  <c r="N946" i="10" s="1"/>
  <c r="J947" i="10"/>
  <c r="K947" i="10" s="1"/>
  <c r="N947" i="10" s="1"/>
  <c r="J948" i="10"/>
  <c r="K948" i="10" s="1"/>
  <c r="N948" i="10" s="1"/>
  <c r="J949" i="10"/>
  <c r="K949" i="10" s="1"/>
  <c r="N949" i="10" s="1"/>
  <c r="J950" i="10"/>
  <c r="K950" i="10" s="1"/>
  <c r="N950" i="10" s="1"/>
  <c r="J951" i="10"/>
  <c r="K951" i="10" s="1"/>
  <c r="N951" i="10" s="1"/>
  <c r="J952" i="10"/>
  <c r="K952" i="10" s="1"/>
  <c r="N952" i="10" s="1"/>
  <c r="J953" i="10"/>
  <c r="K953" i="10" s="1"/>
  <c r="N953" i="10" s="1"/>
  <c r="J954" i="10"/>
  <c r="K954" i="10" s="1"/>
  <c r="N954" i="10" s="1"/>
  <c r="J955" i="10"/>
  <c r="K955" i="10" s="1"/>
  <c r="N955" i="10" s="1"/>
  <c r="J956" i="10"/>
  <c r="K956" i="10" s="1"/>
  <c r="N956" i="10" s="1"/>
  <c r="J957" i="10"/>
  <c r="K957" i="10" s="1"/>
  <c r="N957" i="10" s="1"/>
  <c r="J958" i="10"/>
  <c r="K958" i="10" s="1"/>
  <c r="N958" i="10" s="1"/>
  <c r="J959" i="10"/>
  <c r="K959" i="10" s="1"/>
  <c r="N959" i="10" s="1"/>
  <c r="J960" i="10"/>
  <c r="K960" i="10" s="1"/>
  <c r="N960" i="10" s="1"/>
  <c r="J961" i="10"/>
  <c r="K961" i="10" s="1"/>
  <c r="N961" i="10" s="1"/>
  <c r="J962" i="10"/>
  <c r="K962" i="10" s="1"/>
  <c r="N962" i="10" s="1"/>
  <c r="J963" i="10"/>
  <c r="K963" i="10" s="1"/>
  <c r="N963" i="10" s="1"/>
  <c r="J964" i="10"/>
  <c r="K964" i="10" s="1"/>
  <c r="N964" i="10" s="1"/>
  <c r="J965" i="10"/>
  <c r="K965" i="10" s="1"/>
  <c r="N965" i="10" s="1"/>
  <c r="J966" i="10"/>
  <c r="K966" i="10" s="1"/>
  <c r="N966" i="10" s="1"/>
  <c r="J967" i="10"/>
  <c r="K967" i="10" s="1"/>
  <c r="N967" i="10" s="1"/>
  <c r="J968" i="10"/>
  <c r="K968" i="10" s="1"/>
  <c r="N968" i="10" s="1"/>
  <c r="J969" i="10"/>
  <c r="K969" i="10" s="1"/>
  <c r="N969" i="10" s="1"/>
  <c r="J970" i="10"/>
  <c r="K970" i="10" s="1"/>
  <c r="N970" i="10" s="1"/>
  <c r="J971" i="10"/>
  <c r="K971" i="10" s="1"/>
  <c r="N971" i="10" s="1"/>
  <c r="J972" i="10"/>
  <c r="K972" i="10" s="1"/>
  <c r="N972" i="10" s="1"/>
  <c r="J973" i="10"/>
  <c r="K973" i="10" s="1"/>
  <c r="N973" i="10" s="1"/>
  <c r="J974" i="10"/>
  <c r="K974" i="10" s="1"/>
  <c r="N974" i="10" s="1"/>
  <c r="J975" i="10"/>
  <c r="K975" i="10" s="1"/>
  <c r="N975" i="10" s="1"/>
  <c r="J976" i="10"/>
  <c r="K976" i="10" s="1"/>
  <c r="N976" i="10" s="1"/>
  <c r="J977" i="10"/>
  <c r="K977" i="10" s="1"/>
  <c r="N977" i="10" s="1"/>
  <c r="J978" i="10"/>
  <c r="K978" i="10" s="1"/>
  <c r="N978" i="10" s="1"/>
  <c r="J979" i="10"/>
  <c r="K979" i="10" s="1"/>
  <c r="N979" i="10" s="1"/>
  <c r="J980" i="10"/>
  <c r="K980" i="10" s="1"/>
  <c r="N980" i="10" s="1"/>
  <c r="J981" i="10"/>
  <c r="K981" i="10" s="1"/>
  <c r="N981" i="10" s="1"/>
  <c r="J982" i="10"/>
  <c r="K982" i="10" s="1"/>
  <c r="N982" i="10" s="1"/>
  <c r="J983" i="10"/>
  <c r="K983" i="10" s="1"/>
  <c r="N983" i="10" s="1"/>
  <c r="J984" i="10"/>
  <c r="K984" i="10" s="1"/>
  <c r="N984" i="10" s="1"/>
  <c r="J985" i="10"/>
  <c r="K985" i="10" s="1"/>
  <c r="N985" i="10" s="1"/>
  <c r="J986" i="10"/>
  <c r="K986" i="10" s="1"/>
  <c r="N986" i="10" s="1"/>
  <c r="J987" i="10"/>
  <c r="K987" i="10" s="1"/>
  <c r="N987" i="10" s="1"/>
  <c r="J988" i="10"/>
  <c r="K988" i="10" s="1"/>
  <c r="N988" i="10" s="1"/>
  <c r="J989" i="10"/>
  <c r="K989" i="10" s="1"/>
  <c r="N989" i="10" s="1"/>
  <c r="J990" i="10"/>
  <c r="K990" i="10" s="1"/>
  <c r="N990" i="10" s="1"/>
  <c r="J991" i="10"/>
  <c r="K991" i="10" s="1"/>
  <c r="N991" i="10" s="1"/>
  <c r="J992" i="10"/>
  <c r="K992" i="10" s="1"/>
  <c r="N992" i="10" s="1"/>
  <c r="J993" i="10"/>
  <c r="K993" i="10" s="1"/>
  <c r="N993" i="10" s="1"/>
  <c r="J994" i="10"/>
  <c r="K994" i="10" s="1"/>
  <c r="N994" i="10" s="1"/>
  <c r="J995" i="10"/>
  <c r="K995" i="10" s="1"/>
  <c r="N995" i="10" s="1"/>
  <c r="J996" i="10"/>
  <c r="K996" i="10" s="1"/>
  <c r="N996" i="10" s="1"/>
  <c r="J997" i="10"/>
  <c r="K997" i="10" s="1"/>
  <c r="N997" i="10" s="1"/>
  <c r="J998" i="10"/>
  <c r="K998" i="10" s="1"/>
  <c r="N998" i="10" s="1"/>
  <c r="J999" i="10"/>
  <c r="K999" i="10" s="1"/>
  <c r="N999" i="10" s="1"/>
  <c r="J1000" i="10"/>
  <c r="K1000" i="10" s="1"/>
  <c r="N1000" i="10" s="1"/>
  <c r="J1001" i="10"/>
  <c r="K1001" i="10" s="1"/>
  <c r="N1001" i="10" s="1"/>
  <c r="J2" i="10"/>
  <c r="K2" i="10" s="1"/>
  <c r="N2" i="10" s="1"/>
  <c r="E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Geoffroy</author>
  </authors>
  <commentList>
    <comment ref="K1" authorId="0" shapeId="0" xr:uid="{A20A7B5A-7884-4174-9914-DD5C6A2629A1}">
      <text>
        <r>
          <rPr>
            <b/>
            <sz val="9"/>
            <color indexed="81"/>
            <rFont val="Tahoma"/>
            <family val="2"/>
          </rPr>
          <t>Geoffroy:</t>
        </r>
        <r>
          <rPr>
            <sz val="9"/>
            <color indexed="81"/>
            <rFont val="Tahoma"/>
            <family val="2"/>
          </rPr>
          <t xml:space="preserve">
Si elle est entre 0 et  3 mois 20 points
Si elle est entre 3 et  6 mois 10 point
Si elle est entre 7 et  12 mois 5 points
Si elle est entre 13 et  24 mois 1 points
Si elle est supérieure à 25 mois   0 point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AA636-82EE-4C22-8044-CB6DF9EDEE0B}" keepAlive="1" name="Requête - BDD client - segmentation" description="Connexion à la requête « BDD client - segmentation » dans le classeur." type="5" refreshedVersion="8" background="1" saveData="1">
    <dbPr connection="Provider=Microsoft.Mashup.OleDb.1;Data Source=$Workbook$;Location=&quot;BDD client - segmentation&quot;;Extended Properties=&quot;&quot;" command="SELECT * FROM [BDD client - segmentation]"/>
  </connection>
  <connection id="2" xr16:uid="{2C66DB3B-F8ED-4F76-8316-0FB92494BF6F}" keepAlive="1" name="Requête - BDD client - segmentation (2)" description="Connexion à la requête « BDD client - segmentation (2) » dans le classeur." type="5" refreshedVersion="8" background="1" saveData="1">
    <dbPr connection="Provider=Microsoft.Mashup.OleDb.1;Data Source=$Workbook$;Location=&quot;BDD client - segmentation (2)&quot;;Extended Properties=&quot;&quot;" command="SELECT * FROM [BDD client - segmentation (2)]"/>
  </connection>
  <connection id="3" xr16:uid="{63D770D0-8632-41A7-96CD-300BCCC73EDA}" keepAlive="1" name="Requête - BDD client - segmentation (3)" description="Connexion à la requête « BDD client - segmentation (3) » dans le classeur." type="5" refreshedVersion="0" background="1">
    <dbPr connection="Provider=Microsoft.Mashup.OleDb.1;Data Source=$Workbook$;Location=&quot;BDD client - segmentation (3)&quot;;Extended Properties=&quot;&quot;" command="SELECT * FROM [BDD client - segmentation (3)]"/>
  </connection>
</connections>
</file>

<file path=xl/sharedStrings.xml><?xml version="1.0" encoding="utf-8"?>
<sst xmlns="http://schemas.openxmlformats.org/spreadsheetml/2006/main" count="8058" uniqueCount="4932">
  <si>
    <t>Si elle est entre</t>
  </si>
  <si>
    <t>0 et</t>
  </si>
  <si>
    <t>3 mois</t>
  </si>
  <si>
    <t>20 points</t>
  </si>
  <si>
    <t>10 point</t>
  </si>
  <si>
    <t>5 points</t>
  </si>
  <si>
    <t>1 points</t>
  </si>
  <si>
    <t>0 point</t>
  </si>
  <si>
    <t>3 et</t>
  </si>
  <si>
    <t>13 et</t>
  </si>
  <si>
    <t>25 mois</t>
  </si>
  <si>
    <t>Si elle est supérieure à</t>
  </si>
  <si>
    <t>6 mois</t>
  </si>
  <si>
    <t>12 mois</t>
  </si>
  <si>
    <t>24 mois</t>
  </si>
  <si>
    <t>1. Dernière date d'achat</t>
  </si>
  <si>
    <t>2. Fréquence d'achat</t>
  </si>
  <si>
    <t>3. Montant</t>
  </si>
  <si>
    <t>Entre</t>
  </si>
  <si>
    <t>et</t>
  </si>
  <si>
    <t>7 et</t>
  </si>
  <si>
    <t>+</t>
  </si>
  <si>
    <t>1 point</t>
  </si>
  <si>
    <t>5 point</t>
  </si>
  <si>
    <t>10 points</t>
  </si>
  <si>
    <t>30 points</t>
  </si>
  <si>
    <t>0.5 points par achat au cours des 24 derniers mois (maximum de 520 points)</t>
  </si>
  <si>
    <t>Total</t>
  </si>
  <si>
    <t>Score RFM</t>
  </si>
  <si>
    <t>ALGO RFM</t>
  </si>
  <si>
    <t>id</t>
  </si>
  <si>
    <t>first_name</t>
  </si>
  <si>
    <t>last_name</t>
  </si>
  <si>
    <t>email</t>
  </si>
  <si>
    <t>gender</t>
  </si>
  <si>
    <t>country</t>
  </si>
  <si>
    <t>amount_web</t>
  </si>
  <si>
    <t>date_web</t>
  </si>
  <si>
    <t>24months_web</t>
  </si>
  <si>
    <t>adress</t>
  </si>
  <si>
    <t>pc</t>
  </si>
  <si>
    <t>city</t>
  </si>
  <si>
    <t>date_storefront</t>
  </si>
  <si>
    <t>amount_storefront</t>
  </si>
  <si>
    <t>24months_storefront</t>
  </si>
  <si>
    <t>Mendy</t>
  </si>
  <si>
    <t>Vedekhov</t>
  </si>
  <si>
    <t>mvedekhov0@aol.com</t>
  </si>
  <si>
    <t>M</t>
  </si>
  <si>
    <t>France</t>
  </si>
  <si>
    <t>PO Box 47208</t>
  </si>
  <si>
    <t>44604 CEDEX</t>
  </si>
  <si>
    <t>Saint-Nazaire</t>
  </si>
  <si>
    <t>Hanan</t>
  </si>
  <si>
    <t>Gorcke</t>
  </si>
  <si>
    <t>hgorcke1@latimes.com</t>
  </si>
  <si>
    <t>7th Floor</t>
  </si>
  <si>
    <t>94575 CEDEX 2</t>
  </si>
  <si>
    <t>Rungis</t>
  </si>
  <si>
    <t>Meghan</t>
  </si>
  <si>
    <t>Treffrey</t>
  </si>
  <si>
    <t>mtreffrey2@a8.net</t>
  </si>
  <si>
    <t>F</t>
  </si>
  <si>
    <t>Netherlands</t>
  </si>
  <si>
    <t>Suite 63</t>
  </si>
  <si>
    <t>2329</t>
  </si>
  <si>
    <t>Leiden</t>
  </si>
  <si>
    <t>Katie</t>
  </si>
  <si>
    <t>Dax</t>
  </si>
  <si>
    <t>kdax3@zimbio.com</t>
  </si>
  <si>
    <t>8th Floor</t>
  </si>
  <si>
    <t>46091 CEDEX 9</t>
  </si>
  <si>
    <t>Cahors</t>
  </si>
  <si>
    <t>Cleon</t>
  </si>
  <si>
    <t>Hartus</t>
  </si>
  <si>
    <t>chartus4@wix.com</t>
  </si>
  <si>
    <t>PO Box 49270</t>
  </si>
  <si>
    <t>05004 CEDEX</t>
  </si>
  <si>
    <t>Gap</t>
  </si>
  <si>
    <t>Morna</t>
  </si>
  <si>
    <t>Davydzenko</t>
  </si>
  <si>
    <t>mdavydzenko5@patch.com</t>
  </si>
  <si>
    <t>Suite 1</t>
  </si>
  <si>
    <t>93154 CEDEX</t>
  </si>
  <si>
    <t>Le Blanc-Mesnil</t>
  </si>
  <si>
    <t>Tim</t>
  </si>
  <si>
    <t>Wilkennson</t>
  </si>
  <si>
    <t>twilkennson6@addthis.com</t>
  </si>
  <si>
    <t>69469 CEDEX 06</t>
  </si>
  <si>
    <t>Lyon</t>
  </si>
  <si>
    <t>Bronnie</t>
  </si>
  <si>
    <t>Flanagan</t>
  </si>
  <si>
    <t>bflanagan7@homestead.com</t>
  </si>
  <si>
    <t>Belgium</t>
  </si>
  <si>
    <t>12th Floor</t>
  </si>
  <si>
    <t>2170</t>
  </si>
  <si>
    <t>Antwerpen</t>
  </si>
  <si>
    <t>Maud</t>
  </si>
  <si>
    <t>Haith</t>
  </si>
  <si>
    <t>mhaith8@nba.com</t>
  </si>
  <si>
    <t>11th Floor</t>
  </si>
  <si>
    <t>84204 CEDEX</t>
  </si>
  <si>
    <t>Carpentras</t>
  </si>
  <si>
    <t>Fayette</t>
  </si>
  <si>
    <t>Poser</t>
  </si>
  <si>
    <t>fposer9@tinypic.com</t>
  </si>
  <si>
    <t>5th Floor</t>
  </si>
  <si>
    <t>06016 CEDEX 1</t>
  </si>
  <si>
    <t>Nice</t>
  </si>
  <si>
    <t>Stevena</t>
  </si>
  <si>
    <t>Impson</t>
  </si>
  <si>
    <t>simpsona@microsoft.com</t>
  </si>
  <si>
    <t>Italy</t>
  </si>
  <si>
    <t>Apt 1331</t>
  </si>
  <si>
    <t>34141</t>
  </si>
  <si>
    <t>Trieste</t>
  </si>
  <si>
    <t>George</t>
  </si>
  <si>
    <t>Iacobucci</t>
  </si>
  <si>
    <t>giacobuccib@usatoday.com</t>
  </si>
  <si>
    <t>3rd Floor</t>
  </si>
  <si>
    <t>80004 CEDEX 1</t>
  </si>
  <si>
    <t>Amiens</t>
  </si>
  <si>
    <t>Constancia</t>
  </si>
  <si>
    <t>Yarrington</t>
  </si>
  <si>
    <t>cyarringtonc@shinystat.com</t>
  </si>
  <si>
    <t>Germany</t>
  </si>
  <si>
    <t>Room 1975</t>
  </si>
  <si>
    <t>81679</t>
  </si>
  <si>
    <t>M├╝nchen</t>
  </si>
  <si>
    <t>Egon</t>
  </si>
  <si>
    <t>Dubois</t>
  </si>
  <si>
    <t>eduboisd@seesaa.net</t>
  </si>
  <si>
    <t>15th Floor</t>
  </si>
  <si>
    <t>44307 CEDEX 3</t>
  </si>
  <si>
    <t>Nantes</t>
  </si>
  <si>
    <t>Marnie</t>
  </si>
  <si>
    <t>Vaggs</t>
  </si>
  <si>
    <t>mvaggse@drupal.org</t>
  </si>
  <si>
    <t>PO Box 36910</t>
  </si>
  <si>
    <t>06124</t>
  </si>
  <si>
    <t>Perugia</t>
  </si>
  <si>
    <t>Dalt</t>
  </si>
  <si>
    <t>Franckton</t>
  </si>
  <si>
    <t>dfrancktonf@networksolutions.com</t>
  </si>
  <si>
    <t>Suite 35</t>
  </si>
  <si>
    <t>63504 CEDEX</t>
  </si>
  <si>
    <t>Issoire</t>
  </si>
  <si>
    <t>Della</t>
  </si>
  <si>
    <t>Bendle</t>
  </si>
  <si>
    <t>dbendleg@indiatimes.com</t>
  </si>
  <si>
    <t>PO Box 65076</t>
  </si>
  <si>
    <t>59468 CEDEX</t>
  </si>
  <si>
    <t>Lomme</t>
  </si>
  <si>
    <t>Mauricio</t>
  </si>
  <si>
    <t>Pengelley</t>
  </si>
  <si>
    <t>mpengelleyh@dailymotion.com</t>
  </si>
  <si>
    <t>PO Box 41006</t>
  </si>
  <si>
    <t>33010 CEDEX</t>
  </si>
  <si>
    <t>Bordeaux</t>
  </si>
  <si>
    <t>Jonie</t>
  </si>
  <si>
    <t>Strover</t>
  </si>
  <si>
    <t>jstroveri@fda.gov</t>
  </si>
  <si>
    <t>Suite 50</t>
  </si>
  <si>
    <t>59407 CEDEX</t>
  </si>
  <si>
    <t>Cambrai</t>
  </si>
  <si>
    <t>Fanya</t>
  </si>
  <si>
    <t>Shillaber</t>
  </si>
  <si>
    <t>fshillaberj@blogtalkradio.com</t>
  </si>
  <si>
    <t>PO Box 61204</t>
  </si>
  <si>
    <t>94149 CEDEX</t>
  </si>
  <si>
    <t>Alfortville</t>
  </si>
  <si>
    <t>Chere</t>
  </si>
  <si>
    <t>Cawdron</t>
  </si>
  <si>
    <t>ccawdronk@cargocollective.com</t>
  </si>
  <si>
    <t>Suite 54</t>
  </si>
  <si>
    <t>06126</t>
  </si>
  <si>
    <t>Halle</t>
  </si>
  <si>
    <t>Barny</t>
  </si>
  <si>
    <t>Baylis</t>
  </si>
  <si>
    <t>bbaylisl@amazon.de</t>
  </si>
  <si>
    <t>Switzerland</t>
  </si>
  <si>
    <t>Room 176</t>
  </si>
  <si>
    <t>4085</t>
  </si>
  <si>
    <t>Basel</t>
  </si>
  <si>
    <t>Meridith</t>
  </si>
  <si>
    <t>Hefferan</t>
  </si>
  <si>
    <t>mhefferanm@princeton.edu</t>
  </si>
  <si>
    <t>2nd Floor</t>
  </si>
  <si>
    <t>25004 CEDEX</t>
  </si>
  <si>
    <t>Besan├ºon</t>
  </si>
  <si>
    <t>Charita</t>
  </si>
  <si>
    <t>Cleyne</t>
  </si>
  <si>
    <t>ccleynen@meetup.com</t>
  </si>
  <si>
    <t>Apt 1857</t>
  </si>
  <si>
    <t>35605 CEDEX</t>
  </si>
  <si>
    <t>Redon</t>
  </si>
  <si>
    <t>Valle</t>
  </si>
  <si>
    <t>Schulken</t>
  </si>
  <si>
    <t>vschulkeno@wunderground.com</t>
  </si>
  <si>
    <t>Suite 74</t>
  </si>
  <si>
    <t>30904 CEDEX 9</t>
  </si>
  <si>
    <t>N├«mes</t>
  </si>
  <si>
    <t>Marion</t>
  </si>
  <si>
    <t>Andrichuk</t>
  </si>
  <si>
    <t>mandrichukp@example.com</t>
  </si>
  <si>
    <t>Spain</t>
  </si>
  <si>
    <t>Apt 1128</t>
  </si>
  <si>
    <t>02005</t>
  </si>
  <si>
    <t>Albacete</t>
  </si>
  <si>
    <t>Andrea</t>
  </si>
  <si>
    <t>Cogdell</t>
  </si>
  <si>
    <t>acogdellq@a8.net</t>
  </si>
  <si>
    <t>PO Box 87154</t>
  </si>
  <si>
    <t>91982 CEDEX 9</t>
  </si>
  <si>
    <t>├ëvry</t>
  </si>
  <si>
    <t>Marketa</t>
  </si>
  <si>
    <t>Kinchin</t>
  </si>
  <si>
    <t>mkinchinr@pen.io</t>
  </si>
  <si>
    <t>PO Box 80814</t>
  </si>
  <si>
    <t>93462 CEDEX</t>
  </si>
  <si>
    <t>Noisy-le-Grand</t>
  </si>
  <si>
    <t>Colver</t>
  </si>
  <si>
    <t>Seally</t>
  </si>
  <si>
    <t>cseallys@vk.com</t>
  </si>
  <si>
    <t>Apt 718</t>
  </si>
  <si>
    <t>80104 CEDEX</t>
  </si>
  <si>
    <t>Abbeville</t>
  </si>
  <si>
    <t>Ingemar</t>
  </si>
  <si>
    <t>Flipsen</t>
  </si>
  <si>
    <t>iflipsent@fda.gov</t>
  </si>
  <si>
    <t>Room 1202</t>
  </si>
  <si>
    <t>3011</t>
  </si>
  <si>
    <t>Bern</t>
  </si>
  <si>
    <t>Duffy</t>
  </si>
  <si>
    <t>Antosch</t>
  </si>
  <si>
    <t>dantoschu@utexas.edu</t>
  </si>
  <si>
    <t>Room 483</t>
  </si>
  <si>
    <t>94019 CEDEX</t>
  </si>
  <si>
    <t>Cr├®teil</t>
  </si>
  <si>
    <t>Winna</t>
  </si>
  <si>
    <t>Dickman</t>
  </si>
  <si>
    <t>wdickmanv@stanford.edu</t>
  </si>
  <si>
    <t>Apt 1252</t>
  </si>
  <si>
    <t>94024 CEDEX</t>
  </si>
  <si>
    <t>Isis</t>
  </si>
  <si>
    <t>Denisard</t>
  </si>
  <si>
    <t>idenisardw@i2i.jp</t>
  </si>
  <si>
    <t>Room 645</t>
  </si>
  <si>
    <t>3009</t>
  </si>
  <si>
    <t>Rotterdam postbusnummers</t>
  </si>
  <si>
    <t>Thorvald</t>
  </si>
  <si>
    <t>O'Donnell</t>
  </si>
  <si>
    <t>todonnellx@flickr.com</t>
  </si>
  <si>
    <t>6th Floor</t>
  </si>
  <si>
    <t>8044</t>
  </si>
  <si>
    <t>Zwolle</t>
  </si>
  <si>
    <t>Mord</t>
  </si>
  <si>
    <t>Corradengo</t>
  </si>
  <si>
    <t>mcorradengoy@usnews.com</t>
  </si>
  <si>
    <t>Suite 10</t>
  </si>
  <si>
    <t>33274 CEDEX</t>
  </si>
  <si>
    <t>Floirac</t>
  </si>
  <si>
    <t>Mignonne</t>
  </si>
  <si>
    <t>Flinders</t>
  </si>
  <si>
    <t>mflindersz@yandex.ru</t>
  </si>
  <si>
    <t>19th Floor</t>
  </si>
  <si>
    <t>1354</t>
  </si>
  <si>
    <t>Almere Haven</t>
  </si>
  <si>
    <t>Kerstin</t>
  </si>
  <si>
    <t>Andriveau</t>
  </si>
  <si>
    <t>kandriveau10@latimes.com</t>
  </si>
  <si>
    <t>Suite 80</t>
  </si>
  <si>
    <t>51715 CEDEX</t>
  </si>
  <si>
    <t>Reims</t>
  </si>
  <si>
    <t>Carce</t>
  </si>
  <si>
    <t>Kernaghan</t>
  </si>
  <si>
    <t>ckernaghan11@nba.com</t>
  </si>
  <si>
    <t>Room 1314</t>
  </si>
  <si>
    <t>73009 CEDEX</t>
  </si>
  <si>
    <t>Chamb├®ry</t>
  </si>
  <si>
    <t>Walden</t>
  </si>
  <si>
    <t>Robak</t>
  </si>
  <si>
    <t>wrobak12@bigcartel.com</t>
  </si>
  <si>
    <t>18th Floor</t>
  </si>
  <si>
    <t>10179</t>
  </si>
  <si>
    <t>Berlin</t>
  </si>
  <si>
    <t>Zebulon</t>
  </si>
  <si>
    <t>Bulfield</t>
  </si>
  <si>
    <t>zbulfield13@auda.org.au</t>
  </si>
  <si>
    <t>Room 251</t>
  </si>
  <si>
    <t>25086 CEDEX 9</t>
  </si>
  <si>
    <t>Rosanne</t>
  </si>
  <si>
    <t>Woodstock</t>
  </si>
  <si>
    <t>rwoodstock14@cbsnews.com</t>
  </si>
  <si>
    <t>Room 741</t>
  </si>
  <si>
    <t>50309 CEDEX</t>
  </si>
  <si>
    <t>Avranches</t>
  </si>
  <si>
    <t>Bradly</t>
  </si>
  <si>
    <t>Aplin</t>
  </si>
  <si>
    <t>baplin15@mapy.cz</t>
  </si>
  <si>
    <t>Suite 93</t>
  </si>
  <si>
    <t>17104 CEDEX</t>
  </si>
  <si>
    <t>Saintes</t>
  </si>
  <si>
    <t>Goldi</t>
  </si>
  <si>
    <t>Mattys</t>
  </si>
  <si>
    <t>gmattys16@i2i.jp</t>
  </si>
  <si>
    <t>Suite 15</t>
  </si>
  <si>
    <t>3309</t>
  </si>
  <si>
    <t>Dordrecht</t>
  </si>
  <si>
    <t>Consuelo</t>
  </si>
  <si>
    <t>Tale</t>
  </si>
  <si>
    <t>ctale17@ucla.edu</t>
  </si>
  <si>
    <t>Suite 56</t>
  </si>
  <si>
    <t>95118 CEDEX</t>
  </si>
  <si>
    <t>Sannois</t>
  </si>
  <si>
    <t>Vanny</t>
  </si>
  <si>
    <t>Licas</t>
  </si>
  <si>
    <t>vlicas18@hhs.gov</t>
  </si>
  <si>
    <t>Apt 512</t>
  </si>
  <si>
    <t>37205 CEDEX 3</t>
  </si>
  <si>
    <t>Tours</t>
  </si>
  <si>
    <t>Phoebe</t>
  </si>
  <si>
    <t>Physic</t>
  </si>
  <si>
    <t>pphysic19@huffingtonpost.com</t>
  </si>
  <si>
    <t>59640</t>
  </si>
  <si>
    <t>Dunkerque</t>
  </si>
  <si>
    <t>Brion</t>
  </si>
  <si>
    <t>Starbeck</t>
  </si>
  <si>
    <t>bstarbeck1a@yahoo.co.jp</t>
  </si>
  <si>
    <t>Suite 79</t>
  </si>
  <si>
    <t>64080 CEDEX</t>
  </si>
  <si>
    <t>Pau</t>
  </si>
  <si>
    <t>Amalita</t>
  </si>
  <si>
    <t>Streeting</t>
  </si>
  <si>
    <t>astreeting1b@nhs.uk</t>
  </si>
  <si>
    <t>1st Floor</t>
  </si>
  <si>
    <t>92398 CEDEX</t>
  </si>
  <si>
    <t>Villeneuve-la-Garenne</t>
  </si>
  <si>
    <t>Almeta</t>
  </si>
  <si>
    <t>Tack</t>
  </si>
  <si>
    <t>atack1c@mozilla.org</t>
  </si>
  <si>
    <t>PO Box 15347</t>
  </si>
  <si>
    <t>66119</t>
  </si>
  <si>
    <t>Saarbr├╝cken</t>
  </si>
  <si>
    <t>Florinda</t>
  </si>
  <si>
    <t>Stealy</t>
  </si>
  <si>
    <t>fstealy1d@abc.net.au</t>
  </si>
  <si>
    <t>37044 CEDEX 9</t>
  </si>
  <si>
    <t>Herby</t>
  </si>
  <si>
    <t>Topliss</t>
  </si>
  <si>
    <t>htopliss1e@businesswire.com</t>
  </si>
  <si>
    <t>Apt 1185</t>
  </si>
  <si>
    <t>86104 CEDEX</t>
  </si>
  <si>
    <t>Ch├ótellerault</t>
  </si>
  <si>
    <t>Jenifer</t>
  </si>
  <si>
    <t>Gamlen</t>
  </si>
  <si>
    <t>jgamlen1f@51.la</t>
  </si>
  <si>
    <t>Room 1137</t>
  </si>
  <si>
    <t>6804</t>
  </si>
  <si>
    <t>Arnhem</t>
  </si>
  <si>
    <t>Alaine</t>
  </si>
  <si>
    <t>Ryam</t>
  </si>
  <si>
    <t>aryam1g@printfriendly.com</t>
  </si>
  <si>
    <t>22179</t>
  </si>
  <si>
    <t>Hamburg</t>
  </si>
  <si>
    <t>Karol</t>
  </si>
  <si>
    <t>Krikorian</t>
  </si>
  <si>
    <t>kkrikorian1h@odnoklassniki.ru</t>
  </si>
  <si>
    <t>Suite 3</t>
  </si>
  <si>
    <t>1019</t>
  </si>
  <si>
    <t>Amsterdam Binnenstad en Oostelijk Havengebied</t>
  </si>
  <si>
    <t>Audrey</t>
  </si>
  <si>
    <t>Jindrich</t>
  </si>
  <si>
    <t>ajindrich1i@independent.co.uk</t>
  </si>
  <si>
    <t>PO Box 2146</t>
  </si>
  <si>
    <t>67953 CEDEX 9</t>
  </si>
  <si>
    <t>Strasbourg</t>
  </si>
  <si>
    <t>Marijn</t>
  </si>
  <si>
    <t>Morrant</t>
  </si>
  <si>
    <t>mmorrant1j@stanford.edu</t>
  </si>
  <si>
    <t>Apt 1036</t>
  </si>
  <si>
    <t>21072 CEDEX</t>
  </si>
  <si>
    <t>Dijon</t>
  </si>
  <si>
    <t>Farlay</t>
  </si>
  <si>
    <t>Fone</t>
  </si>
  <si>
    <t>ffone1k@nature.com</t>
  </si>
  <si>
    <t>20th Floor</t>
  </si>
  <si>
    <t>17004 CEDEX 1</t>
  </si>
  <si>
    <t>La Rochelle</t>
  </si>
  <si>
    <t>Otes</t>
  </si>
  <si>
    <t>Brendel</t>
  </si>
  <si>
    <t>obrendel1l@symantec.com</t>
  </si>
  <si>
    <t>Suite 25</t>
  </si>
  <si>
    <t>55124</t>
  </si>
  <si>
    <t>Mainz</t>
  </si>
  <si>
    <t>Danie</t>
  </si>
  <si>
    <t>Reap</t>
  </si>
  <si>
    <t>dreap1m@diigo.com</t>
  </si>
  <si>
    <t>United Kingdom</t>
  </si>
  <si>
    <t>PO Box 35717</t>
  </si>
  <si>
    <t>BS14</t>
  </si>
  <si>
    <t>Whitchurch</t>
  </si>
  <si>
    <t>Boycey</t>
  </si>
  <si>
    <t>Bullivant</t>
  </si>
  <si>
    <t>bbullivant1n@chronoengine.com</t>
  </si>
  <si>
    <t>10152</t>
  </si>
  <si>
    <t>Torino</t>
  </si>
  <si>
    <t>Felicle</t>
  </si>
  <si>
    <t>Zealy</t>
  </si>
  <si>
    <t>fzealy1o@china.com.cn</t>
  </si>
  <si>
    <t>PO Box 60511</t>
  </si>
  <si>
    <t>07139 CEDEX</t>
  </si>
  <si>
    <t>Saint-P├®ray</t>
  </si>
  <si>
    <t>Trudy</t>
  </si>
  <si>
    <t>Weldrake</t>
  </si>
  <si>
    <t>tweldrake1p@smh.com.au</t>
  </si>
  <si>
    <t>Apt 714</t>
  </si>
  <si>
    <t>11493 CEDEX</t>
  </si>
  <si>
    <t>Castelnaudary</t>
  </si>
  <si>
    <t>Brannon</t>
  </si>
  <si>
    <t>Ledram</t>
  </si>
  <si>
    <t>bledram1q@hubpages.com</t>
  </si>
  <si>
    <t>Apt 1154</t>
  </si>
  <si>
    <t>7504</t>
  </si>
  <si>
    <t>Enschede</t>
  </si>
  <si>
    <t>Olimpia</t>
  </si>
  <si>
    <t>Bysh</t>
  </si>
  <si>
    <t>obysh1r@about.com</t>
  </si>
  <si>
    <t>PO Box 10342</t>
  </si>
  <si>
    <t>59859 CEDEX</t>
  </si>
  <si>
    <t>Lille</t>
  </si>
  <si>
    <t>Lenette</t>
  </si>
  <si>
    <t>Bretherick</t>
  </si>
  <si>
    <t>lbretherick1s@pbs.org</t>
  </si>
  <si>
    <t>Room 472</t>
  </si>
  <si>
    <t>92393 CEDEX</t>
  </si>
  <si>
    <t>Tremayne</t>
  </si>
  <si>
    <t>L'Homme</t>
  </si>
  <si>
    <t>tlhomme1t@examiner.com</t>
  </si>
  <si>
    <t>PO Box 13039</t>
  </si>
  <si>
    <t>35102 CEDEX 3</t>
  </si>
  <si>
    <t>Rennes</t>
  </si>
  <si>
    <t>Amie</t>
  </si>
  <si>
    <t>Jindacek</t>
  </si>
  <si>
    <t>ajindacek1u@exblog.jp</t>
  </si>
  <si>
    <t>Suite 18</t>
  </si>
  <si>
    <t>62304 CEDEX</t>
  </si>
  <si>
    <t>Lens</t>
  </si>
  <si>
    <t>Abie</t>
  </si>
  <si>
    <t>Knutton</t>
  </si>
  <si>
    <t>aknutton1v@hubpages.com</t>
  </si>
  <si>
    <t>Suite 41</t>
  </si>
  <si>
    <t>75243 CEDEX 13</t>
  </si>
  <si>
    <t>Paris 13</t>
  </si>
  <si>
    <t>Benjie</t>
  </si>
  <si>
    <t>Serris</t>
  </si>
  <si>
    <t>bserris1w@youtube.com</t>
  </si>
  <si>
    <t>Apt 1019</t>
  </si>
  <si>
    <t>29174 CEDEX</t>
  </si>
  <si>
    <t>Douarnenez</t>
  </si>
  <si>
    <t>Gloriana</t>
  </si>
  <si>
    <t>Doyland</t>
  </si>
  <si>
    <t>gdoyland1x@pagesperso-orange.fr</t>
  </si>
  <si>
    <t>Apt 1880</t>
  </si>
  <si>
    <t>84147 CEDEX</t>
  </si>
  <si>
    <t>Montfavet</t>
  </si>
  <si>
    <t>Nevil</t>
  </si>
  <si>
    <t>Boote</t>
  </si>
  <si>
    <t>nboote1y@hatena.ne.jp</t>
  </si>
  <si>
    <t>PO Box 34453</t>
  </si>
  <si>
    <t>59073 CEDEX 1</t>
  </si>
  <si>
    <t>Roubaix</t>
  </si>
  <si>
    <t>Belvia</t>
  </si>
  <si>
    <t>Adderson</t>
  </si>
  <si>
    <t>badderson1z@craigslist.org</t>
  </si>
  <si>
    <t>35009 CEDEX</t>
  </si>
  <si>
    <t>Aloisia</t>
  </si>
  <si>
    <t>Schurig</t>
  </si>
  <si>
    <t>aschurig20@unblog.fr</t>
  </si>
  <si>
    <t>40013 CEDEX</t>
  </si>
  <si>
    <t>Mont-de-Marsan</t>
  </si>
  <si>
    <t>Maryrose</t>
  </si>
  <si>
    <t>Heathcote</t>
  </si>
  <si>
    <t>mheathcote21@reuters.com</t>
  </si>
  <si>
    <t>92179 CEDEX</t>
  </si>
  <si>
    <t>Vanves</t>
  </si>
  <si>
    <t>Newton</t>
  </si>
  <si>
    <t>Gilbane</t>
  </si>
  <si>
    <t>ngilbane22@facebook.com</t>
  </si>
  <si>
    <t>Suite 34</t>
  </si>
  <si>
    <t>38319 CEDEX</t>
  </si>
  <si>
    <t>Bourgoin-Jallieu</t>
  </si>
  <si>
    <t>Neall</t>
  </si>
  <si>
    <t>Aulds</t>
  </si>
  <si>
    <t>naulds23@wsj.com</t>
  </si>
  <si>
    <t>Room 678</t>
  </si>
  <si>
    <t>6044</t>
  </si>
  <si>
    <t>Roermond</t>
  </si>
  <si>
    <t>Maurise</t>
  </si>
  <si>
    <t>Saleway</t>
  </si>
  <si>
    <t>msaleway24@craigslist.org</t>
  </si>
  <si>
    <t>PO Box 46493</t>
  </si>
  <si>
    <t>06005</t>
  </si>
  <si>
    <t>Badajoz</t>
  </si>
  <si>
    <t>Engelbert</t>
  </si>
  <si>
    <t>Chatband</t>
  </si>
  <si>
    <t>echatband25@oakley.com</t>
  </si>
  <si>
    <t>PO Box 59093</t>
  </si>
  <si>
    <t>84878 CEDEX</t>
  </si>
  <si>
    <t>Orange</t>
  </si>
  <si>
    <t>Rochette</t>
  </si>
  <si>
    <t>Rankcom</t>
  </si>
  <si>
    <t>rrankcom26@newyorker.com</t>
  </si>
  <si>
    <t>Room 794</t>
  </si>
  <si>
    <t>85021 CEDEX</t>
  </si>
  <si>
    <t>La Roche-sur-Yon</t>
  </si>
  <si>
    <t>Celestina</t>
  </si>
  <si>
    <t>Billett</t>
  </si>
  <si>
    <t>cbillett27@artisteer.com</t>
  </si>
  <si>
    <t>PO Box 83029</t>
  </si>
  <si>
    <t>03209 CEDEX</t>
  </si>
  <si>
    <t>Vichy</t>
  </si>
  <si>
    <t>Pail</t>
  </si>
  <si>
    <t>Theobald</t>
  </si>
  <si>
    <t>ptheobald28@amazon.com</t>
  </si>
  <si>
    <t>Apt 916</t>
  </si>
  <si>
    <t>94474 CEDEX</t>
  </si>
  <si>
    <t>Boissy-Saint-L├®ger</t>
  </si>
  <si>
    <t>Joseph</t>
  </si>
  <si>
    <t>Vedyasov</t>
  </si>
  <si>
    <t>jvedyasov29@squidoo.com</t>
  </si>
  <si>
    <t>Suite 45</t>
  </si>
  <si>
    <t>78990</t>
  </si>
  <si>
    <t>├ëlancourt</t>
  </si>
  <si>
    <t>Josefa</t>
  </si>
  <si>
    <t>Glazzard</t>
  </si>
  <si>
    <t>jglazzard2a@deviantart.com</t>
  </si>
  <si>
    <t>78280</t>
  </si>
  <si>
    <t>Guyancourt</t>
  </si>
  <si>
    <t>Ki</t>
  </si>
  <si>
    <t>Sambeck</t>
  </si>
  <si>
    <t>ksambeck2b@goodreads.com</t>
  </si>
  <si>
    <t>14th Floor</t>
  </si>
  <si>
    <t>13779 CEDEX</t>
  </si>
  <si>
    <t>Fos-sur-Mer</t>
  </si>
  <si>
    <t>Kinna</t>
  </si>
  <si>
    <t>Traske</t>
  </si>
  <si>
    <t>ktraske2c@infoseek.co.jp</t>
  </si>
  <si>
    <t>Room 352</t>
  </si>
  <si>
    <t>Piotr</t>
  </si>
  <si>
    <t>Stolberger</t>
  </si>
  <si>
    <t>pstolberger2d@goodreads.com</t>
  </si>
  <si>
    <t>Apt 1028</t>
  </si>
  <si>
    <t>DL8</t>
  </si>
  <si>
    <t>Carlton</t>
  </si>
  <si>
    <t>Rori</t>
  </si>
  <si>
    <t>Cuddihy</t>
  </si>
  <si>
    <t>rcuddihy2e@domainmarket.com</t>
  </si>
  <si>
    <t>Room 532</t>
  </si>
  <si>
    <t>38164 CEDEX</t>
  </si>
  <si>
    <t>Saint-Marcellin</t>
  </si>
  <si>
    <t>Marty</t>
  </si>
  <si>
    <t>Fattorini</t>
  </si>
  <si>
    <t>mfattorini2f@yale.edu</t>
  </si>
  <si>
    <t>Apt 1124</t>
  </si>
  <si>
    <t>06239 CEDEX</t>
  </si>
  <si>
    <t>Villefranche-sur-Mer</t>
  </si>
  <si>
    <t>Rahal</t>
  </si>
  <si>
    <t>Gauge</t>
  </si>
  <si>
    <t>rgauge2g@elpais.com</t>
  </si>
  <si>
    <t>16904 CEDEX 9</t>
  </si>
  <si>
    <t>Angoul├¬me</t>
  </si>
  <si>
    <t>Dulciana</t>
  </si>
  <si>
    <t>Roumier</t>
  </si>
  <si>
    <t>droumier2h@hexun.com</t>
  </si>
  <si>
    <t>9th Floor</t>
  </si>
  <si>
    <t>60549</t>
  </si>
  <si>
    <t>Frankfurt am Main</t>
  </si>
  <si>
    <t>Germana</t>
  </si>
  <si>
    <t>Gyorgy</t>
  </si>
  <si>
    <t>ggyorgy2i@ft.com</t>
  </si>
  <si>
    <t>Suite 43</t>
  </si>
  <si>
    <t>69406 CEDEX 03</t>
  </si>
  <si>
    <t>Gouley</t>
  </si>
  <si>
    <t>ogouley2j@indiatimes.com</t>
  </si>
  <si>
    <t>PO Box 92500</t>
  </si>
  <si>
    <t>51012 CEDEX</t>
  </si>
  <si>
    <t>Ch├ólons-en-Champagne</t>
  </si>
  <si>
    <t>Zoe</t>
  </si>
  <si>
    <t>Gaggen</t>
  </si>
  <si>
    <t>zgaggen2k@utexas.edu</t>
  </si>
  <si>
    <t>Apt 211</t>
  </si>
  <si>
    <t>94309 CEDEX</t>
  </si>
  <si>
    <t>Vincennes</t>
  </si>
  <si>
    <t>Sharron</t>
  </si>
  <si>
    <t>Metcalf</t>
  </si>
  <si>
    <t>smetcalf2l@businesswire.com</t>
  </si>
  <si>
    <t>Apt 1523</t>
  </si>
  <si>
    <t>83174 CEDEX</t>
  </si>
  <si>
    <t>Brignoles</t>
  </si>
  <si>
    <t>Othello</t>
  </si>
  <si>
    <t>Strathe</t>
  </si>
  <si>
    <t>ostrathe2m@goodreads.com</t>
  </si>
  <si>
    <t>PO Box 64915</t>
  </si>
  <si>
    <t>36205</t>
  </si>
  <si>
    <t>Vigo</t>
  </si>
  <si>
    <t>Egbert</t>
  </si>
  <si>
    <t>Tyce</t>
  </si>
  <si>
    <t>etyce2n@cbslocal.com</t>
  </si>
  <si>
    <t>77544 CEDEX</t>
  </si>
  <si>
    <t>Savigny-le-Temple</t>
  </si>
  <si>
    <t>Alvera</t>
  </si>
  <si>
    <t>Goude</t>
  </si>
  <si>
    <t>agoude2o@about.com</t>
  </si>
  <si>
    <t>4th Floor</t>
  </si>
  <si>
    <t>90009 CEDEX</t>
  </si>
  <si>
    <t>Belfort</t>
  </si>
  <si>
    <t>Gonzalo</t>
  </si>
  <si>
    <t>Bettlestone</t>
  </si>
  <si>
    <t>gbettlestone2p@comsenz.com</t>
  </si>
  <si>
    <t>17th Floor</t>
  </si>
  <si>
    <t>82004 CEDEX</t>
  </si>
  <si>
    <t>Montauban</t>
  </si>
  <si>
    <t>Osborne</t>
  </si>
  <si>
    <t>Mityashev</t>
  </si>
  <si>
    <t>omityashev2q@wiley.com</t>
  </si>
  <si>
    <t>PO Box 68432</t>
  </si>
  <si>
    <t>70567</t>
  </si>
  <si>
    <t>Stuttgart</t>
  </si>
  <si>
    <t>Ripley</t>
  </si>
  <si>
    <t>Batts</t>
  </si>
  <si>
    <t>rbatts2r@boston.com</t>
  </si>
  <si>
    <t>PO Box 81353</t>
  </si>
  <si>
    <t>89102 CEDEX</t>
  </si>
  <si>
    <t>Sens</t>
  </si>
  <si>
    <t>Latashia</t>
  </si>
  <si>
    <t>Baccas</t>
  </si>
  <si>
    <t>lbaccas2s@wikipedia.org</t>
  </si>
  <si>
    <t>16th Floor</t>
  </si>
  <si>
    <t>13841 CEDEX</t>
  </si>
  <si>
    <t>Vitrolles</t>
  </si>
  <si>
    <t>Hilliary</t>
  </si>
  <si>
    <t>Gawthorp</t>
  </si>
  <si>
    <t>hgawthorp2t@vk.com</t>
  </si>
  <si>
    <t>PO Box 4394</t>
  </si>
  <si>
    <t>29825 CEDEX 9</t>
  </si>
  <si>
    <t>Brest</t>
  </si>
  <si>
    <t>Elston</t>
  </si>
  <si>
    <t>Pandey</t>
  </si>
  <si>
    <t>epandey2u@pagesperso-orange.fr</t>
  </si>
  <si>
    <t>PO Box 13177</t>
  </si>
  <si>
    <t>33699 CEDEX</t>
  </si>
  <si>
    <t>M├®rignac</t>
  </si>
  <si>
    <t>Elladine</t>
  </si>
  <si>
    <t>Holligan</t>
  </si>
  <si>
    <t>eholligan2v@nba.com</t>
  </si>
  <si>
    <t>Room 1697</t>
  </si>
  <si>
    <t>RH5</t>
  </si>
  <si>
    <t>Sutton</t>
  </si>
  <si>
    <t>Bartholemy</t>
  </si>
  <si>
    <t>Maginot</t>
  </si>
  <si>
    <t>bmaginot2w@mayoclinic.com</t>
  </si>
  <si>
    <t>Apt 106</t>
  </si>
  <si>
    <t>OX12</t>
  </si>
  <si>
    <t>Charlton</t>
  </si>
  <si>
    <t>Tresa</t>
  </si>
  <si>
    <t>Rois</t>
  </si>
  <si>
    <t>trois2x@aboutads.info</t>
  </si>
  <si>
    <t>57148 CEDEX</t>
  </si>
  <si>
    <t>Woippy</t>
  </si>
  <si>
    <t>Elly</t>
  </si>
  <si>
    <t>Leverson</t>
  </si>
  <si>
    <t>eleverson2y@google.co.uk</t>
  </si>
  <si>
    <t>Room 1905</t>
  </si>
  <si>
    <t>34404 CEDEX</t>
  </si>
  <si>
    <t>Lunel</t>
  </si>
  <si>
    <t>Reynolds</t>
  </si>
  <si>
    <t>Clink</t>
  </si>
  <si>
    <t>rclink2z@theguardian.com</t>
  </si>
  <si>
    <t>45922 CEDEX 9</t>
  </si>
  <si>
    <t>Orl├®ans</t>
  </si>
  <si>
    <t>Harwilll</t>
  </si>
  <si>
    <t>Bentick</t>
  </si>
  <si>
    <t>hbentick30@archive.org</t>
  </si>
  <si>
    <t>3899</t>
  </si>
  <si>
    <t>Zeewolde</t>
  </si>
  <si>
    <t>Skippie</t>
  </si>
  <si>
    <t>Toffel</t>
  </si>
  <si>
    <t>stoffel31@rakuten.co.jp</t>
  </si>
  <si>
    <t>Room 759</t>
  </si>
  <si>
    <t>49417 CEDEX</t>
  </si>
  <si>
    <t>Saumur</t>
  </si>
  <si>
    <t>Rand</t>
  </si>
  <si>
    <t>Jerrans</t>
  </si>
  <si>
    <t>rjerrans32@alibaba.com</t>
  </si>
  <si>
    <t>Room 805</t>
  </si>
  <si>
    <t>17014 CEDEX 1</t>
  </si>
  <si>
    <t>Ikey</t>
  </si>
  <si>
    <t>Esmond</t>
  </si>
  <si>
    <t>iesmond33@typepad.com</t>
  </si>
  <si>
    <t>Apt 1639</t>
  </si>
  <si>
    <t>BS41</t>
  </si>
  <si>
    <t>Bristol</t>
  </si>
  <si>
    <t>Nonah</t>
  </si>
  <si>
    <t>Sinderland</t>
  </si>
  <si>
    <t>nsinderland34@nature.com</t>
  </si>
  <si>
    <t>Room 1704</t>
  </si>
  <si>
    <t>70190</t>
  </si>
  <si>
    <t>Stafani</t>
  </si>
  <si>
    <t>Duffet</t>
  </si>
  <si>
    <t>sduffet35@purevolume.com</t>
  </si>
  <si>
    <t>Suite 86</t>
  </si>
  <si>
    <t>42014 CEDEX 2</t>
  </si>
  <si>
    <t>Saint-├ëtienne</t>
  </si>
  <si>
    <t>Jaime</t>
  </si>
  <si>
    <t>Rowler</t>
  </si>
  <si>
    <t>jrowler36@tiny.cc</t>
  </si>
  <si>
    <t>Apt 585</t>
  </si>
  <si>
    <t>26504 CEDEX</t>
  </si>
  <si>
    <t>Bourg-l├¿s-Valence</t>
  </si>
  <si>
    <t>Jo ann</t>
  </si>
  <si>
    <t>Sincock</t>
  </si>
  <si>
    <t>jsincock37@businessinsider.com</t>
  </si>
  <si>
    <t>Apt 1151</t>
  </si>
  <si>
    <t>33733 CEDEX 9</t>
  </si>
  <si>
    <t>Seline</t>
  </si>
  <si>
    <t>Vize</t>
  </si>
  <si>
    <t>svize38@prnewswire.com</t>
  </si>
  <si>
    <t>Apt 367</t>
  </si>
  <si>
    <t>06306 CEDEX 4</t>
  </si>
  <si>
    <t>Fionnula</t>
  </si>
  <si>
    <t>Pipworth</t>
  </si>
  <si>
    <t>fpipworth39@a8.net</t>
  </si>
  <si>
    <t>Gaylene</t>
  </si>
  <si>
    <t>Toma</t>
  </si>
  <si>
    <t>gtoma3a@cmu.edu</t>
  </si>
  <si>
    <t>Apt 266</t>
  </si>
  <si>
    <t>63304 CEDEX</t>
  </si>
  <si>
    <t>Thiers</t>
  </si>
  <si>
    <t>Isac</t>
  </si>
  <si>
    <t>McIlhone</t>
  </si>
  <si>
    <t>imcilhone3b@i2i.jp</t>
  </si>
  <si>
    <t>Room 747</t>
  </si>
  <si>
    <t>28904</t>
  </si>
  <si>
    <t>Getafe</t>
  </si>
  <si>
    <t>Inglebert</t>
  </si>
  <si>
    <t>Menego</t>
  </si>
  <si>
    <t>imenego3c@sogou.com</t>
  </si>
  <si>
    <t>Room 49</t>
  </si>
  <si>
    <t>78804 CEDEX</t>
  </si>
  <si>
    <t>Houilles</t>
  </si>
  <si>
    <t>Garnette</t>
  </si>
  <si>
    <t>Tomalin</t>
  </si>
  <si>
    <t>gtomalin3d@delicious.com</t>
  </si>
  <si>
    <t>Suite 61</t>
  </si>
  <si>
    <t>44194 CEDEX</t>
  </si>
  <si>
    <t>Clisson</t>
  </si>
  <si>
    <t>Muire</t>
  </si>
  <si>
    <t>Beckitt</t>
  </si>
  <si>
    <t>mbeckitt3e@newyorker.com</t>
  </si>
  <si>
    <t>84977 CEDEX</t>
  </si>
  <si>
    <t>Hale</t>
  </si>
  <si>
    <t>Scotchmore</t>
  </si>
  <si>
    <t>hscotchmore3f@walmart.com</t>
  </si>
  <si>
    <t>PO Box 75488</t>
  </si>
  <si>
    <t>73091 CEDEX</t>
  </si>
  <si>
    <t>Lisabeth</t>
  </si>
  <si>
    <t>Heritege</t>
  </si>
  <si>
    <t>lheritege3g@harvard.edu</t>
  </si>
  <si>
    <t>PO Box 58478</t>
  </si>
  <si>
    <t>02104 CEDEX</t>
  </si>
  <si>
    <t>Saint-Quentin</t>
  </si>
  <si>
    <t>Koressa</t>
  </si>
  <si>
    <t>O'Kane</t>
  </si>
  <si>
    <t>kokane3h@dailymotion.com</t>
  </si>
  <si>
    <t>Apt 68</t>
  </si>
  <si>
    <t>91077 CEDEX</t>
  </si>
  <si>
    <t>Bondoufle</t>
  </si>
  <si>
    <t>Bettine</t>
  </si>
  <si>
    <t>Murra</t>
  </si>
  <si>
    <t>bmurra3i@buzzfeed.com</t>
  </si>
  <si>
    <t>PO Box 78802</t>
  </si>
  <si>
    <t>18015</t>
  </si>
  <si>
    <t>Granada</t>
  </si>
  <si>
    <t>Opalina</t>
  </si>
  <si>
    <t>Priestland</t>
  </si>
  <si>
    <t>opriestland3j@goo.gl</t>
  </si>
  <si>
    <t>31403 CEDEX 9</t>
  </si>
  <si>
    <t>Toulouse</t>
  </si>
  <si>
    <t>Roobbie</t>
  </si>
  <si>
    <t>Andreia</t>
  </si>
  <si>
    <t>randreia3k@independent.co.uk</t>
  </si>
  <si>
    <t>Room 15</t>
  </si>
  <si>
    <t>22303</t>
  </si>
  <si>
    <t>Hamburg Winterhude</t>
  </si>
  <si>
    <t>Shae</t>
  </si>
  <si>
    <t>Ridgway</t>
  </si>
  <si>
    <t>sridgway3l@mysql.com</t>
  </si>
  <si>
    <t>Room 213</t>
  </si>
  <si>
    <t>41919 CEDEX 9</t>
  </si>
  <si>
    <t>Blois</t>
  </si>
  <si>
    <t>Brunhilda</t>
  </si>
  <si>
    <t>Gammade</t>
  </si>
  <si>
    <t>bgammade3m@nsw.gov.au</t>
  </si>
  <si>
    <t>Room 784</t>
  </si>
  <si>
    <t>58028 CEDEX</t>
  </si>
  <si>
    <t>Nevers</t>
  </si>
  <si>
    <t>Marve</t>
  </si>
  <si>
    <t>Cage</t>
  </si>
  <si>
    <t>mcage3n@engadget.com</t>
  </si>
  <si>
    <t>Apt 1814</t>
  </si>
  <si>
    <t>45075 CEDEX 2</t>
  </si>
  <si>
    <t>Juieta</t>
  </si>
  <si>
    <t>Stubbins</t>
  </si>
  <si>
    <t>jstubbins3o@amazon.co.uk</t>
  </si>
  <si>
    <t>Room 979</t>
  </si>
  <si>
    <t>35203 CEDEX 2</t>
  </si>
  <si>
    <t>Mela</t>
  </si>
  <si>
    <t>Rittelmeyer</t>
  </si>
  <si>
    <t>mrittelmeyer3p@nhs.uk</t>
  </si>
  <si>
    <t>02004 CEDEX</t>
  </si>
  <si>
    <t>Laon</t>
  </si>
  <si>
    <t>Shep</t>
  </si>
  <si>
    <t>Hanretty</t>
  </si>
  <si>
    <t>shanretty3q@salon.com</t>
  </si>
  <si>
    <t>Apt 1255</t>
  </si>
  <si>
    <t>3805</t>
  </si>
  <si>
    <t>Amersfoort</t>
  </si>
  <si>
    <t>Carolann</t>
  </si>
  <si>
    <t>Northcliffe</t>
  </si>
  <si>
    <t>cnorthcliffe3r@ameblo.jp</t>
  </si>
  <si>
    <t>74134 CEDEX</t>
  </si>
  <si>
    <t>Bonneville</t>
  </si>
  <si>
    <t>Coralie</t>
  </si>
  <si>
    <t>Jacson</t>
  </si>
  <si>
    <t>cjacson3s@feedburner.com</t>
  </si>
  <si>
    <t>Suite 14</t>
  </si>
  <si>
    <t>45886</t>
  </si>
  <si>
    <t>Gelsenkirchen</t>
  </si>
  <si>
    <t>Winnah</t>
  </si>
  <si>
    <t>Bertie</t>
  </si>
  <si>
    <t>wbertie3t@skype.com</t>
  </si>
  <si>
    <t>93584 CEDEX</t>
  </si>
  <si>
    <t>Saint-Ouen</t>
  </si>
  <si>
    <t>Phillipe</t>
  </si>
  <si>
    <t>Gascoyne</t>
  </si>
  <si>
    <t>pgascoyne3u@hatena.ne.jp</t>
  </si>
  <si>
    <t>PO Box 35904</t>
  </si>
  <si>
    <t>98168</t>
  </si>
  <si>
    <t>Messina</t>
  </si>
  <si>
    <t>Lexi</t>
  </si>
  <si>
    <t>Martynov</t>
  </si>
  <si>
    <t>lmartynov3v@constantcontact.com</t>
  </si>
  <si>
    <t>10th Floor</t>
  </si>
  <si>
    <t>92980 CEDEX</t>
  </si>
  <si>
    <t>Paris La D├®fense</t>
  </si>
  <si>
    <t>Anthiathia</t>
  </si>
  <si>
    <t>Greetham</t>
  </si>
  <si>
    <t>agreetham3w@parallels.com</t>
  </si>
  <si>
    <t>59865 CEDEX 9</t>
  </si>
  <si>
    <t>Quintilla</t>
  </si>
  <si>
    <t>Conyard</t>
  </si>
  <si>
    <t>qconyard3x@1688.com</t>
  </si>
  <si>
    <t>PO Box 98816</t>
  </si>
  <si>
    <t>28914</t>
  </si>
  <si>
    <t>Leganes</t>
  </si>
  <si>
    <t>Florence</t>
  </si>
  <si>
    <t>Jerwood</t>
  </si>
  <si>
    <t>fjerwood3y@alibaba.com</t>
  </si>
  <si>
    <t>Suite 75</t>
  </si>
  <si>
    <t>65951 CEDEX 9</t>
  </si>
  <si>
    <t>Tarbes</t>
  </si>
  <si>
    <t>Philippine</t>
  </si>
  <si>
    <t>Klimke</t>
  </si>
  <si>
    <t>pklimke3z@51.la</t>
  </si>
  <si>
    <t>54939 CEDEX 9</t>
  </si>
  <si>
    <t>Nancy</t>
  </si>
  <si>
    <t>Wendeline</t>
  </si>
  <si>
    <t>Smyth</t>
  </si>
  <si>
    <t>wsmyth40@wired.com</t>
  </si>
  <si>
    <t>Room 775</t>
  </si>
  <si>
    <t>8031</t>
  </si>
  <si>
    <t>Z├╝rich</t>
  </si>
  <si>
    <t>Lorne</t>
  </si>
  <si>
    <t>Colbert</t>
  </si>
  <si>
    <t>lcolbert41@chronoengine.com</t>
  </si>
  <si>
    <t>Apt 1169</t>
  </si>
  <si>
    <t>93209 CEDEX</t>
  </si>
  <si>
    <t>Saint-Denis</t>
  </si>
  <si>
    <t>Bobette</t>
  </si>
  <si>
    <t>Baudy</t>
  </si>
  <si>
    <t>bbaudy42@wufoo.com</t>
  </si>
  <si>
    <t>Suite 49</t>
  </si>
  <si>
    <t>15705</t>
  </si>
  <si>
    <t>Santiago De Compostela</t>
  </si>
  <si>
    <t>Jacob</t>
  </si>
  <si>
    <t>Pawels</t>
  </si>
  <si>
    <t>jpawels43@zimbio.com</t>
  </si>
  <si>
    <t>Apt 103</t>
  </si>
  <si>
    <t>22453</t>
  </si>
  <si>
    <t>Humfrey</t>
  </si>
  <si>
    <t>Marris</t>
  </si>
  <si>
    <t>hmarris44@ycombinator.com</t>
  </si>
  <si>
    <t>Suite 65</t>
  </si>
  <si>
    <t>81506 CEDEX</t>
  </si>
  <si>
    <t>Lavaur</t>
  </si>
  <si>
    <t>Stewart</t>
  </si>
  <si>
    <t>Cowling</t>
  </si>
  <si>
    <t>scowling45@moonfruit.com</t>
  </si>
  <si>
    <t>Apt 1421</t>
  </si>
  <si>
    <t>13662 CEDEX</t>
  </si>
  <si>
    <t>Salon-de-Provence</t>
  </si>
  <si>
    <t>Paton</t>
  </si>
  <si>
    <t>Nusche</t>
  </si>
  <si>
    <t>pnusche46@smugmug.com</t>
  </si>
  <si>
    <t>13th Floor</t>
  </si>
  <si>
    <t>28114 CEDEX</t>
  </si>
  <si>
    <t>Luc├®</t>
  </si>
  <si>
    <t>Pru</t>
  </si>
  <si>
    <t>Baird</t>
  </si>
  <si>
    <t>pbaird47@google.ca</t>
  </si>
  <si>
    <t>77404 CEDEX</t>
  </si>
  <si>
    <t>Lagny-sur-Marne</t>
  </si>
  <si>
    <t>Guss</t>
  </si>
  <si>
    <t>Girardetti</t>
  </si>
  <si>
    <t>ggirardetti48@pen.io</t>
  </si>
  <si>
    <t>Suite 77</t>
  </si>
  <si>
    <t>91229 CEDEX</t>
  </si>
  <si>
    <t>Br├®tigny-sur-Orge</t>
  </si>
  <si>
    <t>Mira</t>
  </si>
  <si>
    <t>Tunno</t>
  </si>
  <si>
    <t>mtunno49@ezinearticles.com</t>
  </si>
  <si>
    <t>94129 CEDEX</t>
  </si>
  <si>
    <t>Fontenay-sous-Bois</t>
  </si>
  <si>
    <t>Sully</t>
  </si>
  <si>
    <t>Verissimo</t>
  </si>
  <si>
    <t>sverissimo4a@gov.uk</t>
  </si>
  <si>
    <t>Room 636</t>
  </si>
  <si>
    <t>75884 CEDEX 18</t>
  </si>
  <si>
    <t>Paris 18</t>
  </si>
  <si>
    <t>Dell</t>
  </si>
  <si>
    <t>Musson</t>
  </si>
  <si>
    <t>dmusson4b@fotki.com</t>
  </si>
  <si>
    <t>Suite 55</t>
  </si>
  <si>
    <t>25014 CEDEX</t>
  </si>
  <si>
    <t>Doria</t>
  </si>
  <si>
    <t>Davie</t>
  </si>
  <si>
    <t>ddavie4c@irs.gov</t>
  </si>
  <si>
    <t>68239</t>
  </si>
  <si>
    <t>Mannheim</t>
  </si>
  <si>
    <t>Bartie</t>
  </si>
  <si>
    <t>Bootland</t>
  </si>
  <si>
    <t>bbootland4d@opera.com</t>
  </si>
  <si>
    <t>Room 190</t>
  </si>
  <si>
    <t>56902 CEDEX 9</t>
  </si>
  <si>
    <t>Vannes</t>
  </si>
  <si>
    <t>Kaspar</t>
  </si>
  <si>
    <t>Cocozza</t>
  </si>
  <si>
    <t>kcocozza4e@un.org</t>
  </si>
  <si>
    <t>Room 876</t>
  </si>
  <si>
    <t>04317</t>
  </si>
  <si>
    <t>Leipzig</t>
  </si>
  <si>
    <t>Hewie</t>
  </si>
  <si>
    <t>Strawbridge</t>
  </si>
  <si>
    <t>hstrawbridge4f@delicious.com</t>
  </si>
  <si>
    <t>Room 882</t>
  </si>
  <si>
    <t>95959 CEDEX 2</t>
  </si>
  <si>
    <t>Roissy Charles-de-Gaulle</t>
  </si>
  <si>
    <t>Charmion</t>
  </si>
  <si>
    <t>Mercey</t>
  </si>
  <si>
    <t>cmercey4g@google.com.br</t>
  </si>
  <si>
    <t>Apt 828</t>
  </si>
  <si>
    <t>6444</t>
  </si>
  <si>
    <t>Brunssum</t>
  </si>
  <si>
    <t>Verge</t>
  </si>
  <si>
    <t>Labet</t>
  </si>
  <si>
    <t>vlabet4h@jiathis.com</t>
  </si>
  <si>
    <t>Apt 311</t>
  </si>
  <si>
    <t>14058 CEDEX 4</t>
  </si>
  <si>
    <t>Caen</t>
  </si>
  <si>
    <t>Lorry</t>
  </si>
  <si>
    <t>Sommerly</t>
  </si>
  <si>
    <t>lsommerly4i@sciencedirect.com</t>
  </si>
  <si>
    <t>PO Box 50677</t>
  </si>
  <si>
    <t>13327 CEDEX 15</t>
  </si>
  <si>
    <t>Marseille</t>
  </si>
  <si>
    <t>Vi</t>
  </si>
  <si>
    <t>Bigly</t>
  </si>
  <si>
    <t>vbigly4j@arstechnica.com</t>
  </si>
  <si>
    <t>PO Box 88200</t>
  </si>
  <si>
    <t>34747 CEDEX</t>
  </si>
  <si>
    <t>Vendargues</t>
  </si>
  <si>
    <t>Krishna</t>
  </si>
  <si>
    <t>Toffalo</t>
  </si>
  <si>
    <t>ktoffalo4k@wunderground.com</t>
  </si>
  <si>
    <t>PO Box 97618</t>
  </si>
  <si>
    <t>79031 CEDEX 9</t>
  </si>
  <si>
    <t>Niort</t>
  </si>
  <si>
    <t>Lola</t>
  </si>
  <si>
    <t>Tubridy</t>
  </si>
  <si>
    <t>ltubridy4l@wordpress.org</t>
  </si>
  <si>
    <t>59002 CEDEX</t>
  </si>
  <si>
    <t>Dorena</t>
  </si>
  <si>
    <t>Kleimt</t>
  </si>
  <si>
    <t>dkleimt4m@wikipedia.org</t>
  </si>
  <si>
    <t>PO Box 29273</t>
  </si>
  <si>
    <t>64704 CEDEX</t>
  </si>
  <si>
    <t>Hendaye</t>
  </si>
  <si>
    <t>Livvie</t>
  </si>
  <si>
    <t>Christmas</t>
  </si>
  <si>
    <t>lchristmas4n@noaa.gov</t>
  </si>
  <si>
    <t>DN22</t>
  </si>
  <si>
    <t>Eaton</t>
  </si>
  <si>
    <t>Codi</t>
  </si>
  <si>
    <t>Yurocjkin</t>
  </si>
  <si>
    <t>cyurocjkin4o@illinois.edu</t>
  </si>
  <si>
    <t>95032 CEDEX</t>
  </si>
  <si>
    <t>Cergy-Pontoise</t>
  </si>
  <si>
    <t>Irv</t>
  </si>
  <si>
    <t>Peckett</t>
  </si>
  <si>
    <t>ipeckett4p@indiatimes.com</t>
  </si>
  <si>
    <t>Room 441</t>
  </si>
  <si>
    <t>95479 CEDEX</t>
  </si>
  <si>
    <t>Fosses</t>
  </si>
  <si>
    <t>Analiese</t>
  </si>
  <si>
    <t>Merrett</t>
  </si>
  <si>
    <t>amerrett4q@si.edu</t>
  </si>
  <si>
    <t>57045 CEDEX 01</t>
  </si>
  <si>
    <t>Metz</t>
  </si>
  <si>
    <t>Barney</t>
  </si>
  <si>
    <t>Matheson</t>
  </si>
  <si>
    <t>bmatheson4r@ask.com</t>
  </si>
  <si>
    <t>Room 82</t>
  </si>
  <si>
    <t>51571 CEDEX 2</t>
  </si>
  <si>
    <t>Erwin</t>
  </si>
  <si>
    <t>Epperson</t>
  </si>
  <si>
    <t>eepperson4s@cyberchimps.com</t>
  </si>
  <si>
    <t>PO Box 98486</t>
  </si>
  <si>
    <t>Aurelie</t>
  </si>
  <si>
    <t>Pavlik</t>
  </si>
  <si>
    <t>apavlik4t@ow.ly</t>
  </si>
  <si>
    <t>78897 CEDEX</t>
  </si>
  <si>
    <t>Saint-Quentin-en-Yvelines</t>
  </si>
  <si>
    <t>Rosabella</t>
  </si>
  <si>
    <t>Twelvetrees</t>
  </si>
  <si>
    <t>rtwelvetrees4u@toplist.cz</t>
  </si>
  <si>
    <t>92224 CEDEX</t>
  </si>
  <si>
    <t>Bagneux</t>
  </si>
  <si>
    <t>Witty</t>
  </si>
  <si>
    <t>Boncoeur</t>
  </si>
  <si>
    <t>wboncoeur4v@nba.com</t>
  </si>
  <si>
    <t>72080 CEDEX 9</t>
  </si>
  <si>
    <t>Le Mans</t>
  </si>
  <si>
    <t>Katrina</t>
  </si>
  <si>
    <t>McWhan</t>
  </si>
  <si>
    <t>kmcwhan4w@123-reg.co.uk</t>
  </si>
  <si>
    <t>PO Box 21539</t>
  </si>
  <si>
    <t>36210</t>
  </si>
  <si>
    <t>Dru</t>
  </si>
  <si>
    <t>Leisman</t>
  </si>
  <si>
    <t>dleisman4x@dot.gov</t>
  </si>
  <si>
    <t>Apt 730</t>
  </si>
  <si>
    <t>Oralle</t>
  </si>
  <si>
    <t>Sturgeon</t>
  </si>
  <si>
    <t>osturgeon4y@desdev.cn</t>
  </si>
  <si>
    <t>PO Box 43439</t>
  </si>
  <si>
    <t>2720</t>
  </si>
  <si>
    <t>Zoetermeer</t>
  </si>
  <si>
    <t>Baxy</t>
  </si>
  <si>
    <t>Kynett</t>
  </si>
  <si>
    <t>bkynett4z@hud.gov</t>
  </si>
  <si>
    <t>PO Box 3905</t>
  </si>
  <si>
    <t>87066 CEDEX 2</t>
  </si>
  <si>
    <t>Limoges</t>
  </si>
  <si>
    <t>Mandie</t>
  </si>
  <si>
    <t>Offell</t>
  </si>
  <si>
    <t>moffell50@usa.gov</t>
  </si>
  <si>
    <t>Room 209</t>
  </si>
  <si>
    <t>75139 CEDEX 03</t>
  </si>
  <si>
    <t>Paris 03</t>
  </si>
  <si>
    <t>Tadio</t>
  </si>
  <si>
    <t>Smoughton</t>
  </si>
  <si>
    <t>tsmoughton51@hc360.com</t>
  </si>
  <si>
    <t>Apt 609</t>
  </si>
  <si>
    <t>49321 CEDEX</t>
  </si>
  <si>
    <t>Cholet</t>
  </si>
  <si>
    <t>Ulrikaumeko</t>
  </si>
  <si>
    <t>Keppe</t>
  </si>
  <si>
    <t>ukeppe52@state.tx.us</t>
  </si>
  <si>
    <t>PO Box 67954</t>
  </si>
  <si>
    <t>9404</t>
  </si>
  <si>
    <t>Ninove</t>
  </si>
  <si>
    <t>Fredek</t>
  </si>
  <si>
    <t>Cole</t>
  </si>
  <si>
    <t>fcole53@ebay.co.uk</t>
  </si>
  <si>
    <t>PO Box 97065</t>
  </si>
  <si>
    <t>85109 CEDEX</t>
  </si>
  <si>
    <t>Les Sables-d'Olonne</t>
  </si>
  <si>
    <t>Edita</t>
  </si>
  <si>
    <t>Joberne</t>
  </si>
  <si>
    <t>ejoberne54@joomla.org</t>
  </si>
  <si>
    <t>Suite 31</t>
  </si>
  <si>
    <t>11104 CEDEX</t>
  </si>
  <si>
    <t>Narbonne</t>
  </si>
  <si>
    <t>Yolanthe</t>
  </si>
  <si>
    <t>Tunny</t>
  </si>
  <si>
    <t>ytunny55@umn.edu</t>
  </si>
  <si>
    <t>PO Box 81722</t>
  </si>
  <si>
    <t>83040 CEDEX 9</t>
  </si>
  <si>
    <t>Toulon</t>
  </si>
  <si>
    <t>Barth</t>
  </si>
  <si>
    <t>Guilfoyle</t>
  </si>
  <si>
    <t>bguilfoyle56@wiley.com</t>
  </si>
  <si>
    <t>Suite 9</t>
  </si>
  <si>
    <t>5144</t>
  </si>
  <si>
    <t>Waalwijk</t>
  </si>
  <si>
    <t>Jourdain</t>
  </si>
  <si>
    <t>Gidman</t>
  </si>
  <si>
    <t>jgidman57@cloudflare.com</t>
  </si>
  <si>
    <t>50124</t>
  </si>
  <si>
    <t>Firenze</t>
  </si>
  <si>
    <t>Christa</t>
  </si>
  <si>
    <t>Lanham</t>
  </si>
  <si>
    <t>clanham58@epa.gov</t>
  </si>
  <si>
    <t>62404 CEDEX</t>
  </si>
  <si>
    <t>B├®thune</t>
  </si>
  <si>
    <t>Heddie</t>
  </si>
  <si>
    <t>McCome</t>
  </si>
  <si>
    <t>hmccome59@amazon.de</t>
  </si>
  <si>
    <t>Apt 1969</t>
  </si>
  <si>
    <t>1004</t>
  </si>
  <si>
    <t>Amsterdam</t>
  </si>
  <si>
    <t>Sunny</t>
  </si>
  <si>
    <t>De Lorenzo</t>
  </si>
  <si>
    <t>sdelorenzo5a@boston.com</t>
  </si>
  <si>
    <t>Room 222</t>
  </si>
  <si>
    <t>6464</t>
  </si>
  <si>
    <t>Kerkrade</t>
  </si>
  <si>
    <t>Christean</t>
  </si>
  <si>
    <t>Ilyin</t>
  </si>
  <si>
    <t>cilyin5b@ucoz.com</t>
  </si>
  <si>
    <t>Apt 186</t>
  </si>
  <si>
    <t>94569 CEDEX 2</t>
  </si>
  <si>
    <t>Eada</t>
  </si>
  <si>
    <t>Landman</t>
  </si>
  <si>
    <t>elandman5c@nps.gov</t>
  </si>
  <si>
    <t>PO Box 95708</t>
  </si>
  <si>
    <t>BT66</t>
  </si>
  <si>
    <t>Craigavon</t>
  </si>
  <si>
    <t>Donna</t>
  </si>
  <si>
    <t>Stanbury</t>
  </si>
  <si>
    <t>dstanbury5d@ebay.com</t>
  </si>
  <si>
    <t>Apt 1267</t>
  </si>
  <si>
    <t>Betteann</t>
  </si>
  <si>
    <t>Gadsdon</t>
  </si>
  <si>
    <t>bgadsdon5e@wufoo.com</t>
  </si>
  <si>
    <t>69649 CEDEX</t>
  </si>
  <si>
    <t>Caluire-et-Cuire</t>
  </si>
  <si>
    <t>Jone</t>
  </si>
  <si>
    <t>Picopp</t>
  </si>
  <si>
    <t>jpicopp5f@ca.gov</t>
  </si>
  <si>
    <t>7604</t>
  </si>
  <si>
    <t>Almelo</t>
  </si>
  <si>
    <t>Caroline</t>
  </si>
  <si>
    <t>Swires</t>
  </si>
  <si>
    <t>cswires5g@boston.com</t>
  </si>
  <si>
    <t>Suite 44</t>
  </si>
  <si>
    <t>64058 CEDEX 9</t>
  </si>
  <si>
    <t>Marcel</t>
  </si>
  <si>
    <t>Domotor</t>
  </si>
  <si>
    <t>mdomotor5h@angelfire.com</t>
  </si>
  <si>
    <t>Apt 680</t>
  </si>
  <si>
    <t>Ernestine</t>
  </si>
  <si>
    <t>Crutchley</t>
  </si>
  <si>
    <t>ecrutchley5i@virginia.edu</t>
  </si>
  <si>
    <t>Suite 70</t>
  </si>
  <si>
    <t>16146</t>
  </si>
  <si>
    <t>Genova</t>
  </si>
  <si>
    <t>Gideon</t>
  </si>
  <si>
    <t>Songist</t>
  </si>
  <si>
    <t>gsongist5j@wordpress.org</t>
  </si>
  <si>
    <t>Suite 27</t>
  </si>
  <si>
    <t>59034 CEDEX</t>
  </si>
  <si>
    <t>Fabien</t>
  </si>
  <si>
    <t>McVanamy</t>
  </si>
  <si>
    <t>fmcvanamy5k@loc.gov</t>
  </si>
  <si>
    <t>Apt 1224</t>
  </si>
  <si>
    <t>44244 CEDEX</t>
  </si>
  <si>
    <t>La Chapelle-sur-Erdre</t>
  </si>
  <si>
    <t>Raeann</t>
  </si>
  <si>
    <t>Hourihan</t>
  </si>
  <si>
    <t>rhourihan5l@forbes.com</t>
  </si>
  <si>
    <t>PO Box 48846</t>
  </si>
  <si>
    <t>19011 CEDEX</t>
  </si>
  <si>
    <t>Tulle</t>
  </si>
  <si>
    <t>Casey</t>
  </si>
  <si>
    <t>Ratray</t>
  </si>
  <si>
    <t>cratray5m@pinterest.com</t>
  </si>
  <si>
    <t>Apt 1774</t>
  </si>
  <si>
    <t>20359</t>
  </si>
  <si>
    <t>Elliott</t>
  </si>
  <si>
    <t>Chafer</t>
  </si>
  <si>
    <t>echafer5n@gravatar.com</t>
  </si>
  <si>
    <t>Apt 738</t>
  </si>
  <si>
    <t>33060 CEDEX</t>
  </si>
  <si>
    <t>Margo</t>
  </si>
  <si>
    <t>Woolway</t>
  </si>
  <si>
    <t>mwoolway5o@ow.ly</t>
  </si>
  <si>
    <t>80075 CEDEX 1</t>
  </si>
  <si>
    <t>Kelila</t>
  </si>
  <si>
    <t>Cavy</t>
  </si>
  <si>
    <t>kcavy5p@whitehouse.gov</t>
  </si>
  <si>
    <t>Louisette</t>
  </si>
  <si>
    <t>Strahan</t>
  </si>
  <si>
    <t>lstrahan5q@reuters.com</t>
  </si>
  <si>
    <t>Room 1013</t>
  </si>
  <si>
    <t>37942 CEDEX 9</t>
  </si>
  <si>
    <t>Zach</t>
  </si>
  <si>
    <t>Grayley</t>
  </si>
  <si>
    <t>zgrayley5r@tinypic.com</t>
  </si>
  <si>
    <t>Room 551</t>
  </si>
  <si>
    <t>94434 CEDEX</t>
  </si>
  <si>
    <t>Chennevi├¿res-sur-Marne</t>
  </si>
  <si>
    <t>Mallory</t>
  </si>
  <si>
    <t>Mityushin</t>
  </si>
  <si>
    <t>mmityushin5s@cyberchimps.com</t>
  </si>
  <si>
    <t>Apt 356</t>
  </si>
  <si>
    <t>Towney</t>
  </si>
  <si>
    <t>Bantock</t>
  </si>
  <si>
    <t>tbantock5t@army.mil</t>
  </si>
  <si>
    <t>Room 946</t>
  </si>
  <si>
    <t>51209 CEDEX</t>
  </si>
  <si>
    <t>├ëpernay</t>
  </si>
  <si>
    <t>Ludovico</t>
  </si>
  <si>
    <t>Halvosen</t>
  </si>
  <si>
    <t>lhalvosen5u@google.fr</t>
  </si>
  <si>
    <t>Room 653</t>
  </si>
  <si>
    <t>Helwig</t>
  </si>
  <si>
    <t>shelwig5v@buzzfeed.com</t>
  </si>
  <si>
    <t>Suite 59</t>
  </si>
  <si>
    <t>1819</t>
  </si>
  <si>
    <t>Alkmaar</t>
  </si>
  <si>
    <t>Mora</t>
  </si>
  <si>
    <t>Upwood</t>
  </si>
  <si>
    <t>mupwood5w@jimdo.com</t>
  </si>
  <si>
    <t>Room 1364</t>
  </si>
  <si>
    <t>75166 CEDEX 19</t>
  </si>
  <si>
    <t>Paris 19</t>
  </si>
  <si>
    <t>Orsa</t>
  </si>
  <si>
    <t>Norcliffe</t>
  </si>
  <si>
    <t>onorcliffe5x@istockphoto.com</t>
  </si>
  <si>
    <t>PO Box 17171</t>
  </si>
  <si>
    <t>75195 CEDEX 04</t>
  </si>
  <si>
    <t>Paris 04</t>
  </si>
  <si>
    <t>Benny</t>
  </si>
  <si>
    <t>McSparran</t>
  </si>
  <si>
    <t>bmcsparran5y@fda.gov</t>
  </si>
  <si>
    <t>Suite 81</t>
  </si>
  <si>
    <t>Domini</t>
  </si>
  <si>
    <t>Woodman</t>
  </si>
  <si>
    <t>dwoodman5z@usgs.gov</t>
  </si>
  <si>
    <t>Paula</t>
  </si>
  <si>
    <t>Harme</t>
  </si>
  <si>
    <t>pharme60@examiner.com</t>
  </si>
  <si>
    <t>PO Box 51533</t>
  </si>
  <si>
    <t>77484 CEDEX</t>
  </si>
  <si>
    <t>Provins</t>
  </si>
  <si>
    <t>Merrile</t>
  </si>
  <si>
    <t>Babon</t>
  </si>
  <si>
    <t>mbabon61@desdev.cn</t>
  </si>
  <si>
    <t>Apt 1937</t>
  </si>
  <si>
    <t>78165 CEDEX</t>
  </si>
  <si>
    <t>Marly-le-Roi</t>
  </si>
  <si>
    <t>Ulick</t>
  </si>
  <si>
    <t>Wellfare</t>
  </si>
  <si>
    <t>uwellfare62@nymag.com</t>
  </si>
  <si>
    <t>Suite 62</t>
  </si>
  <si>
    <t>NR29</t>
  </si>
  <si>
    <t>Newport</t>
  </si>
  <si>
    <t>Tamra</t>
  </si>
  <si>
    <t>Nevett</t>
  </si>
  <si>
    <t>tnevett63@printfriendly.com</t>
  </si>
  <si>
    <t>Apt 507</t>
  </si>
  <si>
    <t>14922 CEDEX 9</t>
  </si>
  <si>
    <t>Langston</t>
  </si>
  <si>
    <t>Jeskins</t>
  </si>
  <si>
    <t>ljeskins64@army.mil</t>
  </si>
  <si>
    <t>PO Box 40175</t>
  </si>
  <si>
    <t>Egan</t>
  </si>
  <si>
    <t>Meys</t>
  </si>
  <si>
    <t>emeys65@about.com</t>
  </si>
  <si>
    <t>Room 1153</t>
  </si>
  <si>
    <t>94364 CEDEX</t>
  </si>
  <si>
    <t>Bry-sur-Marne</t>
  </si>
  <si>
    <t>Anallese</t>
  </si>
  <si>
    <t>Mineghelli</t>
  </si>
  <si>
    <t>amineghelli66@people.com.cn</t>
  </si>
  <si>
    <t>PO Box 52049</t>
  </si>
  <si>
    <t>22194 CEDEX</t>
  </si>
  <si>
    <t>Pl├®rin</t>
  </si>
  <si>
    <t>Granthem</t>
  </si>
  <si>
    <t>Aysik</t>
  </si>
  <si>
    <t>gaysik67@desdev.cn</t>
  </si>
  <si>
    <t>68704 CEDEX</t>
  </si>
  <si>
    <t>Cernay</t>
  </si>
  <si>
    <t>Fabian</t>
  </si>
  <si>
    <t>Ballham</t>
  </si>
  <si>
    <t>fballham68@hao123.com</t>
  </si>
  <si>
    <t>Room 755</t>
  </si>
  <si>
    <t>30011 CEDEX 4</t>
  </si>
  <si>
    <t>Gaile</t>
  </si>
  <si>
    <t>Nisard</t>
  </si>
  <si>
    <t>gnisard69@cafepress.com</t>
  </si>
  <si>
    <t>Suite 12</t>
  </si>
  <si>
    <t>8039</t>
  </si>
  <si>
    <t>Bryon</t>
  </si>
  <si>
    <t>Gurrado</t>
  </si>
  <si>
    <t>bgurrado6a@patch.com</t>
  </si>
  <si>
    <t>Suite 96</t>
  </si>
  <si>
    <t>8037</t>
  </si>
  <si>
    <t>Leonora</t>
  </si>
  <si>
    <t>Hay</t>
  </si>
  <si>
    <t>lhay6b@shinystat.com</t>
  </si>
  <si>
    <t>Ailis</t>
  </si>
  <si>
    <t>Wittman</t>
  </si>
  <si>
    <t>awittman6c@sciencedirect.com</t>
  </si>
  <si>
    <t>Apt 1251</t>
  </si>
  <si>
    <t>47239</t>
  </si>
  <si>
    <t>Duisburg</t>
  </si>
  <si>
    <t>Guillema</t>
  </si>
  <si>
    <t>Malster</t>
  </si>
  <si>
    <t>gmalster6d@upenn.edu</t>
  </si>
  <si>
    <t>Suite 11</t>
  </si>
  <si>
    <t>13509</t>
  </si>
  <si>
    <t>Lew</t>
  </si>
  <si>
    <t>Kopke</t>
  </si>
  <si>
    <t>lkopke6e@dagondesign.com</t>
  </si>
  <si>
    <t>74311 CEDEX</t>
  </si>
  <si>
    <t>Cluses</t>
  </si>
  <si>
    <t>Thorn</t>
  </si>
  <si>
    <t>Gillease</t>
  </si>
  <si>
    <t>tgillease6f@etsy.com</t>
  </si>
  <si>
    <t>8042</t>
  </si>
  <si>
    <t>Klemens</t>
  </si>
  <si>
    <t>Bennett</t>
  </si>
  <si>
    <t>kbennett6g@reddit.com</t>
  </si>
  <si>
    <t>72768</t>
  </si>
  <si>
    <t>Reutlingen</t>
  </si>
  <si>
    <t>Kaye</t>
  </si>
  <si>
    <t>Fitzsymonds</t>
  </si>
  <si>
    <t>kfitzsymonds6h@usa.gov</t>
  </si>
  <si>
    <t>Suite 21</t>
  </si>
  <si>
    <t>13540</t>
  </si>
  <si>
    <t>Aix-en-Provence</t>
  </si>
  <si>
    <t>Valenka</t>
  </si>
  <si>
    <t>Haugen</t>
  </si>
  <si>
    <t>vhaugen6i@nba.com</t>
  </si>
  <si>
    <t>Room 682</t>
  </si>
  <si>
    <t>59007 CEDEX</t>
  </si>
  <si>
    <t>Hamlen</t>
  </si>
  <si>
    <t>Andreone</t>
  </si>
  <si>
    <t>handreone6j@yale.edu</t>
  </si>
  <si>
    <t>69902 CEDEX 20</t>
  </si>
  <si>
    <t>Florri</t>
  </si>
  <si>
    <t>Kennifeck</t>
  </si>
  <si>
    <t>fkennifeck6k@imgur.com</t>
  </si>
  <si>
    <t>Room 1550</t>
  </si>
  <si>
    <t>91129 CEDEX</t>
  </si>
  <si>
    <t>Palaiseau</t>
  </si>
  <si>
    <t>Frasco</t>
  </si>
  <si>
    <t>Giacobazzi</t>
  </si>
  <si>
    <t>fgiacobazzi6l@fc2.com</t>
  </si>
  <si>
    <t>Room 164</t>
  </si>
  <si>
    <t>01154 CEDEX</t>
  </si>
  <si>
    <t>Lagnieu</t>
  </si>
  <si>
    <t>Kane</t>
  </si>
  <si>
    <t>Allitt</t>
  </si>
  <si>
    <t>kallitt6m@nasa.gov</t>
  </si>
  <si>
    <t>PO Box 54332</t>
  </si>
  <si>
    <t>42164 CEDEX</t>
  </si>
  <si>
    <t>Andr├®zieux-Bouth├®on</t>
  </si>
  <si>
    <t>Abagael</t>
  </si>
  <si>
    <t>Josskoviz</t>
  </si>
  <si>
    <t>ajosskoviz6n@360.cn</t>
  </si>
  <si>
    <t>Room 1908</t>
  </si>
  <si>
    <t>13253 CEDEX 06</t>
  </si>
  <si>
    <t>Pauletta</t>
  </si>
  <si>
    <t>pvaggs6o@domainmarket.com</t>
  </si>
  <si>
    <t>Room 991</t>
  </si>
  <si>
    <t>59734 CEDEX</t>
  </si>
  <si>
    <t>Saint-Amand-les-Eaux</t>
  </si>
  <si>
    <t>Kelby</t>
  </si>
  <si>
    <t>Meighan</t>
  </si>
  <si>
    <t>kmeighan6p@state.tx.us</t>
  </si>
  <si>
    <t>Apt 1820</t>
  </si>
  <si>
    <t>93691 CEDEX</t>
  </si>
  <si>
    <t>Pantin</t>
  </si>
  <si>
    <t>Osbert</t>
  </si>
  <si>
    <t>Scranney</t>
  </si>
  <si>
    <t>oscranney6q@cpanel.net</t>
  </si>
  <si>
    <t>PO Box 20163</t>
  </si>
  <si>
    <t>84504 CEDEX</t>
  </si>
  <si>
    <t>Boll├¿ne</t>
  </si>
  <si>
    <t>Joey</t>
  </si>
  <si>
    <t>Shipley</t>
  </si>
  <si>
    <t>jshipley6r@amazon.de</t>
  </si>
  <si>
    <t>PO Box 97231</t>
  </si>
  <si>
    <t>63409 CEDEX</t>
  </si>
  <si>
    <t>Chamali├¿res</t>
  </si>
  <si>
    <t>Joelynn</t>
  </si>
  <si>
    <t>Widdowfield</t>
  </si>
  <si>
    <t>jwiddowfield6s@scientificamerican.com</t>
  </si>
  <si>
    <t>45979 CEDEX 9</t>
  </si>
  <si>
    <t>Trumaine</t>
  </si>
  <si>
    <t>Rounding</t>
  </si>
  <si>
    <t>trounding6t@forbes.com</t>
  </si>
  <si>
    <t>Apt 899</t>
  </si>
  <si>
    <t>06293 CEDEX 3</t>
  </si>
  <si>
    <t>Clari</t>
  </si>
  <si>
    <t>Jorger</t>
  </si>
  <si>
    <t>cjorger6u@devhub.com</t>
  </si>
  <si>
    <t>Room 1090</t>
  </si>
  <si>
    <t>92019 CEDEX</t>
  </si>
  <si>
    <t>Nanterre</t>
  </si>
  <si>
    <t>Justin</t>
  </si>
  <si>
    <t>Nerney</t>
  </si>
  <si>
    <t>jnerney6v@meetup.com</t>
  </si>
  <si>
    <t>PO Box 81902</t>
  </si>
  <si>
    <t>92929 CEDEX</t>
  </si>
  <si>
    <t>Gina</t>
  </si>
  <si>
    <t>Haggerstone</t>
  </si>
  <si>
    <t>ghaggerstone6w@indiatimes.com</t>
  </si>
  <si>
    <t>Suite 47</t>
  </si>
  <si>
    <t>59961 CEDEX</t>
  </si>
  <si>
    <t>Croix</t>
  </si>
  <si>
    <t>Hanscome</t>
  </si>
  <si>
    <t>whanscome6x@abc.net.au</t>
  </si>
  <si>
    <t>Suite 71</t>
  </si>
  <si>
    <t>69303 CEDEX 07</t>
  </si>
  <si>
    <t>Alford</t>
  </si>
  <si>
    <t>Kaubisch</t>
  </si>
  <si>
    <t>akaubisch6y@people.com.cn</t>
  </si>
  <si>
    <t>93591 CEDEX</t>
  </si>
  <si>
    <t>Monika</t>
  </si>
  <si>
    <t>Ealam</t>
  </si>
  <si>
    <t>mealam6z@about.me</t>
  </si>
  <si>
    <t>Apt 572</t>
  </si>
  <si>
    <t>56004 CEDEX</t>
  </si>
  <si>
    <t>Luis</t>
  </si>
  <si>
    <t>Critten</t>
  </si>
  <si>
    <t>lcritten70@vkontakte.ru</t>
  </si>
  <si>
    <t>68020 CEDEX</t>
  </si>
  <si>
    <t>Colmar</t>
  </si>
  <si>
    <t>Lenka</t>
  </si>
  <si>
    <t>Becom</t>
  </si>
  <si>
    <t>lbecom71@usatoday.com</t>
  </si>
  <si>
    <t>Suite 97</t>
  </si>
  <si>
    <t>78061 CEDEX</t>
  </si>
  <si>
    <t>Rodolphe</t>
  </si>
  <si>
    <t>McCritichie</t>
  </si>
  <si>
    <t>rmccritichie72@devhub.com</t>
  </si>
  <si>
    <t>Suite 83</t>
  </si>
  <si>
    <t>93571 CEDEX</t>
  </si>
  <si>
    <t>La Plaine-Saint-Denis</t>
  </si>
  <si>
    <t>Stanwood</t>
  </si>
  <si>
    <t>Van Merwe</t>
  </si>
  <si>
    <t>svanmerwe73@utexas.edu</t>
  </si>
  <si>
    <t>80129</t>
  </si>
  <si>
    <t>Napoli</t>
  </si>
  <si>
    <t>Helen</t>
  </si>
  <si>
    <t>Tolumello</t>
  </si>
  <si>
    <t>htolumello74@ehow.com</t>
  </si>
  <si>
    <t>Suite 68</t>
  </si>
  <si>
    <t>22025 CEDEX 1</t>
  </si>
  <si>
    <t>Saint-Brieuc</t>
  </si>
  <si>
    <t>Garwin</t>
  </si>
  <si>
    <t>Jillett</t>
  </si>
  <si>
    <t>gjillett75@fc2.com</t>
  </si>
  <si>
    <t>PO Box 1054</t>
  </si>
  <si>
    <t>4839</t>
  </si>
  <si>
    <t>Breda</t>
  </si>
  <si>
    <t>Dominica</t>
  </si>
  <si>
    <t>Albro</t>
  </si>
  <si>
    <t>dalbro76@biglobe.ne.jp</t>
  </si>
  <si>
    <t>Suite 94</t>
  </si>
  <si>
    <t>60922 CEDEX 9</t>
  </si>
  <si>
    <t>Creil</t>
  </si>
  <si>
    <t>Calla</t>
  </si>
  <si>
    <t>Wilstead</t>
  </si>
  <si>
    <t>cwilstead77@nytimes.com</t>
  </si>
  <si>
    <t>Room 1251</t>
  </si>
  <si>
    <t>69265 CEDEX 09</t>
  </si>
  <si>
    <t>Carola</t>
  </si>
  <si>
    <t>Ruberti</t>
  </si>
  <si>
    <t>cruberti78@de.vu</t>
  </si>
  <si>
    <t>Room 1229</t>
  </si>
  <si>
    <t>24111 CEDEX</t>
  </si>
  <si>
    <t>Bergerac</t>
  </si>
  <si>
    <t>Corbin</t>
  </si>
  <si>
    <t>Eagling</t>
  </si>
  <si>
    <t>ceagling79@si.edu</t>
  </si>
  <si>
    <t>Suite 48</t>
  </si>
  <si>
    <t>76304 CEDEX</t>
  </si>
  <si>
    <t>Sotteville-l├¿s-Rouen</t>
  </si>
  <si>
    <t>Gabriello</t>
  </si>
  <si>
    <t>Hankins</t>
  </si>
  <si>
    <t>ghankins7a@yellowpages.com</t>
  </si>
  <si>
    <t>Mahalia</t>
  </si>
  <si>
    <t>Playfair</t>
  </si>
  <si>
    <t>mplayfair7b@cbsnews.com</t>
  </si>
  <si>
    <t>Suite 88</t>
  </si>
  <si>
    <t>37404 CEDEX</t>
  </si>
  <si>
    <t>Amboise</t>
  </si>
  <si>
    <t>Sigmund</t>
  </si>
  <si>
    <t>Duesbury</t>
  </si>
  <si>
    <t>sduesbury7c@odnoklassniki.ru</t>
  </si>
  <si>
    <t>Room 583</t>
  </si>
  <si>
    <t>28025</t>
  </si>
  <si>
    <t>Madrid</t>
  </si>
  <si>
    <t>Thaine</t>
  </si>
  <si>
    <t>Wisbey</t>
  </si>
  <si>
    <t>twisbey7d@shareasale.com</t>
  </si>
  <si>
    <t>Apt 965</t>
  </si>
  <si>
    <t>35022 CEDEX 2</t>
  </si>
  <si>
    <t>Nesta</t>
  </si>
  <si>
    <t>Devereu</t>
  </si>
  <si>
    <t>ndevereu7e@si.edu</t>
  </si>
  <si>
    <t>78105 CEDEX</t>
  </si>
  <si>
    <t>Saint-Germain-en-Laye</t>
  </si>
  <si>
    <t>Cooper</t>
  </si>
  <si>
    <t>Slimon</t>
  </si>
  <si>
    <t>cslimon7f@smugmug.com</t>
  </si>
  <si>
    <t>Apt 1531</t>
  </si>
  <si>
    <t>Berne</t>
  </si>
  <si>
    <t>Loreit</t>
  </si>
  <si>
    <t>bloreit7g@jugem.jp</t>
  </si>
  <si>
    <t>PO Box 85539</t>
  </si>
  <si>
    <t>28055</t>
  </si>
  <si>
    <t>Hadria</t>
  </si>
  <si>
    <t>Bengle</t>
  </si>
  <si>
    <t>hbengle7h@t.co</t>
  </si>
  <si>
    <t>Suite 22</t>
  </si>
  <si>
    <t>Janean</t>
  </si>
  <si>
    <t>Greedier</t>
  </si>
  <si>
    <t>jgreedier7i@reddit.com</t>
  </si>
  <si>
    <t>Tiler</t>
  </si>
  <si>
    <t>Pendred</t>
  </si>
  <si>
    <t>tpendred7j@usda.gov</t>
  </si>
  <si>
    <t>PO Box 94298</t>
  </si>
  <si>
    <t>94537 CEDEX</t>
  </si>
  <si>
    <t>Orly</t>
  </si>
  <si>
    <t>Germaine</t>
  </si>
  <si>
    <t>Meric</t>
  </si>
  <si>
    <t>gmeric7k@domainmarket.com</t>
  </si>
  <si>
    <t>PO Box 49017</t>
  </si>
  <si>
    <t>41355 CEDEX</t>
  </si>
  <si>
    <t>Vineuil</t>
  </si>
  <si>
    <t>Adrea</t>
  </si>
  <si>
    <t>Heindrick</t>
  </si>
  <si>
    <t>aheindrick7l@drupal.org</t>
  </si>
  <si>
    <t>Suite 26</t>
  </si>
  <si>
    <t>Lyn</t>
  </si>
  <si>
    <t>Veelers</t>
  </si>
  <si>
    <t>lveelers7m@php.net</t>
  </si>
  <si>
    <t>47015</t>
  </si>
  <si>
    <t>Valladolid</t>
  </si>
  <si>
    <t>Elianora</t>
  </si>
  <si>
    <t>Avraham</t>
  </si>
  <si>
    <t>eavraham7n@ca.gov</t>
  </si>
  <si>
    <t>Room 531</t>
  </si>
  <si>
    <t>20015</t>
  </si>
  <si>
    <t>Donostia-San Sebastian</t>
  </si>
  <si>
    <t>Sandye</t>
  </si>
  <si>
    <t>Collinette</t>
  </si>
  <si>
    <t>scollinette7o@istockphoto.com</t>
  </si>
  <si>
    <t>57954 CEDEX</t>
  </si>
  <si>
    <t>Montigny-l├¿s-Metz</t>
  </si>
  <si>
    <t>Hertha</t>
  </si>
  <si>
    <t>Gentzsch</t>
  </si>
  <si>
    <t>hgentzsch7p@nature.com</t>
  </si>
  <si>
    <t>Room 573</t>
  </si>
  <si>
    <t>06234 CEDEX</t>
  </si>
  <si>
    <t>Trescha</t>
  </si>
  <si>
    <t>Dudenie</t>
  </si>
  <si>
    <t>tdudenie7q@slate.com</t>
  </si>
  <si>
    <t>Room 395</t>
  </si>
  <si>
    <t>5629</t>
  </si>
  <si>
    <t>Eindhoven</t>
  </si>
  <si>
    <t>Kristoforo</t>
  </si>
  <si>
    <t>Raitie</t>
  </si>
  <si>
    <t>kraitie7r@canalblog.com</t>
  </si>
  <si>
    <t>1170</t>
  </si>
  <si>
    <t>Bruxelles</t>
  </si>
  <si>
    <t>Seana</t>
  </si>
  <si>
    <t>Carslaw</t>
  </si>
  <si>
    <t>scarslaw7s@stumbleupon.com</t>
  </si>
  <si>
    <t>Room 399</t>
  </si>
  <si>
    <t>83060 CEDEX</t>
  </si>
  <si>
    <t>Jackelyn</t>
  </si>
  <si>
    <t>Pargetter</t>
  </si>
  <si>
    <t>jpargetter7t@technorati.com</t>
  </si>
  <si>
    <t>PO Box 91992</t>
  </si>
  <si>
    <t>95334 CEDEX</t>
  </si>
  <si>
    <t>Domont</t>
  </si>
  <si>
    <t>Alleyn</t>
  </si>
  <si>
    <t>Gutierrez</t>
  </si>
  <si>
    <t>agutierrez7u@ow.ly</t>
  </si>
  <si>
    <t>Room 187</t>
  </si>
  <si>
    <t>21209 CEDEX</t>
  </si>
  <si>
    <t>Beaune</t>
  </si>
  <si>
    <t>Alli</t>
  </si>
  <si>
    <t>Trinder</t>
  </si>
  <si>
    <t>atrinder7v@cocolog-nifty.com</t>
  </si>
  <si>
    <t>Apt 440</t>
  </si>
  <si>
    <t>23009 CEDEX</t>
  </si>
  <si>
    <t>Gu├®ret</t>
  </si>
  <si>
    <t>Betti</t>
  </si>
  <si>
    <t>Lowdeane</t>
  </si>
  <si>
    <t>blowdeane7w@businessinsider.com</t>
  </si>
  <si>
    <t>Room 330</t>
  </si>
  <si>
    <t>54412 CEDEX</t>
  </si>
  <si>
    <t>Longwy</t>
  </si>
  <si>
    <t>Sonny</t>
  </si>
  <si>
    <t>Couldwell</t>
  </si>
  <si>
    <t>scouldwell7x@nyu.edu</t>
  </si>
  <si>
    <t>PO Box 49636</t>
  </si>
  <si>
    <t>89024 CEDEX</t>
  </si>
  <si>
    <t>Auxerre</t>
  </si>
  <si>
    <t>Obed</t>
  </si>
  <si>
    <t>Rawet</t>
  </si>
  <si>
    <t>orawet7y@sogou.com</t>
  </si>
  <si>
    <t>Apt 1241</t>
  </si>
  <si>
    <t>09123</t>
  </si>
  <si>
    <t>Chemnitz</t>
  </si>
  <si>
    <t>Aviva</t>
  </si>
  <si>
    <t>Twyford</t>
  </si>
  <si>
    <t>atwyford7z@cornell.edu</t>
  </si>
  <si>
    <t>Apt 294</t>
  </si>
  <si>
    <t>15899</t>
  </si>
  <si>
    <t>Geraldine</t>
  </si>
  <si>
    <t>Watsham</t>
  </si>
  <si>
    <t>gwatsham80@google.de</t>
  </si>
  <si>
    <t>Room 313</t>
  </si>
  <si>
    <t>21604 CEDEX</t>
  </si>
  <si>
    <t>Longvic</t>
  </si>
  <si>
    <t>Caro</t>
  </si>
  <si>
    <t>Spini</t>
  </si>
  <si>
    <t>cspini81@bandcamp.com</t>
  </si>
  <si>
    <t>Apt 3</t>
  </si>
  <si>
    <t>6824</t>
  </si>
  <si>
    <t>Dorene</t>
  </si>
  <si>
    <t>Dur</t>
  </si>
  <si>
    <t>ddur82@wsj.com</t>
  </si>
  <si>
    <t>CT15</t>
  </si>
  <si>
    <t>Jerrylee</t>
  </si>
  <si>
    <t>Torre</t>
  </si>
  <si>
    <t>jtorre83@wunderground.com</t>
  </si>
  <si>
    <t>PO Box 10424</t>
  </si>
  <si>
    <t>7909</t>
  </si>
  <si>
    <t>Hoogeveen</t>
  </si>
  <si>
    <t>Karlens</t>
  </si>
  <si>
    <t>Elwin</t>
  </si>
  <si>
    <t>kelwin84@e-recht24.de</t>
  </si>
  <si>
    <t>Room 987</t>
  </si>
  <si>
    <t>59444 CEDEX</t>
  </si>
  <si>
    <t>Wasquehal</t>
  </si>
  <si>
    <t>Shaina</t>
  </si>
  <si>
    <t>Wilcocks</t>
  </si>
  <si>
    <t>swilcocks85@123-reg.co.uk</t>
  </si>
  <si>
    <t>28239</t>
  </si>
  <si>
    <t>Bremen</t>
  </si>
  <si>
    <t>Beatrice</t>
  </si>
  <si>
    <t>Schuh</t>
  </si>
  <si>
    <t>bschuh86@who.int</t>
  </si>
  <si>
    <t>Apt 416</t>
  </si>
  <si>
    <t>9704</t>
  </si>
  <si>
    <t>Groningen</t>
  </si>
  <si>
    <t>Nevile</t>
  </si>
  <si>
    <t>Pitkethly</t>
  </si>
  <si>
    <t>npitkethly87@wiley.com</t>
  </si>
  <si>
    <t>Apt 531</t>
  </si>
  <si>
    <t>91124 CEDEX</t>
  </si>
  <si>
    <t>Dunstan</t>
  </si>
  <si>
    <t>Lea</t>
  </si>
  <si>
    <t>dlea88@businessinsider.com</t>
  </si>
  <si>
    <t>Apt 174</t>
  </si>
  <si>
    <t>75638 CEDEX 13</t>
  </si>
  <si>
    <t>Shantee</t>
  </si>
  <si>
    <t>Mellem</t>
  </si>
  <si>
    <t>smellem89@about.com</t>
  </si>
  <si>
    <t>44958 CEDEX 9</t>
  </si>
  <si>
    <t>Clifford</t>
  </si>
  <si>
    <t>Dimitriou</t>
  </si>
  <si>
    <t>cdimitriou8a@sakura.ne.jp</t>
  </si>
  <si>
    <t>Apt 1738</t>
  </si>
  <si>
    <t>47020 CEDEX 9</t>
  </si>
  <si>
    <t>Agen</t>
  </si>
  <si>
    <t>Dasi</t>
  </si>
  <si>
    <t>Riba</t>
  </si>
  <si>
    <t>driba8b@creativecommons.org</t>
  </si>
  <si>
    <t>PO Box 37127</t>
  </si>
  <si>
    <t>69939 CEDEX 20</t>
  </si>
  <si>
    <t>Budd</t>
  </si>
  <si>
    <t>Soldi</t>
  </si>
  <si>
    <t>bsoldi8c@hc360.com</t>
  </si>
  <si>
    <t>PO Box 65909</t>
  </si>
  <si>
    <t>2614</t>
  </si>
  <si>
    <t>Delft</t>
  </si>
  <si>
    <t>Chandal</t>
  </si>
  <si>
    <t>Stanyard</t>
  </si>
  <si>
    <t>cstanyard8d@globo.com</t>
  </si>
  <si>
    <t>Apt 555</t>
  </si>
  <si>
    <t>44200</t>
  </si>
  <si>
    <t>Novelia</t>
  </si>
  <si>
    <t>Bleything</t>
  </si>
  <si>
    <t>nbleything8e@usnews.com</t>
  </si>
  <si>
    <t>Apt 861</t>
  </si>
  <si>
    <t>Ingaberg</t>
  </si>
  <si>
    <t>Muncey</t>
  </si>
  <si>
    <t>imuncey8f@spiegel.de</t>
  </si>
  <si>
    <t>79114</t>
  </si>
  <si>
    <t>Freiburg im Breisgau</t>
  </si>
  <si>
    <t>Joseito</t>
  </si>
  <si>
    <t>Pegden</t>
  </si>
  <si>
    <t>jpegden8g@tripod.com</t>
  </si>
  <si>
    <t>Timothea</t>
  </si>
  <si>
    <t>Treversh</t>
  </si>
  <si>
    <t>ttreversh8h@ftc.gov</t>
  </si>
  <si>
    <t>Apt 1221</t>
  </si>
  <si>
    <t>60434 CEDEX</t>
  </si>
  <si>
    <t>Noailles</t>
  </si>
  <si>
    <t>Shane</t>
  </si>
  <si>
    <t>Nesey</t>
  </si>
  <si>
    <t>snesey8i@answers.com</t>
  </si>
  <si>
    <t>13232 CEDEX 01</t>
  </si>
  <si>
    <t>Freddy</t>
  </si>
  <si>
    <t>Rainger</t>
  </si>
  <si>
    <t>frainger8j@nature.com</t>
  </si>
  <si>
    <t>77453 CEDEX 2</t>
  </si>
  <si>
    <t>Marne-la-Vall├®e</t>
  </si>
  <si>
    <t>Tyne</t>
  </si>
  <si>
    <t>Stannislawski</t>
  </si>
  <si>
    <t>tstannislawski8k@europa.eu</t>
  </si>
  <si>
    <t>75280 CEDEX 06</t>
  </si>
  <si>
    <t>Paris 06</t>
  </si>
  <si>
    <t>Dill</t>
  </si>
  <si>
    <t>Holtham</t>
  </si>
  <si>
    <t>dholtham8l@yandex.ru</t>
  </si>
  <si>
    <t>Apt 390</t>
  </si>
  <si>
    <t>94675 CEDEX</t>
  </si>
  <si>
    <t>Charenton-le-Pont</t>
  </si>
  <si>
    <t>Gavrielle</t>
  </si>
  <si>
    <t>Jenkyn</t>
  </si>
  <si>
    <t>gjenkyn8m@mac.com</t>
  </si>
  <si>
    <t>69446 CEDEX 03</t>
  </si>
  <si>
    <t>Roana</t>
  </si>
  <si>
    <t>Bawdon</t>
  </si>
  <si>
    <t>rbawdon8n@ucoz.ru</t>
  </si>
  <si>
    <t>Apt 1799</t>
  </si>
  <si>
    <t>50951 CEDEX 9</t>
  </si>
  <si>
    <t>Saint-L├┤</t>
  </si>
  <si>
    <t>Aida</t>
  </si>
  <si>
    <t>Hullyer</t>
  </si>
  <si>
    <t>ahullyer8o@furl.net</t>
  </si>
  <si>
    <t>Apt 89</t>
  </si>
  <si>
    <t>39080</t>
  </si>
  <si>
    <t>Santander</t>
  </si>
  <si>
    <t>Corinna</t>
  </si>
  <si>
    <t>Clewley</t>
  </si>
  <si>
    <t>cclewley8p@wiley.com</t>
  </si>
  <si>
    <t>Apt 863</t>
  </si>
  <si>
    <t>Zea</t>
  </si>
  <si>
    <t>Poznanski</t>
  </si>
  <si>
    <t>zpoznanski8q@cpanel.net</t>
  </si>
  <si>
    <t>33070 CEDEX</t>
  </si>
  <si>
    <t>Ernie</t>
  </si>
  <si>
    <t>Seelbach</t>
  </si>
  <si>
    <t>eseelbach8r@stanford.edu</t>
  </si>
  <si>
    <t>Room 241</t>
  </si>
  <si>
    <t>57124</t>
  </si>
  <si>
    <t>Livorno</t>
  </si>
  <si>
    <t>Kristoffer</t>
  </si>
  <si>
    <t>Eivers</t>
  </si>
  <si>
    <t>keivers8s@fotki.com</t>
  </si>
  <si>
    <t>Denis</t>
  </si>
  <si>
    <t>ldenis8t@huffingtonpost.com</t>
  </si>
  <si>
    <t>Apt 1706</t>
  </si>
  <si>
    <t>71109 CEDEX</t>
  </si>
  <si>
    <t>Chalon-sur-Sa├┤ne</t>
  </si>
  <si>
    <t>Had</t>
  </si>
  <si>
    <t>Harding</t>
  </si>
  <si>
    <t>hharding8u@wordpress.com</t>
  </si>
  <si>
    <t>Apt 247</t>
  </si>
  <si>
    <t>75096 CEDEX 02</t>
  </si>
  <si>
    <t>Paris 02</t>
  </si>
  <si>
    <t>Michal</t>
  </si>
  <si>
    <t>Richin</t>
  </si>
  <si>
    <t>mrichin8v@ustream.tv</t>
  </si>
  <si>
    <t>PO Box 12510</t>
  </si>
  <si>
    <t>Nonna</t>
  </si>
  <si>
    <t>Borrell</t>
  </si>
  <si>
    <t>nborrell8w@marketwatch.com</t>
  </si>
  <si>
    <t>Room 519</t>
  </si>
  <si>
    <t>70004 CEDEX</t>
  </si>
  <si>
    <t>Vesoul</t>
  </si>
  <si>
    <t>Tucker</t>
  </si>
  <si>
    <t>Vautin</t>
  </si>
  <si>
    <t>tvautin8x@usatoday.com</t>
  </si>
  <si>
    <t>Room 1460</t>
  </si>
  <si>
    <t>49937 CEDEX 9</t>
  </si>
  <si>
    <t>Angers</t>
  </si>
  <si>
    <t>Donovan</t>
  </si>
  <si>
    <t>Putten</t>
  </si>
  <si>
    <t>dputten8y@de.vu</t>
  </si>
  <si>
    <t>Suite 36</t>
  </si>
  <si>
    <t>16015 CEDEX</t>
  </si>
  <si>
    <t>Craggy</t>
  </si>
  <si>
    <t>Fletcher</t>
  </si>
  <si>
    <t>cfletcher8z@e-recht24.de</t>
  </si>
  <si>
    <t>Apt 1980</t>
  </si>
  <si>
    <t>76124 CEDEX</t>
  </si>
  <si>
    <t>Le Grand-Quevilly</t>
  </si>
  <si>
    <t>Lucius</t>
  </si>
  <si>
    <t>Sizland</t>
  </si>
  <si>
    <t>lsizland90@vk.com</t>
  </si>
  <si>
    <t>PO Box 23849</t>
  </si>
  <si>
    <t>75318 CEDEX 09</t>
  </si>
  <si>
    <t>Paris 09</t>
  </si>
  <si>
    <t>Granville</t>
  </si>
  <si>
    <t>Iredale</t>
  </si>
  <si>
    <t>giredale91@rediff.com</t>
  </si>
  <si>
    <t>43010 CEDEX</t>
  </si>
  <si>
    <t>Le Puy-en-Velay</t>
  </si>
  <si>
    <t>Land</t>
  </si>
  <si>
    <t>Sheaf</t>
  </si>
  <si>
    <t>lsheaf92@redcross.org</t>
  </si>
  <si>
    <t>Apt 94</t>
  </si>
  <si>
    <t>Junie</t>
  </si>
  <si>
    <t>Crim</t>
  </si>
  <si>
    <t>jcrim93@examiner.com</t>
  </si>
  <si>
    <t>Room 71</t>
  </si>
  <si>
    <t>8019</t>
  </si>
  <si>
    <t>Neely</t>
  </si>
  <si>
    <t>Plaxton</t>
  </si>
  <si>
    <t>nplaxton94@bbc.co.uk</t>
  </si>
  <si>
    <t>Room 450</t>
  </si>
  <si>
    <t>91265 CEDEX</t>
  </si>
  <si>
    <t>Juvisy-sur-Orge</t>
  </si>
  <si>
    <t>Larissa</t>
  </si>
  <si>
    <t>McColgan</t>
  </si>
  <si>
    <t>lmccolgan95@4shared.com</t>
  </si>
  <si>
    <t>Room 594</t>
  </si>
  <si>
    <t>80141</t>
  </si>
  <si>
    <t>Troucher</t>
  </si>
  <si>
    <t>btroucher96@nasa.gov</t>
  </si>
  <si>
    <t>75032 CEDEX 01</t>
  </si>
  <si>
    <t>Paris 01</t>
  </si>
  <si>
    <t>Kayla</t>
  </si>
  <si>
    <t>O'Lenane</t>
  </si>
  <si>
    <t>kolenane97@cnet.com</t>
  </si>
  <si>
    <t>06116</t>
  </si>
  <si>
    <t>Marys</t>
  </si>
  <si>
    <t>Wickrath</t>
  </si>
  <si>
    <t>mwickrath98@dagondesign.com</t>
  </si>
  <si>
    <t>Apt 1442</t>
  </si>
  <si>
    <t>67200</t>
  </si>
  <si>
    <t>Leoine</t>
  </si>
  <si>
    <t>Torpie</t>
  </si>
  <si>
    <t>ltorpie99@dailymotion.com</t>
  </si>
  <si>
    <t>Apt 1867</t>
  </si>
  <si>
    <t>20147</t>
  </si>
  <si>
    <t>Milano</t>
  </si>
  <si>
    <t>Derrek</t>
  </si>
  <si>
    <t>Coronado</t>
  </si>
  <si>
    <t>dcoronado9a@last.fm</t>
  </si>
  <si>
    <t>Apt 1321</t>
  </si>
  <si>
    <t>94865 CEDEX</t>
  </si>
  <si>
    <t>Bonneuil-sur-Marne</t>
  </si>
  <si>
    <t>Jemmie</t>
  </si>
  <si>
    <t>Simoneau</t>
  </si>
  <si>
    <t>jsimoneau9b@gravatar.com</t>
  </si>
  <si>
    <t>Apt 761</t>
  </si>
  <si>
    <t>33394 CEDEX</t>
  </si>
  <si>
    <t>Blaye</t>
  </si>
  <si>
    <t>Broderick</t>
  </si>
  <si>
    <t>Sorby</t>
  </si>
  <si>
    <t>bsorby9c@bravesites.com</t>
  </si>
  <si>
    <t>Dix</t>
  </si>
  <si>
    <t>Towsie</t>
  </si>
  <si>
    <t>dtowsie9d@go.com</t>
  </si>
  <si>
    <t>Room 1366</t>
  </si>
  <si>
    <t>76204 CEDEX</t>
  </si>
  <si>
    <t>Dieppe</t>
  </si>
  <si>
    <t>Eulalie</t>
  </si>
  <si>
    <t>Stoller</t>
  </si>
  <si>
    <t>estoller9e@google.co.uk</t>
  </si>
  <si>
    <t>Allison</t>
  </si>
  <si>
    <t>Muscott</t>
  </si>
  <si>
    <t>amuscott9f@google.co.uk</t>
  </si>
  <si>
    <t>PO Box 2182</t>
  </si>
  <si>
    <t>12103</t>
  </si>
  <si>
    <t>Gib</t>
  </si>
  <si>
    <t>McCandless</t>
  </si>
  <si>
    <t>gmccandless9g@prnewswire.com</t>
  </si>
  <si>
    <t>PO Box 96916</t>
  </si>
  <si>
    <t>Lev</t>
  </si>
  <si>
    <t>Kisar</t>
  </si>
  <si>
    <t>lkisar9h@shop-pro.jp</t>
  </si>
  <si>
    <t>37016 CEDEX 1</t>
  </si>
  <si>
    <t>Honey</t>
  </si>
  <si>
    <t>Borthwick</t>
  </si>
  <si>
    <t>hborthwick9i@webs.com</t>
  </si>
  <si>
    <t>Apt 986</t>
  </si>
  <si>
    <t>67165 CEDEX</t>
  </si>
  <si>
    <t>Wissembourg</t>
  </si>
  <si>
    <t>Garik</t>
  </si>
  <si>
    <t>Abramin</t>
  </si>
  <si>
    <t>gabramin9j@tinypic.com</t>
  </si>
  <si>
    <t>Suite 46</t>
  </si>
  <si>
    <t>8604</t>
  </si>
  <si>
    <t>Sneek</t>
  </si>
  <si>
    <t>Haskel</t>
  </si>
  <si>
    <t>Halfhyde</t>
  </si>
  <si>
    <t>hhalfhyde9k@joomla.org</t>
  </si>
  <si>
    <t>62004 CEDEX</t>
  </si>
  <si>
    <t>Arras</t>
  </si>
  <si>
    <t>Yule</t>
  </si>
  <si>
    <t>Reynard</t>
  </si>
  <si>
    <t>yreynard9l@techcrunch.com</t>
  </si>
  <si>
    <t>66945 CEDEX</t>
  </si>
  <si>
    <t>Perpignan</t>
  </si>
  <si>
    <t>Georgianne</t>
  </si>
  <si>
    <t>Oakton</t>
  </si>
  <si>
    <t>goakton9m@wordpress.com</t>
  </si>
  <si>
    <t>Room 498</t>
  </si>
  <si>
    <t>31069 CEDEX 7</t>
  </si>
  <si>
    <t>Nev</t>
  </si>
  <si>
    <t>Upstell</t>
  </si>
  <si>
    <t>nupstell9n@seattletimes.com</t>
  </si>
  <si>
    <t>Room 1215</t>
  </si>
  <si>
    <t>91309 CEDEX</t>
  </si>
  <si>
    <t>Massy</t>
  </si>
  <si>
    <t>Clyde</t>
  </si>
  <si>
    <t>Peaurt</t>
  </si>
  <si>
    <t>cpeaurt9o@multiply.com</t>
  </si>
  <si>
    <t>Apt 1748</t>
  </si>
  <si>
    <t>25057 CEDEX</t>
  </si>
  <si>
    <t>Wenona</t>
  </si>
  <si>
    <t>Ajsik</t>
  </si>
  <si>
    <t>wajsik9p@wufoo.com</t>
  </si>
  <si>
    <t>44356 CEDEX</t>
  </si>
  <si>
    <t>Gu├®rande</t>
  </si>
  <si>
    <t>Milo</t>
  </si>
  <si>
    <t>Grcic</t>
  </si>
  <si>
    <t>mgrcic9q@engadget.com</t>
  </si>
  <si>
    <t>58004 CEDEX</t>
  </si>
  <si>
    <t>Rob</t>
  </si>
  <si>
    <t>Tonna</t>
  </si>
  <si>
    <t>rtonna9r@biblegateway.com</t>
  </si>
  <si>
    <t>Room 586</t>
  </si>
  <si>
    <t>61015 CEDEX</t>
  </si>
  <si>
    <t>Alen├ºon</t>
  </si>
  <si>
    <t>Reyna</t>
  </si>
  <si>
    <t>Nilges</t>
  </si>
  <si>
    <t>rnilges9s@qq.com</t>
  </si>
  <si>
    <t>Room 1664</t>
  </si>
  <si>
    <t>6005</t>
  </si>
  <si>
    <t>Luzern</t>
  </si>
  <si>
    <t>Ragnar</t>
  </si>
  <si>
    <t>Northedge</t>
  </si>
  <si>
    <t>rnorthedge9t@nifty.com</t>
  </si>
  <si>
    <t>Apt 513</t>
  </si>
  <si>
    <t>9674</t>
  </si>
  <si>
    <t>Winschoten</t>
  </si>
  <si>
    <t>Kristel</t>
  </si>
  <si>
    <t>Bisley</t>
  </si>
  <si>
    <t>kbisley9u@boston.com</t>
  </si>
  <si>
    <t>Room 1338</t>
  </si>
  <si>
    <t>04070</t>
  </si>
  <si>
    <t>Almeria</t>
  </si>
  <si>
    <t>Nicholle</t>
  </si>
  <si>
    <t>Jarley</t>
  </si>
  <si>
    <t>njarley9v@census.gov</t>
  </si>
  <si>
    <t>Room 758</t>
  </si>
  <si>
    <t>92907 CEDEX</t>
  </si>
  <si>
    <t>Reinhold</t>
  </si>
  <si>
    <t>Fries</t>
  </si>
  <si>
    <t>rfries9w@sphinn.com</t>
  </si>
  <si>
    <t>PO Box 60240</t>
  </si>
  <si>
    <t>31044 CEDEX 9</t>
  </si>
  <si>
    <t>Kalkofen</t>
  </si>
  <si>
    <t>gkalkofen9x@mayoclinic.com</t>
  </si>
  <si>
    <t>Room 1139</t>
  </si>
  <si>
    <t>56977 CEDEX 9</t>
  </si>
  <si>
    <t>Stacee</t>
  </si>
  <si>
    <t>McRoberts</t>
  </si>
  <si>
    <t>smcroberts9y@last.fm</t>
  </si>
  <si>
    <t>PO Box 38044</t>
  </si>
  <si>
    <t>74304 CEDEX</t>
  </si>
  <si>
    <t>Osmund</t>
  </si>
  <si>
    <t>Gooden</t>
  </si>
  <si>
    <t>ogooden9z@reuters.com</t>
  </si>
  <si>
    <t>Room 91</t>
  </si>
  <si>
    <t>66921 CEDEX</t>
  </si>
  <si>
    <t>Aldus</t>
  </si>
  <si>
    <t>Keddy</t>
  </si>
  <si>
    <t>akeddya0@uiuc.edu</t>
  </si>
  <si>
    <t>36156</t>
  </si>
  <si>
    <t>Pontevedra</t>
  </si>
  <si>
    <t>Ana</t>
  </si>
  <si>
    <t>Matonin</t>
  </si>
  <si>
    <t>amatonina1@nbcnews.com</t>
  </si>
  <si>
    <t>Suite 24</t>
  </si>
  <si>
    <t>75817 CEDEX 17</t>
  </si>
  <si>
    <t>Paris 17</t>
  </si>
  <si>
    <t>Rufe</t>
  </si>
  <si>
    <t>Petras</t>
  </si>
  <si>
    <t>rpetrasa2@canalblog.com</t>
  </si>
  <si>
    <t>Apt 1581</t>
  </si>
  <si>
    <t>LE15</t>
  </si>
  <si>
    <t>Seaton</t>
  </si>
  <si>
    <t>Perry</t>
  </si>
  <si>
    <t>Kniveton</t>
  </si>
  <si>
    <t>pknivetona3@buzzfeed.com</t>
  </si>
  <si>
    <t>PO Box 55149</t>
  </si>
  <si>
    <t>25215 CEDEX</t>
  </si>
  <si>
    <t>Montb├®liard</t>
  </si>
  <si>
    <t>Vinson</t>
  </si>
  <si>
    <t>Jaqueminet</t>
  </si>
  <si>
    <t>vjaquemineta4@elpais.com</t>
  </si>
  <si>
    <t>Apt 1175</t>
  </si>
  <si>
    <t>9730</t>
  </si>
  <si>
    <t>Jessalyn</t>
  </si>
  <si>
    <t>McCrae</t>
  </si>
  <si>
    <t>jmccraea5@merriam-webster.com</t>
  </si>
  <si>
    <t>Room 1637</t>
  </si>
  <si>
    <t>79042 CEDEX 9</t>
  </si>
  <si>
    <t>Kerianne</t>
  </si>
  <si>
    <t>Keeltagh</t>
  </si>
  <si>
    <t>kkeeltagha6@china.com.cn</t>
  </si>
  <si>
    <t>PO Box 77962</t>
  </si>
  <si>
    <t>89204 CEDEX</t>
  </si>
  <si>
    <t>Avallon</t>
  </si>
  <si>
    <t>Riki</t>
  </si>
  <si>
    <t>Cholton</t>
  </si>
  <si>
    <t>rcholtona7@uiuc.edu</t>
  </si>
  <si>
    <t>Room 786</t>
  </si>
  <si>
    <t>92715 CEDEX</t>
  </si>
  <si>
    <t>Colombes</t>
  </si>
  <si>
    <t>Gradey</t>
  </si>
  <si>
    <t>Thursfield</t>
  </si>
  <si>
    <t>gthursfielda8@1und1.de</t>
  </si>
  <si>
    <t>6404</t>
  </si>
  <si>
    <t>Heerlen</t>
  </si>
  <si>
    <t>Dyann</t>
  </si>
  <si>
    <t>Staples</t>
  </si>
  <si>
    <t>dstaplesa9@go.com</t>
  </si>
  <si>
    <t>Suite 4</t>
  </si>
  <si>
    <t>76199</t>
  </si>
  <si>
    <t>Karlsruhe</t>
  </si>
  <si>
    <t>Lynnea</t>
  </si>
  <si>
    <t>Athridge</t>
  </si>
  <si>
    <t>lathridgeaa@about.com</t>
  </si>
  <si>
    <t>28404 CEDEX</t>
  </si>
  <si>
    <t>Nogent-le-Rotrou</t>
  </si>
  <si>
    <t>Warren</t>
  </si>
  <si>
    <t>Vedekhin</t>
  </si>
  <si>
    <t>wvedekhinab@youtu.be</t>
  </si>
  <si>
    <t>Apt 181</t>
  </si>
  <si>
    <t>Tume</t>
  </si>
  <si>
    <t>atumeac@archive.org</t>
  </si>
  <si>
    <t>20311 CEDEX 1</t>
  </si>
  <si>
    <t>Ajaccio</t>
  </si>
  <si>
    <t>Harrison</t>
  </si>
  <si>
    <t>Callander</t>
  </si>
  <si>
    <t>hcallanderad@earthlink.net</t>
  </si>
  <si>
    <t>Apt 1329</t>
  </si>
  <si>
    <t>35129</t>
  </si>
  <si>
    <t>Padova</t>
  </si>
  <si>
    <t>Daphna</t>
  </si>
  <si>
    <t>O'Moylane</t>
  </si>
  <si>
    <t>domoylaneae@domainmarket.com</t>
  </si>
  <si>
    <t>Dee</t>
  </si>
  <si>
    <t>gdeeaf@nba.com</t>
  </si>
  <si>
    <t>18934 CEDEX 9</t>
  </si>
  <si>
    <t>Bourges</t>
  </si>
  <si>
    <t>Early</t>
  </si>
  <si>
    <t>Keeling</t>
  </si>
  <si>
    <t>ekeelingag@epa.gov</t>
  </si>
  <si>
    <t>Room 1580</t>
  </si>
  <si>
    <t>92660 CEDEX</t>
  </si>
  <si>
    <t>Boulogne-Billancourt</t>
  </si>
  <si>
    <t>Tremeer</t>
  </si>
  <si>
    <t>ctremeerah@twitpic.com</t>
  </si>
  <si>
    <t>Suite 76</t>
  </si>
  <si>
    <t>49033 CEDEX 01</t>
  </si>
  <si>
    <t>Nicko</t>
  </si>
  <si>
    <t>Causer</t>
  </si>
  <si>
    <t>ncauserai@bing.com</t>
  </si>
  <si>
    <t>CV35</t>
  </si>
  <si>
    <t>Walton</t>
  </si>
  <si>
    <t>Karmen</t>
  </si>
  <si>
    <t>Leghorn</t>
  </si>
  <si>
    <t>kleghornaj@skype.com</t>
  </si>
  <si>
    <t>Suite 33</t>
  </si>
  <si>
    <t>41015</t>
  </si>
  <si>
    <t>Sevilla</t>
  </si>
  <si>
    <t>Nissa</t>
  </si>
  <si>
    <t>Ferry</t>
  </si>
  <si>
    <t>nferryak@hubpages.com</t>
  </si>
  <si>
    <t>Suite 13</t>
  </si>
  <si>
    <t>31101 CEDEX 9</t>
  </si>
  <si>
    <t>Tessie</t>
  </si>
  <si>
    <t>Hassin</t>
  </si>
  <si>
    <t>thassinal@163.com</t>
  </si>
  <si>
    <t>Suite 42</t>
  </si>
  <si>
    <t>93909 CEDEX 9</t>
  </si>
  <si>
    <t>Bobigny</t>
  </si>
  <si>
    <t>Harley</t>
  </si>
  <si>
    <t>Tromans</t>
  </si>
  <si>
    <t>htromansam@usgs.gov</t>
  </si>
  <si>
    <t>PO Box 99589</t>
  </si>
  <si>
    <t>73295 CEDEX</t>
  </si>
  <si>
    <t>La Motte-Servolex</t>
  </si>
  <si>
    <t>Travis</t>
  </si>
  <si>
    <t>Wistance</t>
  </si>
  <si>
    <t>twistancean@ameblo.jp</t>
  </si>
  <si>
    <t>Apt 333</t>
  </si>
  <si>
    <t>CH48</t>
  </si>
  <si>
    <t>Wirral</t>
  </si>
  <si>
    <t>Lanny</t>
  </si>
  <si>
    <t>McCullough</t>
  </si>
  <si>
    <t>lmcculloughao@nasa.gov</t>
  </si>
  <si>
    <t>Room 823</t>
  </si>
  <si>
    <t>54021 CEDEX</t>
  </si>
  <si>
    <t>Fawne</t>
  </si>
  <si>
    <t>Curle</t>
  </si>
  <si>
    <t>fcurleap@army.mil</t>
  </si>
  <si>
    <t>13347</t>
  </si>
  <si>
    <t>Dyane</t>
  </si>
  <si>
    <t>Arnason</t>
  </si>
  <si>
    <t>darnasonaq@taobao.com</t>
  </si>
  <si>
    <t>PO Box 25963</t>
  </si>
  <si>
    <t>William</t>
  </si>
  <si>
    <t>Stollard</t>
  </si>
  <si>
    <t>wstollardar@ucoz.ru</t>
  </si>
  <si>
    <t>Apt 905</t>
  </si>
  <si>
    <t>Gennifer</t>
  </si>
  <si>
    <t>Jasiak</t>
  </si>
  <si>
    <t>gjasiakas@cmu.edu</t>
  </si>
  <si>
    <t>PO Box 36340</t>
  </si>
  <si>
    <t>80031 CEDEX 1</t>
  </si>
  <si>
    <t>Lurette</t>
  </si>
  <si>
    <t>Carradice</t>
  </si>
  <si>
    <t>lcarradiceat@amazon.co.jp</t>
  </si>
  <si>
    <t>Room 717</t>
  </si>
  <si>
    <t>24758 CEDEX</t>
  </si>
  <si>
    <t>Tr├®lissac</t>
  </si>
  <si>
    <t>Filippo</t>
  </si>
  <si>
    <t>Lorraine</t>
  </si>
  <si>
    <t>florraineau@wix.com</t>
  </si>
  <si>
    <t>30132</t>
  </si>
  <si>
    <t>Venezia</t>
  </si>
  <si>
    <t>Sisely</t>
  </si>
  <si>
    <t>Brownbill</t>
  </si>
  <si>
    <t>sbrownbillav@paypal.com</t>
  </si>
  <si>
    <t>Suite 17</t>
  </si>
  <si>
    <t>44094 CEDEX 1</t>
  </si>
  <si>
    <t>Dare</t>
  </si>
  <si>
    <t>Marginson</t>
  </si>
  <si>
    <t>dmarginsonaw@about.me</t>
  </si>
  <si>
    <t>Apt 413</t>
  </si>
  <si>
    <t>Romonda</t>
  </si>
  <si>
    <t>Kindred</t>
  </si>
  <si>
    <t>rkindredax@nature.com</t>
  </si>
  <si>
    <t>PO Box 97359</t>
  </si>
  <si>
    <t>03104 CEDEX</t>
  </si>
  <si>
    <t>Montlu├ºon</t>
  </si>
  <si>
    <t>Joela</t>
  </si>
  <si>
    <t>Matuszynski</t>
  </si>
  <si>
    <t>jmatuszynskiay@go.com</t>
  </si>
  <si>
    <t>PO Box 97154</t>
  </si>
  <si>
    <t>91815 CEDEX</t>
  </si>
  <si>
    <t>Corbeil-Essonnes</t>
  </si>
  <si>
    <t>Gael</t>
  </si>
  <si>
    <t>Eloy</t>
  </si>
  <si>
    <t>geloyaz@imdb.com</t>
  </si>
  <si>
    <t>Room 1242</t>
  </si>
  <si>
    <t>75220 CEDEX 16</t>
  </si>
  <si>
    <t>Paris 16</t>
  </si>
  <si>
    <t>Cortie</t>
  </si>
  <si>
    <t>Oatley</t>
  </si>
  <si>
    <t>coatleyb0@constantcontact.com</t>
  </si>
  <si>
    <t>26003 CEDEX</t>
  </si>
  <si>
    <t>Valence</t>
  </si>
  <si>
    <t>Sarge</t>
  </si>
  <si>
    <t>Gudahy</t>
  </si>
  <si>
    <t>sgudahyb1@sogou.com</t>
  </si>
  <si>
    <t>10004 CEDEX</t>
  </si>
  <si>
    <t>Troyes</t>
  </si>
  <si>
    <t>Delue</t>
  </si>
  <si>
    <t>gdelueb2@shareasale.com</t>
  </si>
  <si>
    <t>Suite 23</t>
  </si>
  <si>
    <t>5234</t>
  </si>
  <si>
    <t>'s-Hertogenbosch</t>
  </si>
  <si>
    <t>Bryant</t>
  </si>
  <si>
    <t>Estoile</t>
  </si>
  <si>
    <t>bestoileb3@mozilla.com</t>
  </si>
  <si>
    <t>Apt 1031</t>
  </si>
  <si>
    <t>Bridie</t>
  </si>
  <si>
    <t>Belsham</t>
  </si>
  <si>
    <t>bbelshamb4@chron.com</t>
  </si>
  <si>
    <t>3709</t>
  </si>
  <si>
    <t>Zeist</t>
  </si>
  <si>
    <t>Grantley</t>
  </si>
  <si>
    <t>Ruggen</t>
  </si>
  <si>
    <t>gruggenb5@howstuffworks.com</t>
  </si>
  <si>
    <t>Room 353</t>
  </si>
  <si>
    <t>94809 CEDEX</t>
  </si>
  <si>
    <t>Villejuif</t>
  </si>
  <si>
    <t>Conny</t>
  </si>
  <si>
    <t>Dibble</t>
  </si>
  <si>
    <t>cdibbleb6@stumbleupon.com</t>
  </si>
  <si>
    <t>PO Box 82043</t>
  </si>
  <si>
    <t>75949 CEDEX 19</t>
  </si>
  <si>
    <t>Danni</t>
  </si>
  <si>
    <t>Espinos</t>
  </si>
  <si>
    <t>despinosb7@mapquest.com</t>
  </si>
  <si>
    <t>45063 CEDEX 2</t>
  </si>
  <si>
    <t>Meta</t>
  </si>
  <si>
    <t>Rogger</t>
  </si>
  <si>
    <t>mroggerb8@dailymotion.com</t>
  </si>
  <si>
    <t>34064 CEDEX 2</t>
  </si>
  <si>
    <t>Montpellier</t>
  </si>
  <si>
    <t>Anastassia</t>
  </si>
  <si>
    <t>Dreinan</t>
  </si>
  <si>
    <t>adreinanb9@zdnet.com</t>
  </si>
  <si>
    <t>38327 CEDEX</t>
  </si>
  <si>
    <t>Eybens</t>
  </si>
  <si>
    <t>Allen</t>
  </si>
  <si>
    <t>Coldham</t>
  </si>
  <si>
    <t>acoldhamba@rakuten.co.jp</t>
  </si>
  <si>
    <t>Room 1639</t>
  </si>
  <si>
    <t>61891 CEDEX 9</t>
  </si>
  <si>
    <t>Argentan</t>
  </si>
  <si>
    <t>Kariotta</t>
  </si>
  <si>
    <t>Scare</t>
  </si>
  <si>
    <t>kscarebb@illinois.edu</t>
  </si>
  <si>
    <t>Room 1108</t>
  </si>
  <si>
    <t>3560</t>
  </si>
  <si>
    <t>Utrecht (stad)</t>
  </si>
  <si>
    <t>Bernetta</t>
  </si>
  <si>
    <t>Botham</t>
  </si>
  <si>
    <t>bbothambc@google.es</t>
  </si>
  <si>
    <t>Room 1403</t>
  </si>
  <si>
    <t>76059 CEDEX</t>
  </si>
  <si>
    <t>Le Havre</t>
  </si>
  <si>
    <t>Hughie</t>
  </si>
  <si>
    <t>Hargroves</t>
  </si>
  <si>
    <t>hhargrovesbd@hexun.com</t>
  </si>
  <si>
    <t>PO Box 92020</t>
  </si>
  <si>
    <t>25035 CEDEX</t>
  </si>
  <si>
    <t>Averill</t>
  </si>
  <si>
    <t>Cains</t>
  </si>
  <si>
    <t>acainsbe@biblegateway.com</t>
  </si>
  <si>
    <t>Suite 89</t>
  </si>
  <si>
    <t>Taffy</t>
  </si>
  <si>
    <t>Tumilson</t>
  </si>
  <si>
    <t>ttumilsonbf@google.com.au</t>
  </si>
  <si>
    <t>Room 89</t>
  </si>
  <si>
    <t>92762 CEDEX</t>
  </si>
  <si>
    <t>Antony</t>
  </si>
  <si>
    <t>Ellen</t>
  </si>
  <si>
    <t>Coolahan</t>
  </si>
  <si>
    <t>ecoolahanbg@weather.com</t>
  </si>
  <si>
    <t>59071</t>
  </si>
  <si>
    <t>Hamm</t>
  </si>
  <si>
    <t>Janek</t>
  </si>
  <si>
    <t>Klagge</t>
  </si>
  <si>
    <t>jklaggebh@barnesandnoble.com</t>
  </si>
  <si>
    <t>Room 1865</t>
  </si>
  <si>
    <t>13219 CEDEX 02</t>
  </si>
  <si>
    <t>Romy</t>
  </si>
  <si>
    <t>Glave</t>
  </si>
  <si>
    <t>rglavebi@accuweather.com</t>
  </si>
  <si>
    <t>PO Box 80654</t>
  </si>
  <si>
    <t>13425 CEDEX 12</t>
  </si>
  <si>
    <t>Truman</t>
  </si>
  <si>
    <t>Tather</t>
  </si>
  <si>
    <t>ttatherbj@oaic.gov.au</t>
  </si>
  <si>
    <t>Suite 8</t>
  </si>
  <si>
    <t>Gloria</t>
  </si>
  <si>
    <t>Jobe</t>
  </si>
  <si>
    <t>gjobebk@zimbio.com</t>
  </si>
  <si>
    <t>PO Box 96672</t>
  </si>
  <si>
    <t>54704 CEDEX</t>
  </si>
  <si>
    <t>Pont-├á-Mousson</t>
  </si>
  <si>
    <t>Decca</t>
  </si>
  <si>
    <t>Hackey</t>
  </si>
  <si>
    <t>dhackeybl@smugmug.com</t>
  </si>
  <si>
    <t>PO Box 99911</t>
  </si>
  <si>
    <t>P├®ruwelz</t>
  </si>
  <si>
    <t>Mikel</t>
  </si>
  <si>
    <t>Westrip</t>
  </si>
  <si>
    <t>mwestripbm@etsy.com</t>
  </si>
  <si>
    <t>Apt 349</t>
  </si>
  <si>
    <t>Anatollo</t>
  </si>
  <si>
    <t>Biggadike</t>
  </si>
  <si>
    <t>abiggadikebn@yale.edu</t>
  </si>
  <si>
    <t>41015 CEDEX</t>
  </si>
  <si>
    <t>Tonepohl</t>
  </si>
  <si>
    <t>btonepohlbo@4shared.com</t>
  </si>
  <si>
    <t>PO Box 49850</t>
  </si>
  <si>
    <t>Sosanna</t>
  </si>
  <si>
    <t>Jorez</t>
  </si>
  <si>
    <t>sjorezbp@yandex.ru</t>
  </si>
  <si>
    <t>Suite 84</t>
  </si>
  <si>
    <t>13343 CEDEX 15</t>
  </si>
  <si>
    <t>Kristy</t>
  </si>
  <si>
    <t>Harriott</t>
  </si>
  <si>
    <t>kharriottbq@youku.com</t>
  </si>
  <si>
    <t>Suite 100</t>
  </si>
  <si>
    <t>13792 CEDEX 3</t>
  </si>
  <si>
    <t>Kial</t>
  </si>
  <si>
    <t>Lanphere</t>
  </si>
  <si>
    <t>klanpherebr@usgs.gov</t>
  </si>
  <si>
    <t>24004 CEDEX</t>
  </si>
  <si>
    <t>P├®rigueux</t>
  </si>
  <si>
    <t>Danella</t>
  </si>
  <si>
    <t>Whelpdale</t>
  </si>
  <si>
    <t>dwhelpdalebs@jugem.jp</t>
  </si>
  <si>
    <t>PO Box 76450</t>
  </si>
  <si>
    <t>01462</t>
  </si>
  <si>
    <t>Dresden</t>
  </si>
  <si>
    <t>Lucias</t>
  </si>
  <si>
    <t>Mullinder</t>
  </si>
  <si>
    <t>lmullinderbt@oaic.gov.au</t>
  </si>
  <si>
    <t>57032 CEDEX 01</t>
  </si>
  <si>
    <t>Dorita</t>
  </si>
  <si>
    <t>Mortel</t>
  </si>
  <si>
    <t>dmortelbu@reuters.com</t>
  </si>
  <si>
    <t>Room 598</t>
  </si>
  <si>
    <t>34545 CEDEX</t>
  </si>
  <si>
    <t>B├®ziers</t>
  </si>
  <si>
    <t>Lenee</t>
  </si>
  <si>
    <t>Rattenberie</t>
  </si>
  <si>
    <t>lrattenberiebv@bloomberg.com</t>
  </si>
  <si>
    <t>Room 198</t>
  </si>
  <si>
    <t>62010 CEDEX</t>
  </si>
  <si>
    <t>Nehemiah</t>
  </si>
  <si>
    <t>Lerway</t>
  </si>
  <si>
    <t>nlerwaybw@phpbb.com</t>
  </si>
  <si>
    <t>Suite 16</t>
  </si>
  <si>
    <t>33801 CEDEX</t>
  </si>
  <si>
    <t>Vivyanne</t>
  </si>
  <si>
    <t>Durie</t>
  </si>
  <si>
    <t>vduriebx@ustream.tv</t>
  </si>
  <si>
    <t>Apt 1948</t>
  </si>
  <si>
    <t>31005</t>
  </si>
  <si>
    <t>Pamplona/Iru├▒a</t>
  </si>
  <si>
    <t>Leoline</t>
  </si>
  <si>
    <t>Diament</t>
  </si>
  <si>
    <t>ldiamentby@irs.gov</t>
  </si>
  <si>
    <t>PO Box 2339</t>
  </si>
  <si>
    <t>Korie</t>
  </si>
  <si>
    <t>Martello</t>
  </si>
  <si>
    <t>kmartellobz@hexun.com</t>
  </si>
  <si>
    <t>Room 889</t>
  </si>
  <si>
    <t>76600</t>
  </si>
  <si>
    <t>Ed</t>
  </si>
  <si>
    <t>Afield</t>
  </si>
  <si>
    <t>eafieldc0@upenn.edu</t>
  </si>
  <si>
    <t>PO Box 56839</t>
  </si>
  <si>
    <t>24010</t>
  </si>
  <si>
    <t>Leon</t>
  </si>
  <si>
    <t>Tracy</t>
  </si>
  <si>
    <t>Gagie</t>
  </si>
  <si>
    <t>tgagiec1@tamu.edu</t>
  </si>
  <si>
    <t>Room 1776</t>
  </si>
  <si>
    <t>91948 CEDEX</t>
  </si>
  <si>
    <t>Courtaboeuf</t>
  </si>
  <si>
    <t>Nefen</t>
  </si>
  <si>
    <t>Magson</t>
  </si>
  <si>
    <t>nmagsonc2@cbc.ca</t>
  </si>
  <si>
    <t>PO Box 96157</t>
  </si>
  <si>
    <t>Daryn</t>
  </si>
  <si>
    <t>Eymor</t>
  </si>
  <si>
    <t>deymorc3@uiuc.edu</t>
  </si>
  <si>
    <t>Room 431</t>
  </si>
  <si>
    <t>86042 CEDEX 9</t>
  </si>
  <si>
    <t>Poitiers</t>
  </si>
  <si>
    <t>Angelle</t>
  </si>
  <si>
    <t>Sopper</t>
  </si>
  <si>
    <t>asopperc4@zdnet.com</t>
  </si>
  <si>
    <t>25198</t>
  </si>
  <si>
    <t>Lleida</t>
  </si>
  <si>
    <t>Devonna</t>
  </si>
  <si>
    <t>Yurtsev</t>
  </si>
  <si>
    <t>dyurtsevc5@ed.gov</t>
  </si>
  <si>
    <t>PO Box 58576</t>
  </si>
  <si>
    <t>Berry</t>
  </si>
  <si>
    <t>Southernwood</t>
  </si>
  <si>
    <t>bsouthernwoodc6@alibaba.com</t>
  </si>
  <si>
    <t>Gerda</t>
  </si>
  <si>
    <t>Lickess</t>
  </si>
  <si>
    <t>glickessc7@google.pl</t>
  </si>
  <si>
    <t>Room 938</t>
  </si>
  <si>
    <t>Basilius</t>
  </si>
  <si>
    <t>Pirdue</t>
  </si>
  <si>
    <t>bpirduec8@bloglovin.com</t>
  </si>
  <si>
    <t>13907 CEDEX 20</t>
  </si>
  <si>
    <t>Val</t>
  </si>
  <si>
    <t>Balnave</t>
  </si>
  <si>
    <t>vbalnavec9@google.cn</t>
  </si>
  <si>
    <t>PO Box 40041</t>
  </si>
  <si>
    <t>13155 CEDEX</t>
  </si>
  <si>
    <t>Tarascon</t>
  </si>
  <si>
    <t>Corbett</t>
  </si>
  <si>
    <t>Sweeten</t>
  </si>
  <si>
    <t>csweetenca@ifeng.com</t>
  </si>
  <si>
    <t>PO Box 89110</t>
  </si>
  <si>
    <t>5244</t>
  </si>
  <si>
    <t>Rosmalen</t>
  </si>
  <si>
    <t>Shaughn</t>
  </si>
  <si>
    <t>Taveriner</t>
  </si>
  <si>
    <t>staverinercb@prlog.org</t>
  </si>
  <si>
    <t>Room 1352</t>
  </si>
  <si>
    <t>56019 CEDEX</t>
  </si>
  <si>
    <t>Tades</t>
  </si>
  <si>
    <t>Casoni</t>
  </si>
  <si>
    <t>tcasonicc@ihg.com</t>
  </si>
  <si>
    <t>Room 720</t>
  </si>
  <si>
    <t>38066 CEDEX 2</t>
  </si>
  <si>
    <t>Grenoble</t>
  </si>
  <si>
    <t>Vivie</t>
  </si>
  <si>
    <t>D'Alessandro</t>
  </si>
  <si>
    <t>vdalessandrocd@newyorker.com</t>
  </si>
  <si>
    <t>Apt 1964</t>
  </si>
  <si>
    <t>Tani</t>
  </si>
  <si>
    <t>Brusby</t>
  </si>
  <si>
    <t>tbrusbyce@google.com</t>
  </si>
  <si>
    <t>PO Box 19794</t>
  </si>
  <si>
    <t>1504</t>
  </si>
  <si>
    <t>Zaandam</t>
  </si>
  <si>
    <t>Ogdon</t>
  </si>
  <si>
    <t>O'Doherty</t>
  </si>
  <si>
    <t>oodohertycf@sciencedaily.com</t>
  </si>
  <si>
    <t>28944</t>
  </si>
  <si>
    <t>Fuenlabrada</t>
  </si>
  <si>
    <t>Adan</t>
  </si>
  <si>
    <t>Sandifer</t>
  </si>
  <si>
    <t>asandifercg@a8.net</t>
  </si>
  <si>
    <t>Room 1647</t>
  </si>
  <si>
    <t>13524 CEDEX</t>
  </si>
  <si>
    <t>Port-de-Bouc</t>
  </si>
  <si>
    <t>fcharltonch@wikia.com</t>
  </si>
  <si>
    <t>Room 457</t>
  </si>
  <si>
    <t>94636 CEDEX 1</t>
  </si>
  <si>
    <t>Karry</t>
  </si>
  <si>
    <t>Bridger</t>
  </si>
  <si>
    <t>kbridgerci@github.io</t>
  </si>
  <si>
    <t>PO Box 95170</t>
  </si>
  <si>
    <t>Brana</t>
  </si>
  <si>
    <t>Sansbury</t>
  </si>
  <si>
    <t>bsansburycj@domainmarket.com</t>
  </si>
  <si>
    <t>Apt 30</t>
  </si>
  <si>
    <t>35059 CEDEX</t>
  </si>
  <si>
    <t>Shana</t>
  </si>
  <si>
    <t>Indgs</t>
  </si>
  <si>
    <t>sindgsck@woothemes.com</t>
  </si>
  <si>
    <t>PO Box 85194</t>
  </si>
  <si>
    <t>34194 CEDEX 5</t>
  </si>
  <si>
    <t>Buffy</t>
  </si>
  <si>
    <t>Booley</t>
  </si>
  <si>
    <t>bbooleycl@dion.ne.jp</t>
  </si>
  <si>
    <t>Apt 436</t>
  </si>
  <si>
    <t>Domenico</t>
  </si>
  <si>
    <t>de Amaya</t>
  </si>
  <si>
    <t>ddeamayacm@un.org</t>
  </si>
  <si>
    <t>Suite 67</t>
  </si>
  <si>
    <t>42604 CEDEX</t>
  </si>
  <si>
    <t>Montbrison</t>
  </si>
  <si>
    <t>Hal</t>
  </si>
  <si>
    <t>Kastel</t>
  </si>
  <si>
    <t>hkastelcn@slashdot.org</t>
  </si>
  <si>
    <t>SW19</t>
  </si>
  <si>
    <t>Merton</t>
  </si>
  <si>
    <t>Lloyd</t>
  </si>
  <si>
    <t>Mattke</t>
  </si>
  <si>
    <t>lmattkeco@cnbc.com</t>
  </si>
  <si>
    <t>Room 1552</t>
  </si>
  <si>
    <t>75659 CEDEX 13</t>
  </si>
  <si>
    <t>Giffard</t>
  </si>
  <si>
    <t>Dear</t>
  </si>
  <si>
    <t>gdearcp@epa.gov</t>
  </si>
  <si>
    <t>Room 751</t>
  </si>
  <si>
    <t>Ibrahim</t>
  </si>
  <si>
    <t>Cremin</t>
  </si>
  <si>
    <t>icremincq@hubpages.com</t>
  </si>
  <si>
    <t>Apt 1818</t>
  </si>
  <si>
    <t>N3</t>
  </si>
  <si>
    <t>Church End</t>
  </si>
  <si>
    <t>MacGuiness</t>
  </si>
  <si>
    <t>pmacguinesscr@scientificamerican.com</t>
  </si>
  <si>
    <t>Moina</t>
  </si>
  <si>
    <t>Dudderidge</t>
  </si>
  <si>
    <t>mdudderidgecs@hexun.com</t>
  </si>
  <si>
    <t>PO Box 19002</t>
  </si>
  <si>
    <t>85614 CEDEX</t>
  </si>
  <si>
    <t>Montaigu</t>
  </si>
  <si>
    <t>Ephrayim</t>
  </si>
  <si>
    <t>Savidge</t>
  </si>
  <si>
    <t>esavidgect@parallels.com</t>
  </si>
  <si>
    <t>Room 1836</t>
  </si>
  <si>
    <t>91881 CEDEX</t>
  </si>
  <si>
    <t>Irena</t>
  </si>
  <si>
    <t>Ivons</t>
  </si>
  <si>
    <t>iivonscu@nbcnews.com</t>
  </si>
  <si>
    <t>33100</t>
  </si>
  <si>
    <t>Florie</t>
  </si>
  <si>
    <t>Howsley</t>
  </si>
  <si>
    <t>fhowsleycv@blog.com</t>
  </si>
  <si>
    <t>81028 CEDEX 9</t>
  </si>
  <si>
    <t>Albi</t>
  </si>
  <si>
    <t>Jeanne</t>
  </si>
  <si>
    <t>Frean</t>
  </si>
  <si>
    <t>jfreancw@smh.com.au</t>
  </si>
  <si>
    <t>Claus</t>
  </si>
  <si>
    <t>Dawnay</t>
  </si>
  <si>
    <t>cdawnaycx@bizjournals.com</t>
  </si>
  <si>
    <t>Karine</t>
  </si>
  <si>
    <t>Wallington</t>
  </si>
  <si>
    <t>kwallingtoncy@jiathis.com</t>
  </si>
  <si>
    <t>3104</t>
  </si>
  <si>
    <t>Schiedam postbusnummers</t>
  </si>
  <si>
    <t>Wendel</t>
  </si>
  <si>
    <t>Tilt</t>
  </si>
  <si>
    <t>wtiltcz@gmpg.org</t>
  </si>
  <si>
    <t>79072 CEDEX 9</t>
  </si>
  <si>
    <t>Daffie</t>
  </si>
  <si>
    <t>Doorbar</t>
  </si>
  <si>
    <t>ddoorbard0@so-net.ne.jp</t>
  </si>
  <si>
    <t>Room 1355</t>
  </si>
  <si>
    <t>68925 CEDEX</t>
  </si>
  <si>
    <t>Wintzenheim</t>
  </si>
  <si>
    <t>Avrom</t>
  </si>
  <si>
    <t>Chetwin</t>
  </si>
  <si>
    <t>achetwind1@printfriendly.com</t>
  </si>
  <si>
    <t>Fifi</t>
  </si>
  <si>
    <t>Skate</t>
  </si>
  <si>
    <t>fskated2@auda.org.au</t>
  </si>
  <si>
    <t>Room 1681</t>
  </si>
  <si>
    <t>Simmonds</t>
  </si>
  <si>
    <t>Branche</t>
  </si>
  <si>
    <t>sbranched3@mac.com</t>
  </si>
  <si>
    <t>Apt 1468</t>
  </si>
  <si>
    <t>94852 CEDEX</t>
  </si>
  <si>
    <t>Ivry-sur-Seine</t>
  </si>
  <si>
    <t>Rutger</t>
  </si>
  <si>
    <t>Constanza</t>
  </si>
  <si>
    <t>rconstanzad4@oakley.com</t>
  </si>
  <si>
    <t>PO Box 3883</t>
  </si>
  <si>
    <t>Nixie</t>
  </si>
  <si>
    <t>Deniscke</t>
  </si>
  <si>
    <t>ndeniscked5@si.edu</t>
  </si>
  <si>
    <t>Room 403</t>
  </si>
  <si>
    <t>00152</t>
  </si>
  <si>
    <t>Roma</t>
  </si>
  <si>
    <t>Deerdre</t>
  </si>
  <si>
    <t>De Biasio</t>
  </si>
  <si>
    <t>ddebiasiod6@uiuc.edu</t>
  </si>
  <si>
    <t>Apt 110</t>
  </si>
  <si>
    <t>86156</t>
  </si>
  <si>
    <t>Augsburg</t>
  </si>
  <si>
    <t>Elwyn</t>
  </si>
  <si>
    <t>Cooney</t>
  </si>
  <si>
    <t>ecooneyd7@icq.com</t>
  </si>
  <si>
    <t>Apt 131</t>
  </si>
  <si>
    <t>91965 CEDEX</t>
  </si>
  <si>
    <t>Demetra</t>
  </si>
  <si>
    <t>Andrey</t>
  </si>
  <si>
    <t>dandreyd8@vimeo.com</t>
  </si>
  <si>
    <t>Apt 8</t>
  </si>
  <si>
    <t>84304 CEDEX</t>
  </si>
  <si>
    <t>Cavaillon</t>
  </si>
  <si>
    <t>Stillman</t>
  </si>
  <si>
    <t>Beadell</t>
  </si>
  <si>
    <t>sbeadelld9@t-online.de</t>
  </si>
  <si>
    <t>Room 1471</t>
  </si>
  <si>
    <t>Andris</t>
  </si>
  <si>
    <t>Tumbelty</t>
  </si>
  <si>
    <t>atumbeltyda@scientificamerican.com</t>
  </si>
  <si>
    <t>Room 1394</t>
  </si>
  <si>
    <t>34299 CEDEX 5</t>
  </si>
  <si>
    <t>Felicdad</t>
  </si>
  <si>
    <t>Straniero</t>
  </si>
  <si>
    <t>fstranierodb@themeforest.net</t>
  </si>
  <si>
    <t>28205 CEDEX</t>
  </si>
  <si>
    <t>Ch├óteaudun</t>
  </si>
  <si>
    <t>Arabelle</t>
  </si>
  <si>
    <t>Lorenc</t>
  </si>
  <si>
    <t>alorencdc@acquirethisname.com</t>
  </si>
  <si>
    <t>Apt 1616</t>
  </si>
  <si>
    <t>75587 CEDEX 12</t>
  </si>
  <si>
    <t>Paris 12</t>
  </si>
  <si>
    <t>Lock</t>
  </si>
  <si>
    <t>Petroulis</t>
  </si>
  <si>
    <t>lpetroulisdd@engadget.com</t>
  </si>
  <si>
    <t>Room 1459</t>
  </si>
  <si>
    <t>16124</t>
  </si>
  <si>
    <t>Shaylah</t>
  </si>
  <si>
    <t>Fihelly</t>
  </si>
  <si>
    <t>sfihellyde@fotki.com</t>
  </si>
  <si>
    <t>Room 217</t>
  </si>
  <si>
    <t>Radcliffe</t>
  </si>
  <si>
    <t>Beake</t>
  </si>
  <si>
    <t>rbeakedf@craigslist.org</t>
  </si>
  <si>
    <t>PO Box 34763</t>
  </si>
  <si>
    <t>91194 CEDEX</t>
  </si>
  <si>
    <t>Gif-sur-Yvette</t>
  </si>
  <si>
    <t>Boldra</t>
  </si>
  <si>
    <t>rboldradg@ustream.tv</t>
  </si>
  <si>
    <t>PO Box 5787</t>
  </si>
  <si>
    <t>79404 CEDEX</t>
  </si>
  <si>
    <t>Saint-Maixent-l'├ëcole</t>
  </si>
  <si>
    <t>Etheline</t>
  </si>
  <si>
    <t>Veale</t>
  </si>
  <si>
    <t>evealedh@yandex.ru</t>
  </si>
  <si>
    <t>PO Box 28909</t>
  </si>
  <si>
    <t>SW1E</t>
  </si>
  <si>
    <t>London</t>
  </si>
  <si>
    <t>Thurston</t>
  </si>
  <si>
    <t>Bohden</t>
  </si>
  <si>
    <t>tbohdendi@ft.com</t>
  </si>
  <si>
    <t>Room 812</t>
  </si>
  <si>
    <t>Hamil</t>
  </si>
  <si>
    <t>Grovier</t>
  </si>
  <si>
    <t>hgrovierdj@miitbeian.gov.cn</t>
  </si>
  <si>
    <t>Room 171</t>
  </si>
  <si>
    <t>68947 CEDEX 9</t>
  </si>
  <si>
    <t>Mulhouse</t>
  </si>
  <si>
    <t>Lesley</t>
  </si>
  <si>
    <t>Witherspoon</t>
  </si>
  <si>
    <t>lwitherspoondk@answers.com</t>
  </si>
  <si>
    <t>Room 158</t>
  </si>
  <si>
    <t>Dan</t>
  </si>
  <si>
    <t>Pates</t>
  </si>
  <si>
    <t>dpatesdl@disqus.com</t>
  </si>
  <si>
    <t>PO Box 78470</t>
  </si>
  <si>
    <t>75439 CEDEX 09</t>
  </si>
  <si>
    <t>Bill</t>
  </si>
  <si>
    <t>Stoyles</t>
  </si>
  <si>
    <t>bstoylesdm@smh.com.au</t>
  </si>
  <si>
    <t>Suite 7</t>
  </si>
  <si>
    <t>Alysia</t>
  </si>
  <si>
    <t>Lopes</t>
  </si>
  <si>
    <t>alopesdn@engadget.com</t>
  </si>
  <si>
    <t>38009 CEDEX 1</t>
  </si>
  <si>
    <t>Jasmin</t>
  </si>
  <si>
    <t>Serrels</t>
  </si>
  <si>
    <t>jserrelsdo@craigslist.org</t>
  </si>
  <si>
    <t>PO Box 48371</t>
  </si>
  <si>
    <t>5914</t>
  </si>
  <si>
    <t>Venlo</t>
  </si>
  <si>
    <t>kokanedp@myspace.com</t>
  </si>
  <si>
    <t>Burlie</t>
  </si>
  <si>
    <t>Puddin</t>
  </si>
  <si>
    <t>bpuddindq@domainmarket.com</t>
  </si>
  <si>
    <t>75396 CEDEX 08</t>
  </si>
  <si>
    <t>Paris 08</t>
  </si>
  <si>
    <t>Jeddy</t>
  </si>
  <si>
    <t>Stait</t>
  </si>
  <si>
    <t>jstaitdr@4shared.com</t>
  </si>
  <si>
    <t>50109 CEDEX</t>
  </si>
  <si>
    <t>Cherbourg-Octeville</t>
  </si>
  <si>
    <t>Letisha</t>
  </si>
  <si>
    <t>Mustard</t>
  </si>
  <si>
    <t>lmustardds@printfriendly.com</t>
  </si>
  <si>
    <t>Apt 406</t>
  </si>
  <si>
    <t>04109</t>
  </si>
  <si>
    <t>Nomi</t>
  </si>
  <si>
    <t>Lukianovich</t>
  </si>
  <si>
    <t>nlukianovichdt@thetimes.co.uk</t>
  </si>
  <si>
    <t>PO Box 40680</t>
  </si>
  <si>
    <t>78514 CEDEX</t>
  </si>
  <si>
    <t>Rambouillet</t>
  </si>
  <si>
    <t>Jon</t>
  </si>
  <si>
    <t>MacAnespie</t>
  </si>
  <si>
    <t>jmacanespiedu@163.com</t>
  </si>
  <si>
    <t>59339 CEDEX</t>
  </si>
  <si>
    <t>Tourcoing</t>
  </si>
  <si>
    <t>Bethanne</t>
  </si>
  <si>
    <t>Yakobovicz</t>
  </si>
  <si>
    <t>byakoboviczdv@sohu.com</t>
  </si>
  <si>
    <t>Morgan</t>
  </si>
  <si>
    <t>Esherwood</t>
  </si>
  <si>
    <t>mesherwooddw@paypal.com</t>
  </si>
  <si>
    <t>PO Box 84637</t>
  </si>
  <si>
    <t>81373</t>
  </si>
  <si>
    <t>Silas</t>
  </si>
  <si>
    <t>Felder</t>
  </si>
  <si>
    <t>sfelderdx@army.mil</t>
  </si>
  <si>
    <t>01129 CEDEX</t>
  </si>
  <si>
    <t>Montluel</t>
  </si>
  <si>
    <t>Flecknoe</t>
  </si>
  <si>
    <t>vflecknoedy@devhub.com</t>
  </si>
  <si>
    <t>Apt 1147</t>
  </si>
  <si>
    <t>64004 CEDEX</t>
  </si>
  <si>
    <t>Knox</t>
  </si>
  <si>
    <t>Tildesley</t>
  </si>
  <si>
    <t>ktildesleydz@gizmodo.com</t>
  </si>
  <si>
    <t>92671 CEDEX</t>
  </si>
  <si>
    <t>Courbevoie</t>
  </si>
  <si>
    <t>Lennie</t>
  </si>
  <si>
    <t>Swains</t>
  </si>
  <si>
    <t>lswainse0@pagesperso-orange.fr</t>
  </si>
  <si>
    <t>PO Box 90791</t>
  </si>
  <si>
    <t>80089 CEDEX 2</t>
  </si>
  <si>
    <t>Philipa</t>
  </si>
  <si>
    <t>Coupar</t>
  </si>
  <si>
    <t>pcoupare1@amazon.co.jp</t>
  </si>
  <si>
    <t>14097 CEDEX 9</t>
  </si>
  <si>
    <t>Saloma</t>
  </si>
  <si>
    <t>Sellek</t>
  </si>
  <si>
    <t>sselleke2@techcrunch.com</t>
  </si>
  <si>
    <t>2495</t>
  </si>
  <si>
    <t>Den Haag</t>
  </si>
  <si>
    <t>Basilio</t>
  </si>
  <si>
    <t>Rycroft</t>
  </si>
  <si>
    <t>brycrofte3@smh.com.au</t>
  </si>
  <si>
    <t>Apt 1741</t>
  </si>
  <si>
    <t>92901 CEDEX</t>
  </si>
  <si>
    <t>Jennette</t>
  </si>
  <si>
    <t>Tirone</t>
  </si>
  <si>
    <t>jtironee4@cnn.com</t>
  </si>
  <si>
    <t>79104 CEDEX</t>
  </si>
  <si>
    <t>Thouars</t>
  </si>
  <si>
    <t>Almeda</t>
  </si>
  <si>
    <t>Crucitti</t>
  </si>
  <si>
    <t>acrucittie5@princeton.edu</t>
  </si>
  <si>
    <t>Suite 53</t>
  </si>
  <si>
    <t>95324 CEDEX</t>
  </si>
  <si>
    <t>Saint-Leu-la-For├¬t</t>
  </si>
  <si>
    <t>Lynnett</t>
  </si>
  <si>
    <t>Fathers</t>
  </si>
  <si>
    <t>lfatherse6@cnet.com</t>
  </si>
  <si>
    <t>Apt 490</t>
  </si>
  <si>
    <t>75312 CEDEX 09</t>
  </si>
  <si>
    <t>Ester</t>
  </si>
  <si>
    <t>Hawthorn</t>
  </si>
  <si>
    <t>ehawthorne7@sina.com.cn</t>
  </si>
  <si>
    <t>92691 CEDEX</t>
  </si>
  <si>
    <t>Levallois-Perret</t>
  </si>
  <si>
    <t>Lind</t>
  </si>
  <si>
    <t>Levicount</t>
  </si>
  <si>
    <t>llevicounte8@scientificamerican.com</t>
  </si>
  <si>
    <t>6204</t>
  </si>
  <si>
    <t>Maastricht</t>
  </si>
  <si>
    <t>Muffin</t>
  </si>
  <si>
    <t>Plampeyn</t>
  </si>
  <si>
    <t>mplampeyne9@prlog.org</t>
  </si>
  <si>
    <t>44916 CEDEX 9</t>
  </si>
  <si>
    <t>Matt</t>
  </si>
  <si>
    <t>Henrych</t>
  </si>
  <si>
    <t>mhenrychea@unicef.org</t>
  </si>
  <si>
    <t>Tomi</t>
  </si>
  <si>
    <t>Seif</t>
  </si>
  <si>
    <t>tseifeb@blinklist.com</t>
  </si>
  <si>
    <t>Suite 32</t>
  </si>
  <si>
    <t>Wyndham</t>
  </si>
  <si>
    <t>Berge</t>
  </si>
  <si>
    <t>wbergeec@about.com</t>
  </si>
  <si>
    <t>Redd</t>
  </si>
  <si>
    <t>Gronaller</t>
  </si>
  <si>
    <t>rgronallered@baidu.com</t>
  </si>
  <si>
    <t>Apt 272</t>
  </si>
  <si>
    <t>Lucina</t>
  </si>
  <si>
    <t>Foucher</t>
  </si>
  <si>
    <t>lfoucheree@salon.com</t>
  </si>
  <si>
    <t>PO Box 21032</t>
  </si>
  <si>
    <t>56326 CEDEX</t>
  </si>
  <si>
    <t>Lorient</t>
  </si>
  <si>
    <t>Rollins</t>
  </si>
  <si>
    <t>Heeran</t>
  </si>
  <si>
    <t>rheeranef@addthis.com</t>
  </si>
  <si>
    <t>37142</t>
  </si>
  <si>
    <t>Verona</t>
  </si>
  <si>
    <t>Vlad</t>
  </si>
  <si>
    <t>Redmain</t>
  </si>
  <si>
    <t>vredmaineg@google.com.br</t>
  </si>
  <si>
    <t>Apt 797</t>
  </si>
  <si>
    <t>AB56</t>
  </si>
  <si>
    <t>Milton</t>
  </si>
  <si>
    <t>Hamnet</t>
  </si>
  <si>
    <t>Tweedell</t>
  </si>
  <si>
    <t>htweedelleh@cornell.edu</t>
  </si>
  <si>
    <t>PO Box 46090</t>
  </si>
  <si>
    <t>Brennan</t>
  </si>
  <si>
    <t>Vatini</t>
  </si>
  <si>
    <t>bvatiniei@cnn.com</t>
  </si>
  <si>
    <t>Apt 76</t>
  </si>
  <si>
    <t>03055</t>
  </si>
  <si>
    <t>Cottbus</t>
  </si>
  <si>
    <t>Dominick</t>
  </si>
  <si>
    <t>Sharrard</t>
  </si>
  <si>
    <t>dsharrardej@google.pl</t>
  </si>
  <si>
    <t>10715</t>
  </si>
  <si>
    <t>Worthington</t>
  </si>
  <si>
    <t>Francillo</t>
  </si>
  <si>
    <t>wfrancilloek@mapquest.com</t>
  </si>
  <si>
    <t>PO Box 87865</t>
  </si>
  <si>
    <t>Jazmin</t>
  </si>
  <si>
    <t>Clayden</t>
  </si>
  <si>
    <t>jclaydenel@dropbox.com</t>
  </si>
  <si>
    <t>GL54</t>
  </si>
  <si>
    <t>Ford</t>
  </si>
  <si>
    <t>Gwynne</t>
  </si>
  <si>
    <t>Narramore</t>
  </si>
  <si>
    <t>gnarramoreem@pinterest.com</t>
  </si>
  <si>
    <t>Room 1745</t>
  </si>
  <si>
    <t>92782 CEDEX 9</t>
  </si>
  <si>
    <t>Issy-les-Moulineaux</t>
  </si>
  <si>
    <t>Ev</t>
  </si>
  <si>
    <t>Huskisson</t>
  </si>
  <si>
    <t>ehuskissonen@blogs.com</t>
  </si>
  <si>
    <t>94604 CEDEX</t>
  </si>
  <si>
    <t>Choisy-le-Roi</t>
  </si>
  <si>
    <t>Glyn</t>
  </si>
  <si>
    <t>Jeste</t>
  </si>
  <si>
    <t>gjesteeo@unicef.org</t>
  </si>
  <si>
    <t>Apt 883</t>
  </si>
  <si>
    <t>60618 CEDEX</t>
  </si>
  <si>
    <t>Lacroix-Saint-Ouen</t>
  </si>
  <si>
    <t>Fernandina</t>
  </si>
  <si>
    <t>FitzGeorge</t>
  </si>
  <si>
    <t>ffitzgeorgeep@scribd.com</t>
  </si>
  <si>
    <t>29010</t>
  </si>
  <si>
    <t>Malaga</t>
  </si>
  <si>
    <t>Bellina</t>
  </si>
  <si>
    <t>Ilyunin</t>
  </si>
  <si>
    <t>bilyunineq@dropbox.com</t>
  </si>
  <si>
    <t>65129</t>
  </si>
  <si>
    <t>Pescara</t>
  </si>
  <si>
    <t>Kare</t>
  </si>
  <si>
    <t>Normanell</t>
  </si>
  <si>
    <t>knormaneller@canalblog.com</t>
  </si>
  <si>
    <t>Room 1650</t>
  </si>
  <si>
    <t>16004 CEDEX</t>
  </si>
  <si>
    <t>Roosevelt</t>
  </si>
  <si>
    <t>Gwyn</t>
  </si>
  <si>
    <t>rgwynes@bigcartel.com</t>
  </si>
  <si>
    <t>PO Box 52632</t>
  </si>
  <si>
    <t>Datha</t>
  </si>
  <si>
    <t>Newbury</t>
  </si>
  <si>
    <t>dnewburyet@tuttocitta.it</t>
  </si>
  <si>
    <t>Mayer</t>
  </si>
  <si>
    <t>Standfield</t>
  </si>
  <si>
    <t>mstandfieldeu@marketwatch.com</t>
  </si>
  <si>
    <t>PO Box 48308</t>
  </si>
  <si>
    <t>04016 CEDEX</t>
  </si>
  <si>
    <t>Digne-les-Bains</t>
  </si>
  <si>
    <t>Tessy</t>
  </si>
  <si>
    <t>Bertenshaw</t>
  </si>
  <si>
    <t>tbertenshawev@imgur.com</t>
  </si>
  <si>
    <t>Apt 671</t>
  </si>
  <si>
    <t>75929 CEDEX 19</t>
  </si>
  <si>
    <t>Crista</t>
  </si>
  <si>
    <t>Capstack</t>
  </si>
  <si>
    <t>ccapstackew@stanford.edu</t>
  </si>
  <si>
    <t>Room 985</t>
  </si>
  <si>
    <t>88125 CEDEX</t>
  </si>
  <si>
    <t>Vagney</t>
  </si>
  <si>
    <t>Cyndie</t>
  </si>
  <si>
    <t>Breston</t>
  </si>
  <si>
    <t>cbrestonex@furl.net</t>
  </si>
  <si>
    <t>PO Box 33140</t>
  </si>
  <si>
    <t>Davin</t>
  </si>
  <si>
    <t>Mayall</t>
  </si>
  <si>
    <t>dmayalley@house.gov</t>
  </si>
  <si>
    <t>38051 CEDEX 9</t>
  </si>
  <si>
    <t>Mano</t>
  </si>
  <si>
    <t>Aldrick</t>
  </si>
  <si>
    <t>maldrickez@newyorker.com</t>
  </si>
  <si>
    <t>PO Box 47917</t>
  </si>
  <si>
    <t>60406 CEDEX</t>
  </si>
  <si>
    <t>Noyon</t>
  </si>
  <si>
    <t>Spike</t>
  </si>
  <si>
    <t>Witcher</t>
  </si>
  <si>
    <t>switcherf0@time.com</t>
  </si>
  <si>
    <t>NG22</t>
  </si>
  <si>
    <t>Thornton</t>
  </si>
  <si>
    <t>Scamal</t>
  </si>
  <si>
    <t>tscamalf1@shinystat.com</t>
  </si>
  <si>
    <t>Room 1510</t>
  </si>
  <si>
    <t>2264</t>
  </si>
  <si>
    <t>Leidschendam</t>
  </si>
  <si>
    <t>Noby</t>
  </si>
  <si>
    <t>Eagell</t>
  </si>
  <si>
    <t>neagellf2@webnode.com</t>
  </si>
  <si>
    <t>2029</t>
  </si>
  <si>
    <t>Haarlem</t>
  </si>
  <si>
    <t>Penny</t>
  </si>
  <si>
    <t>Lissett</t>
  </si>
  <si>
    <t>plissettf3@prweb.com</t>
  </si>
  <si>
    <t>PO Box 82791</t>
  </si>
  <si>
    <t>Hulle</t>
  </si>
  <si>
    <t>bhullef4@blogger.com</t>
  </si>
  <si>
    <t>PO Box 21231</t>
  </si>
  <si>
    <t>Blondelle</t>
  </si>
  <si>
    <t>Disman</t>
  </si>
  <si>
    <t>bdismanf5@mac.com</t>
  </si>
  <si>
    <t>Room 1963</t>
  </si>
  <si>
    <t>38944 CEDEX</t>
  </si>
  <si>
    <t>Meylan</t>
  </si>
  <si>
    <t>Hunt</t>
  </si>
  <si>
    <t>McWhin</t>
  </si>
  <si>
    <t>hmcwhinf6@scientificamerican.com</t>
  </si>
  <si>
    <t>PO Box 73964</t>
  </si>
  <si>
    <t>97078</t>
  </si>
  <si>
    <t>W├╝rzburg</t>
  </si>
  <si>
    <t>Conni</t>
  </si>
  <si>
    <t>Hartin</t>
  </si>
  <si>
    <t>chartinf7@trellian.com</t>
  </si>
  <si>
    <t>PO Box 85503</t>
  </si>
  <si>
    <t>LS6</t>
  </si>
  <si>
    <t>Leeds</t>
  </si>
  <si>
    <t>Melin</t>
  </si>
  <si>
    <t>smelinf8@tumblr.com</t>
  </si>
  <si>
    <t>28020</t>
  </si>
  <si>
    <t>Daniele</t>
  </si>
  <si>
    <t>Skehan</t>
  </si>
  <si>
    <t>dskehanf9@jugem.jp</t>
  </si>
  <si>
    <t>Room 1708</t>
  </si>
  <si>
    <t>Costanza</t>
  </si>
  <si>
    <t>Birdseye</t>
  </si>
  <si>
    <t>cbirdseyefa@craigslist.org</t>
  </si>
  <si>
    <t>Apt 1385</t>
  </si>
  <si>
    <t>92545 CEDEX</t>
  </si>
  <si>
    <t>Montrouge</t>
  </si>
  <si>
    <t>Granger</t>
  </si>
  <si>
    <t>Meni</t>
  </si>
  <si>
    <t>gmenifb@hc360.com</t>
  </si>
  <si>
    <t>Room 1409</t>
  </si>
  <si>
    <t>Mellisent</t>
  </si>
  <si>
    <t>Denyagin</t>
  </si>
  <si>
    <t>mdenyaginfc@timesonline.co.uk</t>
  </si>
  <si>
    <t>PO Box 25136</t>
  </si>
  <si>
    <t>4384</t>
  </si>
  <si>
    <t>Vlissingen</t>
  </si>
  <si>
    <t>Durand</t>
  </si>
  <si>
    <t>Garthland</t>
  </si>
  <si>
    <t>dgarthlandfd@gizmodo.com</t>
  </si>
  <si>
    <t>PO Box 69237</t>
  </si>
  <si>
    <t>63804 CEDEX</t>
  </si>
  <si>
    <t>Cournon-d'Auvergne</t>
  </si>
  <si>
    <t>Dusty</t>
  </si>
  <si>
    <t>Tole</t>
  </si>
  <si>
    <t>dtolefe@reddit.com</t>
  </si>
  <si>
    <t>PO Box 79761</t>
  </si>
  <si>
    <t>80146 CEDEX</t>
  </si>
  <si>
    <t>Myrvyn</t>
  </si>
  <si>
    <t>Rubertis</t>
  </si>
  <si>
    <t>mrubertisff@exblog.jp</t>
  </si>
  <si>
    <t>Apt 530</t>
  </si>
  <si>
    <t>41029 CEDEX</t>
  </si>
  <si>
    <t>Carley</t>
  </si>
  <si>
    <t>Trustie</t>
  </si>
  <si>
    <t>ctrustiefg@time.com</t>
  </si>
  <si>
    <t>69924 CEDEX</t>
  </si>
  <si>
    <t>Oullins</t>
  </si>
  <si>
    <t>Kelsi</t>
  </si>
  <si>
    <t>Broxup</t>
  </si>
  <si>
    <t>kbroxupfh@auda.org.au</t>
  </si>
  <si>
    <t>Suite 29</t>
  </si>
  <si>
    <t>79004 CEDEX</t>
  </si>
  <si>
    <t>Avigdor</t>
  </si>
  <si>
    <t>Adamo</t>
  </si>
  <si>
    <t>aadamofi@epa.gov</t>
  </si>
  <si>
    <t>Raina</t>
  </si>
  <si>
    <t>Stutard</t>
  </si>
  <si>
    <t>rstutardfj@sourceforge.net</t>
  </si>
  <si>
    <t>PO Box 4258</t>
  </si>
  <si>
    <t>31039 CEDEX 9</t>
  </si>
  <si>
    <t>Cecilia</t>
  </si>
  <si>
    <t>Grishkov</t>
  </si>
  <si>
    <t>cgrishkovfk@jalbum.net</t>
  </si>
  <si>
    <t>Room 437</t>
  </si>
  <si>
    <t>20195 CEDEX 1</t>
  </si>
  <si>
    <t>Gaspar</t>
  </si>
  <si>
    <t>Gibke</t>
  </si>
  <si>
    <t>ggibkefl@gnu.org</t>
  </si>
  <si>
    <t>Room 228</t>
  </si>
  <si>
    <t>95109 CEDEX</t>
  </si>
  <si>
    <t>Argenteuil</t>
  </si>
  <si>
    <t>Barton</t>
  </si>
  <si>
    <t>Britch</t>
  </si>
  <si>
    <t>bbritchfm@diigo.com</t>
  </si>
  <si>
    <t>Apt 517</t>
  </si>
  <si>
    <t>Merry</t>
  </si>
  <si>
    <t>Jelleman</t>
  </si>
  <si>
    <t>mjellemanfn@squarespace.com</t>
  </si>
  <si>
    <t>Apt 825</t>
  </si>
  <si>
    <t>74944 CEDEX</t>
  </si>
  <si>
    <t>Annecy-le-Vieux</t>
  </si>
  <si>
    <t>Duckerin</t>
  </si>
  <si>
    <t>bduckerinfo@ameblo.jp</t>
  </si>
  <si>
    <t>69441 CEDEX 03</t>
  </si>
  <si>
    <t>Damita</t>
  </si>
  <si>
    <t>Philipard</t>
  </si>
  <si>
    <t>dphilipardfp@jigsy.com</t>
  </si>
  <si>
    <t>PO Box 36618</t>
  </si>
  <si>
    <t>25204 CEDEX</t>
  </si>
  <si>
    <t>Ruslin</t>
  </si>
  <si>
    <t>aruslinfq@posterous.com</t>
  </si>
  <si>
    <t>Apt 1934</t>
  </si>
  <si>
    <t>18104 CEDEX</t>
  </si>
  <si>
    <t>Vierzon</t>
  </si>
  <si>
    <t>Christos</t>
  </si>
  <si>
    <t>Exter</t>
  </si>
  <si>
    <t>cexterfr@admin.ch</t>
  </si>
  <si>
    <t>95933 CEDEX 2</t>
  </si>
  <si>
    <t>Height</t>
  </si>
  <si>
    <t>kheightfs@google.co.uk</t>
  </si>
  <si>
    <t>94279 CEDEX</t>
  </si>
  <si>
    <t>Le Kremlin-Bic├¬tre</t>
  </si>
  <si>
    <t>Gordon</t>
  </si>
  <si>
    <t>Doohey</t>
  </si>
  <si>
    <t>gdooheyft@stumbleupon.com</t>
  </si>
  <si>
    <t>PO Box 97789</t>
  </si>
  <si>
    <t>20292 CEDEX</t>
  </si>
  <si>
    <t>Bastia</t>
  </si>
  <si>
    <t>Kale</t>
  </si>
  <si>
    <t>Heineken</t>
  </si>
  <si>
    <t>kheinekenfu@nifty.com</t>
  </si>
  <si>
    <t>Room 393</t>
  </si>
  <si>
    <t>54516 CEDEX</t>
  </si>
  <si>
    <t>Vand┼ôuvre-l├¿s-Nancy</t>
  </si>
  <si>
    <t>Wittie</t>
  </si>
  <si>
    <t>Carss</t>
  </si>
  <si>
    <t>wcarssfv@webeden.co.uk</t>
  </si>
  <si>
    <t>PO Box 17721</t>
  </si>
  <si>
    <t>67404 CEDEX</t>
  </si>
  <si>
    <t>Illkirch-Graffenstaden</t>
  </si>
  <si>
    <t>Barnaby</t>
  </si>
  <si>
    <t>Volcker</t>
  </si>
  <si>
    <t>bvolckerfw@utexas.edu</t>
  </si>
  <si>
    <t>Olyet</t>
  </si>
  <si>
    <t>molyetfx@un.org</t>
  </si>
  <si>
    <t>Room 1916</t>
  </si>
  <si>
    <t>44815 CEDEX</t>
  </si>
  <si>
    <t>Saint-Herblain</t>
  </si>
  <si>
    <t>Sula</t>
  </si>
  <si>
    <t>Blodgetts</t>
  </si>
  <si>
    <t>sblodgettsfy@storify.com</t>
  </si>
  <si>
    <t>PO Box 78246</t>
  </si>
  <si>
    <t>Crichton</t>
  </si>
  <si>
    <t>Jarrel</t>
  </si>
  <si>
    <t>cjarrelfz@spiegel.de</t>
  </si>
  <si>
    <t>5034</t>
  </si>
  <si>
    <t>Tilburg</t>
  </si>
  <si>
    <t>Debera</t>
  </si>
  <si>
    <t>Cockle</t>
  </si>
  <si>
    <t>dcockleg0@latimes.com</t>
  </si>
  <si>
    <t>Freeman</t>
  </si>
  <si>
    <t>Pero</t>
  </si>
  <si>
    <t>fperog1@alibaba.com</t>
  </si>
  <si>
    <t>Olivero</t>
  </si>
  <si>
    <t>Housden</t>
  </si>
  <si>
    <t>ohousdeng2@woothemes.com</t>
  </si>
  <si>
    <t>Apt 1009</t>
  </si>
  <si>
    <t>73209 CEDEX</t>
  </si>
  <si>
    <t>Albertville</t>
  </si>
  <si>
    <t>Fitzsimon</t>
  </si>
  <si>
    <t>efitzsimong3@usatoday.com</t>
  </si>
  <si>
    <t>12169</t>
  </si>
  <si>
    <t>Griffy</t>
  </si>
  <si>
    <t>O'Bradain</t>
  </si>
  <si>
    <t>gobradaing4@telegraph.co.uk</t>
  </si>
  <si>
    <t>62222 CEDEX</t>
  </si>
  <si>
    <t>Boulogne-sur-Mer</t>
  </si>
  <si>
    <t>Jasun</t>
  </si>
  <si>
    <t>Tutin</t>
  </si>
  <si>
    <t>jtuting5@tiny.cc</t>
  </si>
  <si>
    <t>PO Box 93942</t>
  </si>
  <si>
    <t>93005 CEDEX</t>
  </si>
  <si>
    <t>Audrye</t>
  </si>
  <si>
    <t>Trevascus</t>
  </si>
  <si>
    <t>atrevascusg6@google.co.uk</t>
  </si>
  <si>
    <t>Room 1595</t>
  </si>
  <si>
    <t>Sullivan</t>
  </si>
  <si>
    <t>Johanchon</t>
  </si>
  <si>
    <t>sjohanchong7@webs.com</t>
  </si>
  <si>
    <t>PO Box 41329</t>
  </si>
  <si>
    <t>20158</t>
  </si>
  <si>
    <t>Shayes</t>
  </si>
  <si>
    <t>eshayesg8@google.cn</t>
  </si>
  <si>
    <t>Adriaens</t>
  </si>
  <si>
    <t>Ekkel</t>
  </si>
  <si>
    <t>aekkelg9@tumblr.com</t>
  </si>
  <si>
    <t>Room 637</t>
  </si>
  <si>
    <t>Banky</t>
  </si>
  <si>
    <t>Degli Abbati</t>
  </si>
  <si>
    <t>bdegliabbatiga@whitehouse.gov</t>
  </si>
  <si>
    <t>60506 CEDEX</t>
  </si>
  <si>
    <t>Chantilly</t>
  </si>
  <si>
    <t>Cristen</t>
  </si>
  <si>
    <t>Frensche</t>
  </si>
  <si>
    <t>cfrenschegb@plala.or.jp</t>
  </si>
  <si>
    <t>Matthiew</t>
  </si>
  <si>
    <t>Mannakee</t>
  </si>
  <si>
    <t>mmannakeegc@etsy.com</t>
  </si>
  <si>
    <t>91104 CEDEX</t>
  </si>
  <si>
    <t>Crippes</t>
  </si>
  <si>
    <t>mcrippesgd@tuttocitta.it</t>
  </si>
  <si>
    <t>Suite 60</t>
  </si>
  <si>
    <t>47923 CEDEX 9</t>
  </si>
  <si>
    <t>Kalil</t>
  </si>
  <si>
    <t>Finnick</t>
  </si>
  <si>
    <t>kfinnickge@jugem.jp</t>
  </si>
  <si>
    <t>Room 1060</t>
  </si>
  <si>
    <t>33080 CEDEX</t>
  </si>
  <si>
    <t>Udale</t>
  </si>
  <si>
    <t>Goade</t>
  </si>
  <si>
    <t>ugoadegf@washington.edu</t>
  </si>
  <si>
    <t>PO Box 40552</t>
  </si>
  <si>
    <t>26209 CEDEX</t>
  </si>
  <si>
    <t>Mont├®limar</t>
  </si>
  <si>
    <t>Hugo</t>
  </si>
  <si>
    <t>Blasdale</t>
  </si>
  <si>
    <t>hblasdalegg@state.tx.us</t>
  </si>
  <si>
    <t>Revkah</t>
  </si>
  <si>
    <t>Backman</t>
  </si>
  <si>
    <t>rbackmangh@google.com</t>
  </si>
  <si>
    <t>PO Box 5286</t>
  </si>
  <si>
    <t>13834 CEDEX</t>
  </si>
  <si>
    <t>Ch├óteaurenard</t>
  </si>
  <si>
    <t>Jerman</t>
  </si>
  <si>
    <t>tjermangi@dell.com</t>
  </si>
  <si>
    <t>Apt 862</t>
  </si>
  <si>
    <t>30204</t>
  </si>
  <si>
    <t>Cartagena</t>
  </si>
  <si>
    <t>Sherman</t>
  </si>
  <si>
    <t>Lownes</t>
  </si>
  <si>
    <t>slownesgj@google.de</t>
  </si>
  <si>
    <t>Buckney</t>
  </si>
  <si>
    <t>vbuckneygk@booking.com</t>
  </si>
  <si>
    <t>78424 CEDEX</t>
  </si>
  <si>
    <t>Carri├¿res-sur-Seine</t>
  </si>
  <si>
    <t>Eartha</t>
  </si>
  <si>
    <t>Hickenbottom</t>
  </si>
  <si>
    <t>ehickenbottomgl@jigsy.com</t>
  </si>
  <si>
    <t>Apt 1360</t>
  </si>
  <si>
    <t>68309 CEDEX</t>
  </si>
  <si>
    <t>Saint-Louis</t>
  </si>
  <si>
    <t>Sebastien</t>
  </si>
  <si>
    <t>Fermin</t>
  </si>
  <si>
    <t>sfermingm@house.gov</t>
  </si>
  <si>
    <t>PO Box 76451</t>
  </si>
  <si>
    <t>69367 CEDEX 07</t>
  </si>
  <si>
    <t>Carly</t>
  </si>
  <si>
    <t>Veeler</t>
  </si>
  <si>
    <t>cveelergn@shinystat.com</t>
  </si>
  <si>
    <t>30167</t>
  </si>
  <si>
    <t>Hannover</t>
  </si>
  <si>
    <t>Wernher</t>
  </si>
  <si>
    <t>Kann</t>
  </si>
  <si>
    <t>wkanngo@tumblr.com</t>
  </si>
  <si>
    <t>Johnette</t>
  </si>
  <si>
    <t>Midford</t>
  </si>
  <si>
    <t>jmidfordgp@umn.edu</t>
  </si>
  <si>
    <t>Apt 1382</t>
  </si>
  <si>
    <t>22091 CEDEX 9</t>
  </si>
  <si>
    <t>Sly</t>
  </si>
  <si>
    <t>Janson</t>
  </si>
  <si>
    <t>sjansongq@myspace.com</t>
  </si>
  <si>
    <t>Minor</t>
  </si>
  <si>
    <t>Goodlife</t>
  </si>
  <si>
    <t>mgoodlifegr@wordpress.org</t>
  </si>
  <si>
    <t>PO Box 96677</t>
  </si>
  <si>
    <t>73031 CEDEX</t>
  </si>
  <si>
    <t>Lillian</t>
  </si>
  <si>
    <t>Mussilli</t>
  </si>
  <si>
    <t>lmussilligs@microsoft.com</t>
  </si>
  <si>
    <t>Apt 1015</t>
  </si>
  <si>
    <t>Smithen</t>
  </si>
  <si>
    <t>msmithengt@adobe.com</t>
  </si>
  <si>
    <t>10409</t>
  </si>
  <si>
    <t>Charis</t>
  </si>
  <si>
    <t>Strewther</t>
  </si>
  <si>
    <t>cstrewthergu@domainmarket.com</t>
  </si>
  <si>
    <t>57509 CEDEX</t>
  </si>
  <si>
    <t>Saint-Avold</t>
  </si>
  <si>
    <t>Gisella</t>
  </si>
  <si>
    <t>Bockmaster</t>
  </si>
  <si>
    <t>gbockmastergv@foxnews.com</t>
  </si>
  <si>
    <t>S1</t>
  </si>
  <si>
    <t>Sheffield</t>
  </si>
  <si>
    <t>Hendrik</t>
  </si>
  <si>
    <t>O'Docherty</t>
  </si>
  <si>
    <t>hodochertygw@51.la</t>
  </si>
  <si>
    <t>Apt 1339</t>
  </si>
  <si>
    <t>72004 CEDEX 1</t>
  </si>
  <si>
    <t>Jim</t>
  </si>
  <si>
    <t>Dobby</t>
  </si>
  <si>
    <t>jdobbygx@opera.com</t>
  </si>
  <si>
    <t>Room 1429</t>
  </si>
  <si>
    <t>69907 CEDEX 20</t>
  </si>
  <si>
    <t>Jean</t>
  </si>
  <si>
    <t>Lally</t>
  </si>
  <si>
    <t>jlallygy@independent.co.uk</t>
  </si>
  <si>
    <t>99089</t>
  </si>
  <si>
    <t>Erfurt</t>
  </si>
  <si>
    <t>Angeli</t>
  </si>
  <si>
    <t>Luetkemeyer</t>
  </si>
  <si>
    <t>aluetkemeyergz@un.org</t>
  </si>
  <si>
    <t>88504 CEDEX</t>
  </si>
  <si>
    <t>Mirecourt</t>
  </si>
  <si>
    <t>Briney</t>
  </si>
  <si>
    <t>Gale</t>
  </si>
  <si>
    <t>bgaleh0@auda.org.au</t>
  </si>
  <si>
    <t>Suite 72</t>
  </si>
  <si>
    <t>14109 CEDEX</t>
  </si>
  <si>
    <t>Lisieux</t>
  </si>
  <si>
    <t>Phillis</t>
  </si>
  <si>
    <t>Deighton</t>
  </si>
  <si>
    <t>pdeightonh1@ucoz.com</t>
  </si>
  <si>
    <t>6814</t>
  </si>
  <si>
    <t>Darcy</t>
  </si>
  <si>
    <t>dtroyesh2@unesco.org</t>
  </si>
  <si>
    <t>Room 210</t>
  </si>
  <si>
    <t>72091 CEDEX 9</t>
  </si>
  <si>
    <t>Dedie</t>
  </si>
  <si>
    <t>Lewsley</t>
  </si>
  <si>
    <t>dlewsleyh3@bandcamp.com</t>
  </si>
  <si>
    <t>Ursulina</t>
  </si>
  <si>
    <t>Ganter</t>
  </si>
  <si>
    <t>uganterh4@utexas.edu</t>
  </si>
  <si>
    <t>3324</t>
  </si>
  <si>
    <t>Giordano</t>
  </si>
  <si>
    <t>Volke</t>
  </si>
  <si>
    <t>gvolkeh5@mlb.com</t>
  </si>
  <si>
    <t>Apt 1597</t>
  </si>
  <si>
    <t>IV1</t>
  </si>
  <si>
    <t>Franklin</t>
  </si>
  <si>
    <t>Crehan</t>
  </si>
  <si>
    <t>fcrehanh6@oakley.com</t>
  </si>
  <si>
    <t>Suite 37</t>
  </si>
  <si>
    <t>30005</t>
  </si>
  <si>
    <t>Murcia</t>
  </si>
  <si>
    <t>Ricki</t>
  </si>
  <si>
    <t>Borrington</t>
  </si>
  <si>
    <t>rborringtonh7@tuttocitta.it</t>
  </si>
  <si>
    <t>Filia</t>
  </si>
  <si>
    <t>Klinck</t>
  </si>
  <si>
    <t>fklinckh8@multiply.com</t>
  </si>
  <si>
    <t>Jennee</t>
  </si>
  <si>
    <t>Firbanks</t>
  </si>
  <si>
    <t>jfirbanksh9@auda.org.au</t>
  </si>
  <si>
    <t>11860 CEDEX 9</t>
  </si>
  <si>
    <t>Carcassonne</t>
  </si>
  <si>
    <t>Antonietta</t>
  </si>
  <si>
    <t>Kahane</t>
  </si>
  <si>
    <t>akahaneha@blinklist.com</t>
  </si>
  <si>
    <t>Room 865</t>
  </si>
  <si>
    <t>5684</t>
  </si>
  <si>
    <t>Best</t>
  </si>
  <si>
    <t>Mandeville</t>
  </si>
  <si>
    <t>amandevillehb@examiner.com</t>
  </si>
  <si>
    <t>Suite 52</t>
  </si>
  <si>
    <t>Doug</t>
  </si>
  <si>
    <t>Kinnar</t>
  </si>
  <si>
    <t>dkinnarhc@examiner.com</t>
  </si>
  <si>
    <t>Room 571</t>
  </si>
  <si>
    <t>91821 CEDEX</t>
  </si>
  <si>
    <t>Longjumeau</t>
  </si>
  <si>
    <t>Brigida</t>
  </si>
  <si>
    <t>Peasby</t>
  </si>
  <si>
    <t>bpeasbyhd@jimdo.com</t>
  </si>
  <si>
    <t>Bevvy</t>
  </si>
  <si>
    <t>Farloe</t>
  </si>
  <si>
    <t>bfarloehe@omniture.com</t>
  </si>
  <si>
    <t>75971 CEDEX 20</t>
  </si>
  <si>
    <t>Paris 20</t>
  </si>
  <si>
    <t>Quinn</t>
  </si>
  <si>
    <t>Walpole</t>
  </si>
  <si>
    <t>qwalpolehf@jigsy.com</t>
  </si>
  <si>
    <t>Candace</t>
  </si>
  <si>
    <t>Chastey</t>
  </si>
  <si>
    <t>cchasteyhg@gov.uk</t>
  </si>
  <si>
    <t>Room 1479</t>
  </si>
  <si>
    <t>45809 CEDEX</t>
  </si>
  <si>
    <t>Saint-Jean-de-Braye</t>
  </si>
  <si>
    <t>Mame</t>
  </si>
  <si>
    <t>Sellers</t>
  </si>
  <si>
    <t>msellershh@storify.com</t>
  </si>
  <si>
    <t>10129</t>
  </si>
  <si>
    <t>Lanita</t>
  </si>
  <si>
    <t>Tellwright</t>
  </si>
  <si>
    <t>ltellwrighthi@merriam-webster.com</t>
  </si>
  <si>
    <t>PO Box 48938</t>
  </si>
  <si>
    <t>01080</t>
  </si>
  <si>
    <t>Vitoria-Gasteiz</t>
  </si>
  <si>
    <t>Amargo</t>
  </si>
  <si>
    <t>Metzke</t>
  </si>
  <si>
    <t>ametzkehj@360.cn</t>
  </si>
  <si>
    <t>Apt 1434</t>
  </si>
  <si>
    <t>77414 CEDEX</t>
  </si>
  <si>
    <t>Claye-Souilly</t>
  </si>
  <si>
    <t>Allina</t>
  </si>
  <si>
    <t>Mc Coughan</t>
  </si>
  <si>
    <t>amccoughanhk@wufoo.com</t>
  </si>
  <si>
    <t>PO Box 19291</t>
  </si>
  <si>
    <t>Anestassia</t>
  </si>
  <si>
    <t>Ferrer</t>
  </si>
  <si>
    <t>aferrerhl@hexun.com</t>
  </si>
  <si>
    <t>Room 780</t>
  </si>
  <si>
    <t>53085 CEDEX 9</t>
  </si>
  <si>
    <t>Laval</t>
  </si>
  <si>
    <t>Gerti</t>
  </si>
  <si>
    <t>Esland</t>
  </si>
  <si>
    <t>geslandhm@artisteer.com</t>
  </si>
  <si>
    <t>8024</t>
  </si>
  <si>
    <t>Dakhno</t>
  </si>
  <si>
    <t>jdakhnohn@upenn.edu</t>
  </si>
  <si>
    <t>Suite 98</t>
  </si>
  <si>
    <t>93335 CEDEX</t>
  </si>
  <si>
    <t>Neuilly-sur-Marne</t>
  </si>
  <si>
    <t>Tyson</t>
  </si>
  <si>
    <t>Frankland</t>
  </si>
  <si>
    <t>tfranklandho@furl.net</t>
  </si>
  <si>
    <t>68064 CEDEX 3</t>
  </si>
  <si>
    <t>Dwight</t>
  </si>
  <si>
    <t>Skehens</t>
  </si>
  <si>
    <t>dskehenshp@theglobeandmail.com</t>
  </si>
  <si>
    <t>Apt 1720</t>
  </si>
  <si>
    <t>Rorke</t>
  </si>
  <si>
    <t>Reck</t>
  </si>
  <si>
    <t>rreckhq@csmonitor.com</t>
  </si>
  <si>
    <t>Room 897</t>
  </si>
  <si>
    <t>Traver</t>
  </si>
  <si>
    <t>Stonner</t>
  </si>
  <si>
    <t>tstonnerhr@rambler.ru</t>
  </si>
  <si>
    <t>Room 887</t>
  </si>
  <si>
    <t>40141</t>
  </si>
  <si>
    <t>Bologna</t>
  </si>
  <si>
    <t>Chuck</t>
  </si>
  <si>
    <t>Bermingham</t>
  </si>
  <si>
    <t>cberminghamhs@smugmug.com</t>
  </si>
  <si>
    <t>Apt 1043</t>
  </si>
  <si>
    <t>7409</t>
  </si>
  <si>
    <t>Deventer</t>
  </si>
  <si>
    <t>Ado</t>
  </si>
  <si>
    <t>Foukx</t>
  </si>
  <si>
    <t>afoukxht@ibm.com</t>
  </si>
  <si>
    <t>Room 1888</t>
  </si>
  <si>
    <t>77815 CEDEX</t>
  </si>
  <si>
    <t>Moret-sur-Loing</t>
  </si>
  <si>
    <t>Shawnee</t>
  </si>
  <si>
    <t>McEnteggart</t>
  </si>
  <si>
    <t>smcenteggarthu@canalblog.com</t>
  </si>
  <si>
    <t>PO Box 8348</t>
  </si>
  <si>
    <t>23568</t>
  </si>
  <si>
    <t>L├╝beck</t>
  </si>
  <si>
    <t>O'Doghesty</t>
  </si>
  <si>
    <t>codoghestyhv@vkontakte.ru</t>
  </si>
  <si>
    <t>PO Box 7192</t>
  </si>
  <si>
    <t>92527 CEDEX</t>
  </si>
  <si>
    <t>Neuilly-sur-Seine</t>
  </si>
  <si>
    <t>Damien</t>
  </si>
  <si>
    <t>Headly</t>
  </si>
  <si>
    <t>dheadlyhw@army.mil</t>
  </si>
  <si>
    <t>DN36</t>
  </si>
  <si>
    <t>West End</t>
  </si>
  <si>
    <t>Joletta</t>
  </si>
  <si>
    <t>Godfery</t>
  </si>
  <si>
    <t>jgodferyhx@facebook.com</t>
  </si>
  <si>
    <t>Apt 985</t>
  </si>
  <si>
    <t>Joanie</t>
  </si>
  <si>
    <t>Tutchell</t>
  </si>
  <si>
    <t>jtutchellhy@addtoany.com</t>
  </si>
  <si>
    <t>Room 1855</t>
  </si>
  <si>
    <t>77504 CEDEX</t>
  </si>
  <si>
    <t>Chelles</t>
  </si>
  <si>
    <t>Crone</t>
  </si>
  <si>
    <t>dcronehz@mapquest.com</t>
  </si>
  <si>
    <t>39209 CEDEX</t>
  </si>
  <si>
    <t>Saint-Claude</t>
  </si>
  <si>
    <t>Justen</t>
  </si>
  <si>
    <t>Marvell</t>
  </si>
  <si>
    <t>jmarvelli0@oracle.com</t>
  </si>
  <si>
    <t>94124 CEDEX</t>
  </si>
  <si>
    <t>Addison</t>
  </si>
  <si>
    <t>Frankham</t>
  </si>
  <si>
    <t>afrankhami1@yolasite.com</t>
  </si>
  <si>
    <t>Trude</t>
  </si>
  <si>
    <t>Guerreru</t>
  </si>
  <si>
    <t>tguerrerui2@mtv.com</t>
  </si>
  <si>
    <t>95319 CEDEX</t>
  </si>
  <si>
    <t>See</t>
  </si>
  <si>
    <t>Couling</t>
  </si>
  <si>
    <t>scoulingi3@spotify.com</t>
  </si>
  <si>
    <t>Apt 1159</t>
  </si>
  <si>
    <t>26070</t>
  </si>
  <si>
    <t>Logro├▒o</t>
  </si>
  <si>
    <t>Laraine</t>
  </si>
  <si>
    <t>Jesteco</t>
  </si>
  <si>
    <t>ljestecoi4@nymag.com</t>
  </si>
  <si>
    <t>27929 CEDEX 9</t>
  </si>
  <si>
    <t>├ëvreux</t>
  </si>
  <si>
    <t>Katharyn</t>
  </si>
  <si>
    <t>Dingley</t>
  </si>
  <si>
    <t>kdingleyi5@woothemes.com</t>
  </si>
  <si>
    <t>09116</t>
  </si>
  <si>
    <t>Annemarie</t>
  </si>
  <si>
    <t>Spiers</t>
  </si>
  <si>
    <t>aspiersi6@diigo.com</t>
  </si>
  <si>
    <t>12045</t>
  </si>
  <si>
    <t>Mitch</t>
  </si>
  <si>
    <t>Horning</t>
  </si>
  <si>
    <t>mhorningi7@vkontakte.ru</t>
  </si>
  <si>
    <t>PO Box 45857</t>
  </si>
  <si>
    <t>94734 CEDEX</t>
  </si>
  <si>
    <t>Nogent-sur-Marne</t>
  </si>
  <si>
    <t>Chlo</t>
  </si>
  <si>
    <t>Ivins</t>
  </si>
  <si>
    <t>civinsi8@sogou.com</t>
  </si>
  <si>
    <t>Room 1011</t>
  </si>
  <si>
    <t>07121</t>
  </si>
  <si>
    <t>Palma De Mallorca</t>
  </si>
  <si>
    <t>Madlin</t>
  </si>
  <si>
    <t>Spadollini</t>
  </si>
  <si>
    <t>mspadollinii9@ucoz.ru</t>
  </si>
  <si>
    <t>Room 1805</t>
  </si>
  <si>
    <t>01069 CEDEX 9</t>
  </si>
  <si>
    <t>Bourg-en-Bresse</t>
  </si>
  <si>
    <t>Conway</t>
  </si>
  <si>
    <t>Dayly</t>
  </si>
  <si>
    <t>cdaylyia@amazonaws.com</t>
  </si>
  <si>
    <t>48005 CEDEX</t>
  </si>
  <si>
    <t>Mende</t>
  </si>
  <si>
    <t>Buiron</t>
  </si>
  <si>
    <t>Lorryman</t>
  </si>
  <si>
    <t>blorrymanib@cisco.com</t>
  </si>
  <si>
    <t>Apt 620</t>
  </si>
  <si>
    <t>03006 CEDEX</t>
  </si>
  <si>
    <t>Moulins</t>
  </si>
  <si>
    <t>Emeline</t>
  </si>
  <si>
    <t>Azam</t>
  </si>
  <si>
    <t>eazamic@ehow.com</t>
  </si>
  <si>
    <t>Apt 597</t>
  </si>
  <si>
    <t>75853 CEDEX 17</t>
  </si>
  <si>
    <t>Giorgi</t>
  </si>
  <si>
    <t>gafieldid@friendfeed.com</t>
  </si>
  <si>
    <t>Room 100</t>
  </si>
  <si>
    <t>75151 CEDEX 03</t>
  </si>
  <si>
    <t>Diane-marie</t>
  </si>
  <si>
    <t>Buddles</t>
  </si>
  <si>
    <t>dbuddlesie@nsw.gov.au</t>
  </si>
  <si>
    <t>PO Box 20100</t>
  </si>
  <si>
    <t>7319</t>
  </si>
  <si>
    <t>Apeldoorn</t>
  </si>
  <si>
    <t>Jonah</t>
  </si>
  <si>
    <t>Woodlands</t>
  </si>
  <si>
    <t>jwoodlandsif@google.pl</t>
  </si>
  <si>
    <t>Apt 289</t>
  </si>
  <si>
    <t>9052</t>
  </si>
  <si>
    <t>Gent</t>
  </si>
  <si>
    <t>Abdel</t>
  </si>
  <si>
    <t>Ellershaw</t>
  </si>
  <si>
    <t>aellershawig@ibm.com</t>
  </si>
  <si>
    <t>Suite 92</t>
  </si>
  <si>
    <t>84274 CEDEX</t>
  </si>
  <si>
    <t>Ved├¿ne</t>
  </si>
  <si>
    <t>Flori</t>
  </si>
  <si>
    <t>Humphrys</t>
  </si>
  <si>
    <t>fhumphrysih@miitbeian.gov.cn</t>
  </si>
  <si>
    <t>PO Box 63635</t>
  </si>
  <si>
    <t>21019 CEDEX</t>
  </si>
  <si>
    <t>Nadine</t>
  </si>
  <si>
    <t>Comusso</t>
  </si>
  <si>
    <t>ncomussoii@technorati.com</t>
  </si>
  <si>
    <t>64044 CEDEX</t>
  </si>
  <si>
    <t>Selle</t>
  </si>
  <si>
    <t>Hutchence</t>
  </si>
  <si>
    <t>shutchenceij@mail.ru</t>
  </si>
  <si>
    <t>Quantick</t>
  </si>
  <si>
    <t>cquantickik@ifeng.com</t>
  </si>
  <si>
    <t>Apt 152</t>
  </si>
  <si>
    <t>93737 CEDEX 9</t>
  </si>
  <si>
    <t>Frederique</t>
  </si>
  <si>
    <t>Trodden</t>
  </si>
  <si>
    <t>ftroddenil@sourceforge.net</t>
  </si>
  <si>
    <t>PO Box 68806</t>
  </si>
  <si>
    <t>95194 CEDEX</t>
  </si>
  <si>
    <t>Goussainville</t>
  </si>
  <si>
    <t>Shayne</t>
  </si>
  <si>
    <t>Klos</t>
  </si>
  <si>
    <t>sklosim@hc360.com</t>
  </si>
  <si>
    <t>Room 1699</t>
  </si>
  <si>
    <t>Tilda</t>
  </si>
  <si>
    <t>MacKean</t>
  </si>
  <si>
    <t>tmackeanin@godaddy.com</t>
  </si>
  <si>
    <t>76069 CEDEX</t>
  </si>
  <si>
    <t>Natty</t>
  </si>
  <si>
    <t>Perrin</t>
  </si>
  <si>
    <t>nperrinio@comcast.net</t>
  </si>
  <si>
    <t>Apt 1788</t>
  </si>
  <si>
    <t>Fran</t>
  </si>
  <si>
    <t>Cottey</t>
  </si>
  <si>
    <t>fcotteyip@chronoengine.com</t>
  </si>
  <si>
    <t>PO Box 92455</t>
  </si>
  <si>
    <t>78093 CEDEX 9</t>
  </si>
  <si>
    <t>Bette-ann</t>
  </si>
  <si>
    <t>Robardey</t>
  </si>
  <si>
    <t>brobardeyiq@so-net.ne.jp</t>
  </si>
  <si>
    <t>41468</t>
  </si>
  <si>
    <t>Neuss</t>
  </si>
  <si>
    <t>Gamaliel</t>
  </si>
  <si>
    <t>Chadd</t>
  </si>
  <si>
    <t>gchaddir@pagesperso-orange.fr</t>
  </si>
  <si>
    <t>PO Box 53775</t>
  </si>
  <si>
    <t>Claresta</t>
  </si>
  <si>
    <t>Casier</t>
  </si>
  <si>
    <t>ccasieris@networksolutions.com</t>
  </si>
  <si>
    <t>Whittaker</t>
  </si>
  <si>
    <t>Durnin</t>
  </si>
  <si>
    <t>wdurninit@bluehost.com</t>
  </si>
  <si>
    <t>Room 927</t>
  </si>
  <si>
    <t>20010</t>
  </si>
  <si>
    <t>Wallie</t>
  </si>
  <si>
    <t>Marl</t>
  </si>
  <si>
    <t>wmarliu@yale.edu</t>
  </si>
  <si>
    <t>PO Box 77007</t>
  </si>
  <si>
    <t>29193 CEDEX</t>
  </si>
  <si>
    <t>Quimper</t>
  </si>
  <si>
    <t>Adriana</t>
  </si>
  <si>
    <t>Fruen</t>
  </si>
  <si>
    <t>afrueniv@intel.com</t>
  </si>
  <si>
    <t>94264 CEDEX</t>
  </si>
  <si>
    <t>Fresnes</t>
  </si>
  <si>
    <t>Cece</t>
  </si>
  <si>
    <t>Gayne</t>
  </si>
  <si>
    <t>cgayneiw@domainmarket.com</t>
  </si>
  <si>
    <t>60309 CEDEX</t>
  </si>
  <si>
    <t>Senlis</t>
  </si>
  <si>
    <t>Teresa</t>
  </si>
  <si>
    <t>McIlharga</t>
  </si>
  <si>
    <t>tmcilhargaix@baidu.com</t>
  </si>
  <si>
    <t>Apt 778</t>
  </si>
  <si>
    <t>17314 CEDEX</t>
  </si>
  <si>
    <t>Rochefort</t>
  </si>
  <si>
    <t>Ashleigh</t>
  </si>
  <si>
    <t>Abrey</t>
  </si>
  <si>
    <t>aabreyiy@altervista.org</t>
  </si>
  <si>
    <t>PO Box 25918</t>
  </si>
  <si>
    <t>Cherice</t>
  </si>
  <si>
    <t>Bellchamber</t>
  </si>
  <si>
    <t>cbellchamberiz@addtoany.com</t>
  </si>
  <si>
    <t>PO Box 1747</t>
  </si>
  <si>
    <t>Rey</t>
  </si>
  <si>
    <t>Gwalter</t>
  </si>
  <si>
    <t>rgwalterj0@trellian.com</t>
  </si>
  <si>
    <t>Room 1241</t>
  </si>
  <si>
    <t>44143</t>
  </si>
  <si>
    <t>Dortmund</t>
  </si>
  <si>
    <t>Rance</t>
  </si>
  <si>
    <t>Sigart</t>
  </si>
  <si>
    <t>rsigartj1@feedburner.com</t>
  </si>
  <si>
    <t>77708 CEDEX 4</t>
  </si>
  <si>
    <t>Goldy</t>
  </si>
  <si>
    <t>Tidswell</t>
  </si>
  <si>
    <t>gtidswellj2@admin.ch</t>
  </si>
  <si>
    <t>35538 CEDEX</t>
  </si>
  <si>
    <t>Noyal-sur-Vilaine</t>
  </si>
  <si>
    <t>Pam</t>
  </si>
  <si>
    <t>Bondley</t>
  </si>
  <si>
    <t>pbondleyj3@reverbnation.com</t>
  </si>
  <si>
    <t>Room 826</t>
  </si>
  <si>
    <t>1209</t>
  </si>
  <si>
    <t>Gen├¿ve</t>
  </si>
  <si>
    <t>Roderich</t>
  </si>
  <si>
    <t>Butte</t>
  </si>
  <si>
    <t>rbuttej4@istockphoto.com</t>
  </si>
  <si>
    <t>Suite 69</t>
  </si>
  <si>
    <t>04990 CEDEX 9</t>
  </si>
  <si>
    <t>Sibeal</t>
  </si>
  <si>
    <t>Birdall</t>
  </si>
  <si>
    <t>sbirdallj5@csmonitor.com</t>
  </si>
  <si>
    <t>Reinald</t>
  </si>
  <si>
    <t>Anchor</t>
  </si>
  <si>
    <t>ranchorj6@census.gov</t>
  </si>
  <si>
    <t>82104 CEDEX</t>
  </si>
  <si>
    <t>Castelsarrasin</t>
  </si>
  <si>
    <t>Cinnamon</t>
  </si>
  <si>
    <t>Grealy</t>
  </si>
  <si>
    <t>cgrealyj7@deviantart.com</t>
  </si>
  <si>
    <t>Suite 64</t>
  </si>
  <si>
    <t>1304</t>
  </si>
  <si>
    <t>Almere Stad</t>
  </si>
  <si>
    <t>Gabriel</t>
  </si>
  <si>
    <t>Korejs</t>
  </si>
  <si>
    <t>gkorejsj8@deliciousdays.com</t>
  </si>
  <si>
    <t>M34</t>
  </si>
  <si>
    <t>Denton</t>
  </si>
  <si>
    <t>Mic</t>
  </si>
  <si>
    <t>Cords</t>
  </si>
  <si>
    <t>mcordsj9@ning.com</t>
  </si>
  <si>
    <t>PO Box 7860</t>
  </si>
  <si>
    <t>40591</t>
  </si>
  <si>
    <t>D├╝sseldorf</t>
  </si>
  <si>
    <t>Deeanne</t>
  </si>
  <si>
    <t>Zima</t>
  </si>
  <si>
    <t>dzimaja@123-reg.co.uk</t>
  </si>
  <si>
    <t>Reba</t>
  </si>
  <si>
    <t>Chimienti</t>
  </si>
  <si>
    <t>rchimientijb@nydailynews.com</t>
  </si>
  <si>
    <t>Villanova</t>
  </si>
  <si>
    <t>Flin</t>
  </si>
  <si>
    <t>Gauford</t>
  </si>
  <si>
    <t>fgaufordjc@topsy.com</t>
  </si>
  <si>
    <t>Suite 40</t>
  </si>
  <si>
    <t>Reschke</t>
  </si>
  <si>
    <t>creschkejd@prnewswire.com</t>
  </si>
  <si>
    <t>Room 1326</t>
  </si>
  <si>
    <t>59208 CEDEX</t>
  </si>
  <si>
    <t>Warner</t>
  </si>
  <si>
    <t>Blore</t>
  </si>
  <si>
    <t>wbloreje@hostgator.com</t>
  </si>
  <si>
    <t>Room 86</t>
  </si>
  <si>
    <t>08107 CEDEX</t>
  </si>
  <si>
    <t>Charleville-M├®zi├¿res</t>
  </si>
  <si>
    <t>Teddi</t>
  </si>
  <si>
    <t>Batchelor</t>
  </si>
  <si>
    <t>tbatchelorjf@uol.com.br</t>
  </si>
  <si>
    <t>Apt 1188</t>
  </si>
  <si>
    <t>78304 CEDEX</t>
  </si>
  <si>
    <t>Poissy</t>
  </si>
  <si>
    <t>Gan</t>
  </si>
  <si>
    <t>Dahl</t>
  </si>
  <si>
    <t>gdahljg@indiatimes.com</t>
  </si>
  <si>
    <t>20125</t>
  </si>
  <si>
    <t>Dave</t>
  </si>
  <si>
    <t>Lill</t>
  </si>
  <si>
    <t>dlilljh@shareasale.com</t>
  </si>
  <si>
    <t>PO Box 81840</t>
  </si>
  <si>
    <t>93616 CEDEX</t>
  </si>
  <si>
    <t>Aulnay-sous-Bois</t>
  </si>
  <si>
    <t>Herschel</t>
  </si>
  <si>
    <t>Spinas</t>
  </si>
  <si>
    <t>hspinasji@mozilla.org</t>
  </si>
  <si>
    <t>PO Box 34393</t>
  </si>
  <si>
    <t>94454 CEDEX</t>
  </si>
  <si>
    <t>Limeil-Br├®vannes</t>
  </si>
  <si>
    <t>Randi</t>
  </si>
  <si>
    <t>Noonan</t>
  </si>
  <si>
    <t>rnoonanjj@sbwire.com</t>
  </si>
  <si>
    <t>Suite 20</t>
  </si>
  <si>
    <t>Patrick</t>
  </si>
  <si>
    <t>Lyngsted</t>
  </si>
  <si>
    <t>plyngstedjk@godaddy.com</t>
  </si>
  <si>
    <t>Room 746</t>
  </si>
  <si>
    <t>94631 CEDEX 1</t>
  </si>
  <si>
    <t>Herta</t>
  </si>
  <si>
    <t>Jebb</t>
  </si>
  <si>
    <t>hjebbjl@youku.com</t>
  </si>
  <si>
    <t>PO Box 11053</t>
  </si>
  <si>
    <t>63043 CEDEX 2</t>
  </si>
  <si>
    <t>Clermont-Ferrand</t>
  </si>
  <si>
    <t>Slowly</t>
  </si>
  <si>
    <t>pslowlyjm@google.co.jp</t>
  </si>
  <si>
    <t>13729 CEDEX</t>
  </si>
  <si>
    <t>Marignane</t>
  </si>
  <si>
    <t>Leisha</t>
  </si>
  <si>
    <t>Abbyss</t>
  </si>
  <si>
    <t>labbyssjn@cbsnews.com</t>
  </si>
  <si>
    <t>Room 123</t>
  </si>
  <si>
    <t>Elane</t>
  </si>
  <si>
    <t>Dormer</t>
  </si>
  <si>
    <t>edormerjo@phpbb.com</t>
  </si>
  <si>
    <t>75562 CEDEX 12</t>
  </si>
  <si>
    <t>Lovell</t>
  </si>
  <si>
    <t>ltoffalojp@live.com</t>
  </si>
  <si>
    <t>Suite 90</t>
  </si>
  <si>
    <t>11803 CEDEX 9</t>
  </si>
  <si>
    <t>Mariann</t>
  </si>
  <si>
    <t>Crosland</t>
  </si>
  <si>
    <t>mcroslandjq@bravesites.com</t>
  </si>
  <si>
    <t>Room 149</t>
  </si>
  <si>
    <t>Carey</t>
  </si>
  <si>
    <t>Orgill</t>
  </si>
  <si>
    <t>corgilljr@networkadvertising.org</t>
  </si>
  <si>
    <t>PO Box 34332</t>
  </si>
  <si>
    <t>Lucine</t>
  </si>
  <si>
    <t>Halpen</t>
  </si>
  <si>
    <t>lhalpenjs@nbcnews.com</t>
  </si>
  <si>
    <t>89010 CEDEX</t>
  </si>
  <si>
    <t>Cosgrive</t>
  </si>
  <si>
    <t>hcosgrivejt@google.ca</t>
  </si>
  <si>
    <t>Apt 727</t>
  </si>
  <si>
    <t>Charley</t>
  </si>
  <si>
    <t>Keener</t>
  </si>
  <si>
    <t>ckeenerju@nytimes.com</t>
  </si>
  <si>
    <t>Room 55</t>
  </si>
  <si>
    <t>95011 CEDEX</t>
  </si>
  <si>
    <t>Jaymie</t>
  </si>
  <si>
    <t>Freiburger</t>
  </si>
  <si>
    <t>jfreiburgerjv@miibeian.gov.cn</t>
  </si>
  <si>
    <t>Room 1858</t>
  </si>
  <si>
    <t>Mattie</t>
  </si>
  <si>
    <t>Armfirld</t>
  </si>
  <si>
    <t>marmfirldjw@elegantthemes.com</t>
  </si>
  <si>
    <t>68504 CEDEX</t>
  </si>
  <si>
    <t>Guebwiller</t>
  </si>
  <si>
    <t>David</t>
  </si>
  <si>
    <t>Lauret</t>
  </si>
  <si>
    <t>dlauretjx@livejournal.com</t>
  </si>
  <si>
    <t>Room 1922</t>
  </si>
  <si>
    <t>82070 CEDEX</t>
  </si>
  <si>
    <t>Madelle</t>
  </si>
  <si>
    <t>Swinnard</t>
  </si>
  <si>
    <t>mswinnardjy@unesco.org</t>
  </si>
  <si>
    <t>Raymund</t>
  </si>
  <si>
    <t>Gheraldi</t>
  </si>
  <si>
    <t>rgheraldijz@accuweather.com</t>
  </si>
  <si>
    <t>PO Box 42923</t>
  </si>
  <si>
    <t>Malina</t>
  </si>
  <si>
    <t>Newvill</t>
  </si>
  <si>
    <t>mnewvillk0@dropbox.com</t>
  </si>
  <si>
    <t>7554</t>
  </si>
  <si>
    <t>Hengelo</t>
  </si>
  <si>
    <t>Wasielewicz</t>
  </si>
  <si>
    <t>mwasielewiczk1@forbes.com</t>
  </si>
  <si>
    <t>PO Box 51992</t>
  </si>
  <si>
    <t>94972 CEDEX 9</t>
  </si>
  <si>
    <t>Murney</t>
  </si>
  <si>
    <t>rmurneyk2@boston.com</t>
  </si>
  <si>
    <t>G4</t>
  </si>
  <si>
    <t>Glasgow</t>
  </si>
  <si>
    <t>Philomena</t>
  </si>
  <si>
    <t>Edson</t>
  </si>
  <si>
    <t>pedsonk3@mac.com</t>
  </si>
  <si>
    <t>66013 CEDEX 9</t>
  </si>
  <si>
    <t>Huband</t>
  </si>
  <si>
    <t>dhubandk4@prweb.com</t>
  </si>
  <si>
    <t>PO Box 15890</t>
  </si>
  <si>
    <t>NG34</t>
  </si>
  <si>
    <t>Nedi</t>
  </si>
  <si>
    <t>Valentinuzzi</t>
  </si>
  <si>
    <t>nvalentinuzzik5@census.gov</t>
  </si>
  <si>
    <t>Hagan</t>
  </si>
  <si>
    <t>Devereux</t>
  </si>
  <si>
    <t>hdevereuxk6@reddit.com</t>
  </si>
  <si>
    <t>PO Box 17251</t>
  </si>
  <si>
    <t>Merrill</t>
  </si>
  <si>
    <t>Longega</t>
  </si>
  <si>
    <t>mlongegak7@blogs.com</t>
  </si>
  <si>
    <t>Apt 1270</t>
  </si>
  <si>
    <t>21704 CEDEX</t>
  </si>
  <si>
    <t>Nuits-Saint-Georges</t>
  </si>
  <si>
    <t>Antonina</t>
  </si>
  <si>
    <t>Demaid</t>
  </si>
  <si>
    <t>ademaidk8@exblog.jp</t>
  </si>
  <si>
    <t>69413 CEDEX 06</t>
  </si>
  <si>
    <t>Hilbourne</t>
  </si>
  <si>
    <t>fhilbournek9@huffingtonpost.com</t>
  </si>
  <si>
    <t>25117 CEDEX</t>
  </si>
  <si>
    <t>Baume-les-Dames</t>
  </si>
  <si>
    <t>Darline</t>
  </si>
  <si>
    <t>Rubinfeld</t>
  </si>
  <si>
    <t>drubinfeldka@nationalgeographic.com</t>
  </si>
  <si>
    <t>Room 581</t>
  </si>
  <si>
    <t>RG20</t>
  </si>
  <si>
    <t>Newtown</t>
  </si>
  <si>
    <t>Stanislaw</t>
  </si>
  <si>
    <t>Rippingale</t>
  </si>
  <si>
    <t>srippingalekb@shareasale.com</t>
  </si>
  <si>
    <t>94946 CEDEX 9</t>
  </si>
  <si>
    <t>Jolene</t>
  </si>
  <si>
    <t>Beckwith</t>
  </si>
  <si>
    <t>jbeckwithkc@newyorker.com</t>
  </si>
  <si>
    <t>Room 1546</t>
  </si>
  <si>
    <t>13858 CEDEX 3</t>
  </si>
  <si>
    <t>Jahns</t>
  </si>
  <si>
    <t>hjahnskd@nifty.com</t>
  </si>
  <si>
    <t>6834</t>
  </si>
  <si>
    <t>Catriona</t>
  </si>
  <si>
    <t>Purple</t>
  </si>
  <si>
    <t>cpurpleke@ehow.com</t>
  </si>
  <si>
    <t>PO Box 2233</t>
  </si>
  <si>
    <t>83484 CEDEX</t>
  </si>
  <si>
    <t>Puget-sur-Argens</t>
  </si>
  <si>
    <t>Loutitia</t>
  </si>
  <si>
    <t>Gloves</t>
  </si>
  <si>
    <t>lgloveskf@utexas.edu</t>
  </si>
  <si>
    <t>Room 1523</t>
  </si>
  <si>
    <t>50733</t>
  </si>
  <si>
    <t>K├Âln</t>
  </si>
  <si>
    <t>Bethune</t>
  </si>
  <si>
    <t>rbethunekg@gmpg.org</t>
  </si>
  <si>
    <t>92077 CEDEX</t>
  </si>
  <si>
    <t>Nicolle</t>
  </si>
  <si>
    <t>Cluet</t>
  </si>
  <si>
    <t>ncluetkh@elegantthemes.com</t>
  </si>
  <si>
    <t>LS9</t>
  </si>
  <si>
    <t>Halton</t>
  </si>
  <si>
    <t>Agnese</t>
  </si>
  <si>
    <t>ascotchmoreki@patch.com</t>
  </si>
  <si>
    <t>24212 CEDEX</t>
  </si>
  <si>
    <t>Sarlat-la-Can├®da</t>
  </si>
  <si>
    <t>Kelsey</t>
  </si>
  <si>
    <t>Matherson</t>
  </si>
  <si>
    <t>kmathersonkj@japanpost.jp</t>
  </si>
  <si>
    <t>Matteo</t>
  </si>
  <si>
    <t>Linner</t>
  </si>
  <si>
    <t>mlinnerkk@storify.com</t>
  </si>
  <si>
    <t>Allianora</t>
  </si>
  <si>
    <t>Gowers</t>
  </si>
  <si>
    <t>agowerskl@tmall.com</t>
  </si>
  <si>
    <t>Suite 30</t>
  </si>
  <si>
    <t>63057 CEDEX 1</t>
  </si>
  <si>
    <t>Tailor</t>
  </si>
  <si>
    <t>Horley</t>
  </si>
  <si>
    <t>thorleykm@facebook.com</t>
  </si>
  <si>
    <t>Room 1411</t>
  </si>
  <si>
    <t>Nataline</t>
  </si>
  <si>
    <t>Vlasyev</t>
  </si>
  <si>
    <t>nvlasyevkn@prlog.org</t>
  </si>
  <si>
    <t>Room 510</t>
  </si>
  <si>
    <t>Clayborn</t>
  </si>
  <si>
    <t>Bogges</t>
  </si>
  <si>
    <t>cboggesko@dropbox.com</t>
  </si>
  <si>
    <t>Suite 66</t>
  </si>
  <si>
    <t>Tarra</t>
  </si>
  <si>
    <t>Finneran</t>
  </si>
  <si>
    <t>tfinnerankp@adobe.com</t>
  </si>
  <si>
    <t>Suite 6</t>
  </si>
  <si>
    <t>75542 CEDEX 11</t>
  </si>
  <si>
    <t>Paris 11</t>
  </si>
  <si>
    <t>Keslie</t>
  </si>
  <si>
    <t>Deeming</t>
  </si>
  <si>
    <t>kdeemingkq@hibu.com</t>
  </si>
  <si>
    <t>Suite 91</t>
  </si>
  <si>
    <t>04104 CEDEX</t>
  </si>
  <si>
    <t>Manosque</t>
  </si>
  <si>
    <t>Dot</t>
  </si>
  <si>
    <t>Lankford</t>
  </si>
  <si>
    <t>dlankfordkr@mayoclinic.com</t>
  </si>
  <si>
    <t>35914 CEDEX 9</t>
  </si>
  <si>
    <t>Morais</t>
  </si>
  <si>
    <t>rmoraisks@washingtonpost.com</t>
  </si>
  <si>
    <t>Damon</t>
  </si>
  <si>
    <t>Stenson</t>
  </si>
  <si>
    <t>dstensonkt@icio.us</t>
  </si>
  <si>
    <t>92041 CEDEX</t>
  </si>
  <si>
    <t>Rheta</t>
  </si>
  <si>
    <t>McKinlay</t>
  </si>
  <si>
    <t>rmckinlayku@redcross.org</t>
  </si>
  <si>
    <t>Vernon</t>
  </si>
  <si>
    <t>Ianiello</t>
  </si>
  <si>
    <t>vianiellokv@bbc.co.uk</t>
  </si>
  <si>
    <t>94659 CEDEX 1</t>
  </si>
  <si>
    <t>Flint</t>
  </si>
  <si>
    <t>Haysham</t>
  </si>
  <si>
    <t>fhayshamkw@reddit.com</t>
  </si>
  <si>
    <t>37922 CEDEX 9</t>
  </si>
  <si>
    <t>Xaviera</t>
  </si>
  <si>
    <t>Shepherdson</t>
  </si>
  <si>
    <t>xshepherdsonkx@wsj.com</t>
  </si>
  <si>
    <t>PO Box 92552</t>
  </si>
  <si>
    <t>92144 CEDEX</t>
  </si>
  <si>
    <t>Clamart</t>
  </si>
  <si>
    <t>Alberik</t>
  </si>
  <si>
    <t>Mellish</t>
  </si>
  <si>
    <t>amellishky@cbsnews.com</t>
  </si>
  <si>
    <t>49003</t>
  </si>
  <si>
    <t>Zamora</t>
  </si>
  <si>
    <t>McCromley</t>
  </si>
  <si>
    <t>cmccromleykz@networksolutions.com</t>
  </si>
  <si>
    <t>Bendix</t>
  </si>
  <si>
    <t>Trowsdale</t>
  </si>
  <si>
    <t>btrowsdalel0@ucsd.edu</t>
  </si>
  <si>
    <t>Apt 594</t>
  </si>
  <si>
    <t>Roxi</t>
  </si>
  <si>
    <t>Kerne</t>
  </si>
  <si>
    <t>rkernel1@princeton.edu</t>
  </si>
  <si>
    <t>Jefferey</t>
  </si>
  <si>
    <t>Norsworthy</t>
  </si>
  <si>
    <t>jnorsworthyl2@sciencedirect.com</t>
  </si>
  <si>
    <t>PO Box 91036</t>
  </si>
  <si>
    <t>80337</t>
  </si>
  <si>
    <t>Bing</t>
  </si>
  <si>
    <t>Whate</t>
  </si>
  <si>
    <t>bwhatel3@wordpress.org</t>
  </si>
  <si>
    <t>Apt 1035</t>
  </si>
  <si>
    <t>73494 CEDEX</t>
  </si>
  <si>
    <t>La Ravoire</t>
  </si>
  <si>
    <t>Frankie</t>
  </si>
  <si>
    <t>fslyl4@wikimedia.org</t>
  </si>
  <si>
    <t>PO Box 9164</t>
  </si>
  <si>
    <t>Farr</t>
  </si>
  <si>
    <t>Rudgerd</t>
  </si>
  <si>
    <t>frudgerdl5@ucoz.com</t>
  </si>
  <si>
    <t>Apt 1984</t>
  </si>
  <si>
    <t>Waldo</t>
  </si>
  <si>
    <t>Bagot</t>
  </si>
  <si>
    <t>wbagotl6@sbwire.com</t>
  </si>
  <si>
    <t>Room 1714</t>
  </si>
  <si>
    <t>6015</t>
  </si>
  <si>
    <t>Daryle</t>
  </si>
  <si>
    <t>Prazer</t>
  </si>
  <si>
    <t>dprazerl7@yellowpages.com</t>
  </si>
  <si>
    <t>Edna</t>
  </si>
  <si>
    <t>Reinhart</t>
  </si>
  <si>
    <t>ereinhartl8@nasa.gov</t>
  </si>
  <si>
    <t>34964 CEDEX 2</t>
  </si>
  <si>
    <t>Silvain</t>
  </si>
  <si>
    <t>Whitfield</t>
  </si>
  <si>
    <t>swhitfieldl9@upenn.edu</t>
  </si>
  <si>
    <t>Room 584</t>
  </si>
  <si>
    <t>06357 CEDEX 4</t>
  </si>
  <si>
    <t>Virgie</t>
  </si>
  <si>
    <t>Dulen</t>
  </si>
  <si>
    <t>vdulenla@arizona.edu</t>
  </si>
  <si>
    <t>Bryce</t>
  </si>
  <si>
    <t>Christofle</t>
  </si>
  <si>
    <t>bchristoflelb@surveymonkey.com</t>
  </si>
  <si>
    <t>Apt 219</t>
  </si>
  <si>
    <t>91295 CEDEX</t>
  </si>
  <si>
    <t>Arpajon</t>
  </si>
  <si>
    <t>Vincent</t>
  </si>
  <si>
    <t>Barde</t>
  </si>
  <si>
    <t>vbardelc@dedecms.com</t>
  </si>
  <si>
    <t>PO Box 78382</t>
  </si>
  <si>
    <t>Heinke</t>
  </si>
  <si>
    <t>aheinkeld@usnews.com</t>
  </si>
  <si>
    <t>PO Box 33910</t>
  </si>
  <si>
    <t>34940 CEDEX 9</t>
  </si>
  <si>
    <t>Prue</t>
  </si>
  <si>
    <t>Claye</t>
  </si>
  <si>
    <t>pclayele@ox.ac.uk</t>
  </si>
  <si>
    <t>Apt 284</t>
  </si>
  <si>
    <t>Briano</t>
  </si>
  <si>
    <t>Castelyn</t>
  </si>
  <si>
    <t>bcastelynlf@yale.edu</t>
  </si>
  <si>
    <t>PO Box 96018</t>
  </si>
  <si>
    <t>91199 CEDEX</t>
  </si>
  <si>
    <t>Dene</t>
  </si>
  <si>
    <t>Jarnell</t>
  </si>
  <si>
    <t>djarnelllg@slashdot.org</t>
  </si>
  <si>
    <t>PO Box 8700</t>
  </si>
  <si>
    <t>60637 CEDEX</t>
  </si>
  <si>
    <t>McLoney</t>
  </si>
  <si>
    <t>vmcloneylh@ycombinator.com</t>
  </si>
  <si>
    <t>PO Box 10112</t>
  </si>
  <si>
    <t>29102 CEDEX</t>
  </si>
  <si>
    <t>Linnet</t>
  </si>
  <si>
    <t>Skeermor</t>
  </si>
  <si>
    <t>lskeermorli@mit.edu</t>
  </si>
  <si>
    <t>7536</t>
  </si>
  <si>
    <t>Tournai</t>
  </si>
  <si>
    <t>Jordon</t>
  </si>
  <si>
    <t>Clinton</t>
  </si>
  <si>
    <t>jclintonlj@wired.com</t>
  </si>
  <si>
    <t>PO Box 47919</t>
  </si>
  <si>
    <t>35581</t>
  </si>
  <si>
    <t>Wetzlar</t>
  </si>
  <si>
    <t>Britte</t>
  </si>
  <si>
    <t>Giannasi</t>
  </si>
  <si>
    <t>bgiannasilk@bandcamp.com</t>
  </si>
  <si>
    <t>PO Box 25455</t>
  </si>
  <si>
    <t>34186 CEDEX 4</t>
  </si>
  <si>
    <t>Bamby</t>
  </si>
  <si>
    <t>Keable</t>
  </si>
  <si>
    <t>bkeablell@symantec.com</t>
  </si>
  <si>
    <t>35076 CEDEX 9</t>
  </si>
  <si>
    <t>Minnaminnie</t>
  </si>
  <si>
    <t>Brandreth</t>
  </si>
  <si>
    <t>mbrandrethlm@multiply.com</t>
  </si>
  <si>
    <t>PO Box 63224</t>
  </si>
  <si>
    <t>Layney</t>
  </si>
  <si>
    <t>Rennock</t>
  </si>
  <si>
    <t>lrennockln@nih.gov</t>
  </si>
  <si>
    <t>Apt 1171</t>
  </si>
  <si>
    <t>Stagg</t>
  </si>
  <si>
    <t>cstagglo@weebly.com</t>
  </si>
  <si>
    <t>Arlena</t>
  </si>
  <si>
    <t>McDarmid</t>
  </si>
  <si>
    <t>amcdarmidlp@gravatar.com</t>
  </si>
  <si>
    <t>PO Box 93537</t>
  </si>
  <si>
    <t>92511 CEDEX</t>
  </si>
  <si>
    <t>Sansone</t>
  </si>
  <si>
    <t>Stripling</t>
  </si>
  <si>
    <t>sstriplinglq@woothemes.com</t>
  </si>
  <si>
    <t>Ibby</t>
  </si>
  <si>
    <t>Debill</t>
  </si>
  <si>
    <t>idebilllr@geocities.com</t>
  </si>
  <si>
    <t>Apt 221</t>
  </si>
  <si>
    <t>21037</t>
  </si>
  <si>
    <t>Sileas</t>
  </si>
  <si>
    <t>Desmond</t>
  </si>
  <si>
    <t>sdesmondls@dagondesign.com</t>
  </si>
  <si>
    <t>7824</t>
  </si>
  <si>
    <t>Emmen</t>
  </si>
  <si>
    <t>Wiatt</t>
  </si>
  <si>
    <t>Fury</t>
  </si>
  <si>
    <t>wfurylt@furl.net</t>
  </si>
  <si>
    <t>13095 CEDEX 2</t>
  </si>
  <si>
    <t>Beak</t>
  </si>
  <si>
    <t>dbeaklu@woothemes.com</t>
  </si>
  <si>
    <t>Apt 1982</t>
  </si>
  <si>
    <t>77224 CEDEX</t>
  </si>
  <si>
    <t>Tournan-en-Brie</t>
  </si>
  <si>
    <t>Lana</t>
  </si>
  <si>
    <t>Savil</t>
  </si>
  <si>
    <t>lsavillv@edublogs.org</t>
  </si>
  <si>
    <t>Room 1988</t>
  </si>
  <si>
    <t>37082 CEDEX 2</t>
  </si>
  <si>
    <t>Justino</t>
  </si>
  <si>
    <t>Breacher</t>
  </si>
  <si>
    <t>jbreacherlw@chronoengine.com</t>
  </si>
  <si>
    <t>Room 1931</t>
  </si>
  <si>
    <t>00185</t>
  </si>
  <si>
    <t>Brocky</t>
  </si>
  <si>
    <t>Gonsalvez</t>
  </si>
  <si>
    <t>bgonsalvezlx@ebay.co.uk</t>
  </si>
  <si>
    <t>75623 CEDEX 13</t>
  </si>
  <si>
    <t>Bethany</t>
  </si>
  <si>
    <t>Callingham</t>
  </si>
  <si>
    <t>bcallinghamly@imgur.com</t>
  </si>
  <si>
    <t>Bab</t>
  </si>
  <si>
    <t>Lobell</t>
  </si>
  <si>
    <t>blobelllz@t.co</t>
  </si>
  <si>
    <t>Ric</t>
  </si>
  <si>
    <t>Cochrane</t>
  </si>
  <si>
    <t>rcochranem0@forbes.com</t>
  </si>
  <si>
    <t>16025 CEDEX</t>
  </si>
  <si>
    <t>Maximilian</t>
  </si>
  <si>
    <t>Meharg</t>
  </si>
  <si>
    <t>mmehargm1@wiley.com</t>
  </si>
  <si>
    <t>Zak</t>
  </si>
  <si>
    <t>Ornillos</t>
  </si>
  <si>
    <t>zornillosm2@sogou.com</t>
  </si>
  <si>
    <t>15004 CEDEX</t>
  </si>
  <si>
    <t>Aurillac</t>
  </si>
  <si>
    <t>Roth</t>
  </si>
  <si>
    <t>Karleman</t>
  </si>
  <si>
    <t>rkarlemanm3@quantcast.com</t>
  </si>
  <si>
    <t>Room 212</t>
  </si>
  <si>
    <t>57119 CEDEX</t>
  </si>
  <si>
    <t>Thionville</t>
  </si>
  <si>
    <t>Allys</t>
  </si>
  <si>
    <t>Abbess</t>
  </si>
  <si>
    <t>aabbessm4@dailymotion.com</t>
  </si>
  <si>
    <t>Allin</t>
  </si>
  <si>
    <t>Pieters</t>
  </si>
  <si>
    <t>apietersm5@de.vu</t>
  </si>
  <si>
    <t>5619</t>
  </si>
  <si>
    <t>Shaun</t>
  </si>
  <si>
    <t>Lunbech</t>
  </si>
  <si>
    <t>slunbechm6@plala.or.jp</t>
  </si>
  <si>
    <t>39804 CEDEX</t>
  </si>
  <si>
    <t>Poligny</t>
  </si>
  <si>
    <t>Job</t>
  </si>
  <si>
    <t>Warfield</t>
  </si>
  <si>
    <t>jwarfieldm7@arizona.edu</t>
  </si>
  <si>
    <t>60477 CEDEX</t>
  </si>
  <si>
    <t>Compi├¿gne</t>
  </si>
  <si>
    <t>Andromache</t>
  </si>
  <si>
    <t>Shillington</t>
  </si>
  <si>
    <t>ashillingtonm8@odnoklassniki.ru</t>
  </si>
  <si>
    <t>Room 327</t>
  </si>
  <si>
    <t>79106</t>
  </si>
  <si>
    <t>Mordy</t>
  </si>
  <si>
    <t>Pena</t>
  </si>
  <si>
    <t>mpenam9@de.vu</t>
  </si>
  <si>
    <t>PO Box 60215</t>
  </si>
  <si>
    <t>95604 CEDEX</t>
  </si>
  <si>
    <t>Eaubonne</t>
  </si>
  <si>
    <t>Richy</t>
  </si>
  <si>
    <t>Osman</t>
  </si>
  <si>
    <t>rosmanma@ucoz.ru</t>
  </si>
  <si>
    <t>Issy</t>
  </si>
  <si>
    <t>Lezemore</t>
  </si>
  <si>
    <t>ilezemoremb@google.com</t>
  </si>
  <si>
    <t>Apt 999</t>
  </si>
  <si>
    <t>08190</t>
  </si>
  <si>
    <t>Sant Cugat Del Valles</t>
  </si>
  <si>
    <t>Douglas</t>
  </si>
  <si>
    <t>Capron</t>
  </si>
  <si>
    <t>dcapronmc@blogspot.com</t>
  </si>
  <si>
    <t>PO Box 45318</t>
  </si>
  <si>
    <t>75419 CEDEX 08</t>
  </si>
  <si>
    <t>Katleen</t>
  </si>
  <si>
    <t>Cottom</t>
  </si>
  <si>
    <t>kcottommd@newsvine.com</t>
  </si>
  <si>
    <t>84007 CEDEX 1</t>
  </si>
  <si>
    <t>Avignon</t>
  </si>
  <si>
    <t>Gasparo</t>
  </si>
  <si>
    <t>Wallege</t>
  </si>
  <si>
    <t>gwallegeme@artisteer.com</t>
  </si>
  <si>
    <t>Apt 418</t>
  </si>
  <si>
    <t>Adolphus</t>
  </si>
  <si>
    <t>Guiness</t>
  </si>
  <si>
    <t>aguinessmf@ehow.com</t>
  </si>
  <si>
    <t>PO Box 58201</t>
  </si>
  <si>
    <t>Ddene</t>
  </si>
  <si>
    <t>Alyutin</t>
  </si>
  <si>
    <t>dalyutinmg@nps.gov</t>
  </si>
  <si>
    <t>Dorthy</t>
  </si>
  <si>
    <t>dmunceymh@cocolog-nifty.com</t>
  </si>
  <si>
    <t>Apt 1120</t>
  </si>
  <si>
    <t>Ketti</t>
  </si>
  <si>
    <t>Jeenes</t>
  </si>
  <si>
    <t>kjeenesmi@netvibes.com</t>
  </si>
  <si>
    <t>Codie</t>
  </si>
  <si>
    <t>Mohun</t>
  </si>
  <si>
    <t>cmohunmj@acquirethisname.com</t>
  </si>
  <si>
    <t>Pammie</t>
  </si>
  <si>
    <t>Kopelman</t>
  </si>
  <si>
    <t>pkopelmanmk@bloomberg.com</t>
  </si>
  <si>
    <t>Apt 998</t>
  </si>
  <si>
    <t>50009 CEDEX</t>
  </si>
  <si>
    <t>Verna</t>
  </si>
  <si>
    <t>Bahike</t>
  </si>
  <si>
    <t>vbahikeml@youtube.com</t>
  </si>
  <si>
    <t>75485 CEDEX 10</t>
  </si>
  <si>
    <t>Paris 10</t>
  </si>
  <si>
    <t>Arlana</t>
  </si>
  <si>
    <t>Leijs</t>
  </si>
  <si>
    <t>aleijsmm@bloomberg.com</t>
  </si>
  <si>
    <t>Room 1819</t>
  </si>
  <si>
    <t>14654 CEDEX</t>
  </si>
  <si>
    <t>Carpiquet</t>
  </si>
  <si>
    <t>Terrance</t>
  </si>
  <si>
    <t>Danilovich</t>
  </si>
  <si>
    <t>tdanilovichmn@mac.com</t>
  </si>
  <si>
    <t>Apt 400</t>
  </si>
  <si>
    <t>98124</t>
  </si>
  <si>
    <t>Jamison</t>
  </si>
  <si>
    <t>Greatham</t>
  </si>
  <si>
    <t>jgreathammo@ed.gov</t>
  </si>
  <si>
    <t>62335 CEDEX</t>
  </si>
  <si>
    <t>Zebulen</t>
  </si>
  <si>
    <t>Jaynes</t>
  </si>
  <si>
    <t>zjaynesmp@netlog.com</t>
  </si>
  <si>
    <t>PO Box 29252</t>
  </si>
  <si>
    <t>Keri</t>
  </si>
  <si>
    <t>Pucker</t>
  </si>
  <si>
    <t>kpuckermq@freewebs.com</t>
  </si>
  <si>
    <t>Apt 468</t>
  </si>
  <si>
    <t>85304 CEDEX</t>
  </si>
  <si>
    <t>Challans</t>
  </si>
  <si>
    <t>Neille</t>
  </si>
  <si>
    <t>Tullot</t>
  </si>
  <si>
    <t>ntullotmr@amazonaws.com</t>
  </si>
  <si>
    <t>69212 CEDEX 03</t>
  </si>
  <si>
    <t>Annamaria</t>
  </si>
  <si>
    <t>Wollrauch</t>
  </si>
  <si>
    <t>awollrauchms@php.net</t>
  </si>
  <si>
    <t>Apt 668</t>
  </si>
  <si>
    <t>44324 CEDEX 3</t>
  </si>
  <si>
    <t>Lyman</t>
  </si>
  <si>
    <t>Offner</t>
  </si>
  <si>
    <t>loffnermt@cbslocal.com</t>
  </si>
  <si>
    <t>PO Box 57553</t>
  </si>
  <si>
    <t>Ramonda</t>
  </si>
  <si>
    <t>Abilowitz</t>
  </si>
  <si>
    <t>rabilowitzmu@lycos.com</t>
  </si>
  <si>
    <t>Drusi</t>
  </si>
  <si>
    <t>Piet</t>
  </si>
  <si>
    <t>dpietmv@mayoclinic.com</t>
  </si>
  <si>
    <t>Room 204</t>
  </si>
  <si>
    <t>27022 CEDEX</t>
  </si>
  <si>
    <t>Ellie</t>
  </si>
  <si>
    <t>Landsberg</t>
  </si>
  <si>
    <t>elandsbergmw@umn.edu</t>
  </si>
  <si>
    <t>Room 753</t>
  </si>
  <si>
    <t>Guthry</t>
  </si>
  <si>
    <t>Foulds</t>
  </si>
  <si>
    <t>gfouldsmx@ifeng.com</t>
  </si>
  <si>
    <t>44966 CEDEX 9</t>
  </si>
  <si>
    <t>Fairfax</t>
  </si>
  <si>
    <t>Beausang</t>
  </si>
  <si>
    <t>fbeausangmy@hugedomains.com</t>
  </si>
  <si>
    <t>92119 CEDEX</t>
  </si>
  <si>
    <t>Clichy</t>
  </si>
  <si>
    <t>Sari</t>
  </si>
  <si>
    <t>Vanyushkin</t>
  </si>
  <si>
    <t>svanyushkinmz@reuters.com</t>
  </si>
  <si>
    <t>PO Box 35988</t>
  </si>
  <si>
    <t>Johan</t>
  </si>
  <si>
    <t>Brackstone</t>
  </si>
  <si>
    <t>jbrackstonen0@youku.com</t>
  </si>
  <si>
    <t>PO Box 85200</t>
  </si>
  <si>
    <t>Gaven</t>
  </si>
  <si>
    <t>Pinel</t>
  </si>
  <si>
    <t>gpineln1@php.net</t>
  </si>
  <si>
    <t>Apt 1859</t>
  </si>
  <si>
    <t>Shandee</t>
  </si>
  <si>
    <t>Hearne</t>
  </si>
  <si>
    <t>shearnen2@slashdot.org</t>
  </si>
  <si>
    <t>Helen-elizabeth</t>
  </si>
  <si>
    <t>Betun</t>
  </si>
  <si>
    <t>hbetunn3@friendfeed.com</t>
  </si>
  <si>
    <t>SG4</t>
  </si>
  <si>
    <t>Langley</t>
  </si>
  <si>
    <t>Lorenzo</t>
  </si>
  <si>
    <t>Vanetti</t>
  </si>
  <si>
    <t>lvanettin4@zimbio.com</t>
  </si>
  <si>
    <t>95943 CEDEX 2</t>
  </si>
  <si>
    <t>Alejandro</t>
  </si>
  <si>
    <t>Scopham</t>
  </si>
  <si>
    <t>ascophamn5@accuweather.com</t>
  </si>
  <si>
    <t>6539</t>
  </si>
  <si>
    <t>Nijmegen</t>
  </si>
  <si>
    <t>Letitia</t>
  </si>
  <si>
    <t>Fernez</t>
  </si>
  <si>
    <t>lfernezn6@blogger.com</t>
  </si>
  <si>
    <t>78294 CEDEX</t>
  </si>
  <si>
    <t>Croissy-sur-Seine</t>
  </si>
  <si>
    <t>Reynold</t>
  </si>
  <si>
    <t>Dumphy</t>
  </si>
  <si>
    <t>rdumphyn7@chron.com</t>
  </si>
  <si>
    <t>16919 CEDEX 9</t>
  </si>
  <si>
    <t>Erroll</t>
  </si>
  <si>
    <t>Lawrenson</t>
  </si>
  <si>
    <t>elawrensonn8@hc360.com</t>
  </si>
  <si>
    <t>92139 CEDEX</t>
  </si>
  <si>
    <t>Janos</t>
  </si>
  <si>
    <t>Egginson</t>
  </si>
  <si>
    <t>jegginsonn9@cocolog-nifty.com</t>
  </si>
  <si>
    <t>Karon</t>
  </si>
  <si>
    <t>Boal</t>
  </si>
  <si>
    <t>kboalna@histats.com</t>
  </si>
  <si>
    <t>Room 1420</t>
  </si>
  <si>
    <t>Libbi</t>
  </si>
  <si>
    <t>Bruinsma</t>
  </si>
  <si>
    <t>lbruinsmanb@tinypic.com</t>
  </si>
  <si>
    <t>PO Box 23443</t>
  </si>
  <si>
    <t>26907 CEDEX 9</t>
  </si>
  <si>
    <t>Ermanno</t>
  </si>
  <si>
    <t>Kidgell</t>
  </si>
  <si>
    <t>ekidgellnc@furl.net</t>
  </si>
  <si>
    <t>Daniela</t>
  </si>
  <si>
    <t>Malinowski</t>
  </si>
  <si>
    <t>dmalinowskind@about.com</t>
  </si>
  <si>
    <t>Apt 553</t>
  </si>
  <si>
    <t>34087 CEDEX 4</t>
  </si>
  <si>
    <t>Sieur</t>
  </si>
  <si>
    <t>lsieurne@icio.us</t>
  </si>
  <si>
    <t>44036 CEDEX 1</t>
  </si>
  <si>
    <t>Bambie</t>
  </si>
  <si>
    <t>Summerbell</t>
  </si>
  <si>
    <t>bsummerbellnf@usgs.gov</t>
  </si>
  <si>
    <t>PO Box 82989</t>
  </si>
  <si>
    <t>Cynthie</t>
  </si>
  <si>
    <t>Vernazza</t>
  </si>
  <si>
    <t>cvernazzang@a8.net</t>
  </si>
  <si>
    <t>Apt 404</t>
  </si>
  <si>
    <t>78925 CEDEX 9</t>
  </si>
  <si>
    <t>Timmy</t>
  </si>
  <si>
    <t>Castelow</t>
  </si>
  <si>
    <t>tcastelownh@typepad.com</t>
  </si>
  <si>
    <t>01156</t>
  </si>
  <si>
    <t>Annadiana</t>
  </si>
  <si>
    <t>Fores</t>
  </si>
  <si>
    <t>aforesni@live.com</t>
  </si>
  <si>
    <t>De witt</t>
  </si>
  <si>
    <t>Ragg</t>
  </si>
  <si>
    <t>draggnj@plala.or.jp</t>
  </si>
  <si>
    <t>40025 CEDEX</t>
  </si>
  <si>
    <t>Ossie</t>
  </si>
  <si>
    <t>Clyne</t>
  </si>
  <si>
    <t>oclynenk@blogtalkradio.com</t>
  </si>
  <si>
    <t>88084 CEDEX 9</t>
  </si>
  <si>
    <t>├ëpinal</t>
  </si>
  <si>
    <t>Sholom</t>
  </si>
  <si>
    <t>Widdecombe</t>
  </si>
  <si>
    <t>swiddecombenl@rediff.com</t>
  </si>
  <si>
    <t>Valeria</t>
  </si>
  <si>
    <t>Reany</t>
  </si>
  <si>
    <t>vreanynm@360.cn</t>
  </si>
  <si>
    <t>Apt 1606</t>
  </si>
  <si>
    <t>28009 CEDEX</t>
  </si>
  <si>
    <t>Chartres</t>
  </si>
  <si>
    <t>Edin</t>
  </si>
  <si>
    <t>Houson</t>
  </si>
  <si>
    <t>ehousonnn@shop-pro.jp</t>
  </si>
  <si>
    <t>PO Box 87818</t>
  </si>
  <si>
    <t>Samara</t>
  </si>
  <si>
    <t>Skokoe</t>
  </si>
  <si>
    <t>sskokoeno@ca.gov</t>
  </si>
  <si>
    <t>Moise</t>
  </si>
  <si>
    <t>Adame</t>
  </si>
  <si>
    <t>madamenp@gnu.org</t>
  </si>
  <si>
    <t>92822 CEDEX</t>
  </si>
  <si>
    <t>Puteaux</t>
  </si>
  <si>
    <t>Kelcie</t>
  </si>
  <si>
    <t>Giovannoni</t>
  </si>
  <si>
    <t>kgiovannoninq@globo.com</t>
  </si>
  <si>
    <t>Room 1039</t>
  </si>
  <si>
    <t>93883 CEDEX</t>
  </si>
  <si>
    <t>Pegeen</t>
  </si>
  <si>
    <t>Lethebridge</t>
  </si>
  <si>
    <t>plethebridgenr@sourceforge.net</t>
  </si>
  <si>
    <t>86983 CEDEX</t>
  </si>
  <si>
    <t>Futuroscope</t>
  </si>
  <si>
    <t>Lyndel</t>
  </si>
  <si>
    <t>Ricket</t>
  </si>
  <si>
    <t>lricketns@bluehost.com</t>
  </si>
  <si>
    <t>77304 CEDEX</t>
  </si>
  <si>
    <t>Fontainebleau</t>
  </si>
  <si>
    <t>Northrup</t>
  </si>
  <si>
    <t>Soaper</t>
  </si>
  <si>
    <t>nsoapernt@e-recht24.de</t>
  </si>
  <si>
    <t>Apt 377</t>
  </si>
  <si>
    <t>63456</t>
  </si>
  <si>
    <t>Hanau</t>
  </si>
  <si>
    <t>Shandra</t>
  </si>
  <si>
    <t>Collishaw</t>
  </si>
  <si>
    <t>scollishawnu@behance.net</t>
  </si>
  <si>
    <t>PO Box 99968</t>
  </si>
  <si>
    <t>Binny</t>
  </si>
  <si>
    <t>Audley</t>
  </si>
  <si>
    <t>baudleynv@nymag.com</t>
  </si>
  <si>
    <t>Wain</t>
  </si>
  <si>
    <t>Carman</t>
  </si>
  <si>
    <t>wcarmannw@hc360.com</t>
  </si>
  <si>
    <t>PO Box 11077</t>
  </si>
  <si>
    <t>38219 CEDEX</t>
  </si>
  <si>
    <t>Vienne</t>
  </si>
  <si>
    <t>Calv</t>
  </si>
  <si>
    <t>Townsend</t>
  </si>
  <si>
    <t>ctownsendnx@networkadvertising.org</t>
  </si>
  <si>
    <t>88109 CEDEX</t>
  </si>
  <si>
    <t>Saint-Di├®-des-Vosges</t>
  </si>
  <si>
    <t>Carlos</t>
  </si>
  <si>
    <t>Fresson</t>
  </si>
  <si>
    <t>cfressonny@mayoclinic.com</t>
  </si>
  <si>
    <t>29404 CEDEX</t>
  </si>
  <si>
    <t>Landivisiau</t>
  </si>
  <si>
    <t>Dana</t>
  </si>
  <si>
    <t>dtidswellnz@amazon.de</t>
  </si>
  <si>
    <t>Apt 634</t>
  </si>
  <si>
    <t>60435</t>
  </si>
  <si>
    <t>Churchouse</t>
  </si>
  <si>
    <t>dchurchouseo0@chron.com</t>
  </si>
  <si>
    <t>Apt 1564</t>
  </si>
  <si>
    <t>77050 CEDEX</t>
  </si>
  <si>
    <t>Melun</t>
  </si>
  <si>
    <t>Ebonee</t>
  </si>
  <si>
    <t>Dumbrill</t>
  </si>
  <si>
    <t>edumbrillo1@com.com</t>
  </si>
  <si>
    <t>Angelika</t>
  </si>
  <si>
    <t>Giannazzo</t>
  </si>
  <si>
    <t>agiannazzoo2@discuz.net</t>
  </si>
  <si>
    <t>00128</t>
  </si>
  <si>
    <t>Corkett</t>
  </si>
  <si>
    <t>lcorketto3@stumbleupon.com</t>
  </si>
  <si>
    <t>Room 658</t>
  </si>
  <si>
    <t>79304 CEDEX</t>
  </si>
  <si>
    <t>Bressuire</t>
  </si>
  <si>
    <t>Katusha</t>
  </si>
  <si>
    <t>Heyward</t>
  </si>
  <si>
    <t>kheywardo4@wiley.com</t>
  </si>
  <si>
    <t>75863 CEDEX 18</t>
  </si>
  <si>
    <t>Rea</t>
  </si>
  <si>
    <t>Dike</t>
  </si>
  <si>
    <t>rdikeo5@bing.com</t>
  </si>
  <si>
    <t>Room 540</t>
  </si>
  <si>
    <t>87090 CEDEX 9</t>
  </si>
  <si>
    <t>Nevins</t>
  </si>
  <si>
    <t>Gallifont</t>
  </si>
  <si>
    <t>ngallifonto6@nifty.com</t>
  </si>
  <si>
    <t>Room 834</t>
  </si>
  <si>
    <t>Britt</t>
  </si>
  <si>
    <t>Inold</t>
  </si>
  <si>
    <t>binoldo7@cisco.com</t>
  </si>
  <si>
    <t>Paule</t>
  </si>
  <si>
    <t>Arenson</t>
  </si>
  <si>
    <t>parensono8@pen.io</t>
  </si>
  <si>
    <t>92855 CEDEX</t>
  </si>
  <si>
    <t>Rueil-Malmaison</t>
  </si>
  <si>
    <t>Kerby</t>
  </si>
  <si>
    <t>Gosz</t>
  </si>
  <si>
    <t>kgoszo9@chicagotribune.com</t>
  </si>
  <si>
    <t>PO Box 19489</t>
  </si>
  <si>
    <t>Olwen</t>
  </si>
  <si>
    <t>Hanshaw</t>
  </si>
  <si>
    <t>ohanshawoa@un.org</t>
  </si>
  <si>
    <t>Apt 799</t>
  </si>
  <si>
    <t>75669 CEDEX 14</t>
  </si>
  <si>
    <t>Paris 14</t>
  </si>
  <si>
    <t>Willmore</t>
  </si>
  <si>
    <t>jwillmoreob@delicious.com</t>
  </si>
  <si>
    <t>Room 1384</t>
  </si>
  <si>
    <t>Rochelle</t>
  </si>
  <si>
    <t>Scarf</t>
  </si>
  <si>
    <t>rscarfoc@google.de</t>
  </si>
  <si>
    <t>Ingeborg</t>
  </si>
  <si>
    <t>Soares</t>
  </si>
  <si>
    <t>isoaresod@berkeley.edu</t>
  </si>
  <si>
    <t>Dexter</t>
  </si>
  <si>
    <t>Izakov</t>
  </si>
  <si>
    <t>dizakovoe@adobe.com</t>
  </si>
  <si>
    <t>Apt 849</t>
  </si>
  <si>
    <t>Atlanta</t>
  </si>
  <si>
    <t>Grumbridge</t>
  </si>
  <si>
    <t>agrumbridgeof@blogger.com</t>
  </si>
  <si>
    <t>PO Box 7880</t>
  </si>
  <si>
    <t>Hinze</t>
  </si>
  <si>
    <t>Endley</t>
  </si>
  <si>
    <t>hendleyog@blogs.com</t>
  </si>
  <si>
    <t>PO Box 23365</t>
  </si>
  <si>
    <t>13853 CEDEX 3</t>
  </si>
  <si>
    <t>Ibbie</t>
  </si>
  <si>
    <t>Maidment</t>
  </si>
  <si>
    <t>imaidmentoh@samsung.com</t>
  </si>
  <si>
    <t>Fred</t>
  </si>
  <si>
    <t>Munnis</t>
  </si>
  <si>
    <t>fmunnisoi@telegraph.co.uk</t>
  </si>
  <si>
    <t>PO Box 69058</t>
  </si>
  <si>
    <t>Tabbie</t>
  </si>
  <si>
    <t>Riddock</t>
  </si>
  <si>
    <t>triddockoj@mapy.cz</t>
  </si>
  <si>
    <t>75171 CEDEX 19</t>
  </si>
  <si>
    <t>Dag</t>
  </si>
  <si>
    <t>Wadsworth</t>
  </si>
  <si>
    <t>dwadsworthok@last.fm</t>
  </si>
  <si>
    <t>95874 CEDEX</t>
  </si>
  <si>
    <t>Bezons</t>
  </si>
  <si>
    <t>Dania</t>
  </si>
  <si>
    <t>De La Hay</t>
  </si>
  <si>
    <t>ddelahayol@flickr.com</t>
  </si>
  <si>
    <t>Jania</t>
  </si>
  <si>
    <t>Stronough</t>
  </si>
  <si>
    <t>jstronoughom@google.cn</t>
  </si>
  <si>
    <t>PO Box 24376</t>
  </si>
  <si>
    <t>30404 CEDEX</t>
  </si>
  <si>
    <t>Villeneuve-l├¿s-Avignon</t>
  </si>
  <si>
    <t>Cutting</t>
  </si>
  <si>
    <t>scuttingon@edublogs.org</t>
  </si>
  <si>
    <t>7004</t>
  </si>
  <si>
    <t>Doetinchem</t>
  </si>
  <si>
    <t>Ebony</t>
  </si>
  <si>
    <t>Berrane</t>
  </si>
  <si>
    <t>eberraneoo@symantec.com</t>
  </si>
  <si>
    <t>Templeton</t>
  </si>
  <si>
    <t>Barthelmes</t>
  </si>
  <si>
    <t>tbarthelmesop@netscape.com</t>
  </si>
  <si>
    <t>3030</t>
  </si>
  <si>
    <t>Vittel</t>
  </si>
  <si>
    <t>avitteloq@yellowpages.com</t>
  </si>
  <si>
    <t>Apt 1944</t>
  </si>
  <si>
    <t>Gabriella</t>
  </si>
  <si>
    <t>Littrik</t>
  </si>
  <si>
    <t>glittrikor@census.gov</t>
  </si>
  <si>
    <t>19318 CEDEX</t>
  </si>
  <si>
    <t>Brive-la-Gaillarde</t>
  </si>
  <si>
    <t>Chester</t>
  </si>
  <si>
    <t>Merriman</t>
  </si>
  <si>
    <t>cmerrimanos@wix.com</t>
  </si>
  <si>
    <t>Room 1186</t>
  </si>
  <si>
    <t>Sawyere</t>
  </si>
  <si>
    <t>Kingdom</t>
  </si>
  <si>
    <t>skingdomot@ft.com</t>
  </si>
  <si>
    <t>Nanine</t>
  </si>
  <si>
    <t>Southorn</t>
  </si>
  <si>
    <t>nsouthornou@wufoo.com</t>
  </si>
  <si>
    <t>Room 1620</t>
  </si>
  <si>
    <t>Storm</t>
  </si>
  <si>
    <t>Heartfield</t>
  </si>
  <si>
    <t>sheartfieldov@unc.edu</t>
  </si>
  <si>
    <t>Room 1532</t>
  </si>
  <si>
    <t>51074 CEDEX</t>
  </si>
  <si>
    <t>Konstance</t>
  </si>
  <si>
    <t>Hammerich</t>
  </si>
  <si>
    <t>khammerichow@blogs.com</t>
  </si>
  <si>
    <t>Apt 1411</t>
  </si>
  <si>
    <t>14074 CEDEX 5</t>
  </si>
  <si>
    <t>Wilhelm</t>
  </si>
  <si>
    <t>De Michetti</t>
  </si>
  <si>
    <t>wdemichettiox@zdnet.com</t>
  </si>
  <si>
    <t>Room 665</t>
  </si>
  <si>
    <t>Megen</t>
  </si>
  <si>
    <t>Nani</t>
  </si>
  <si>
    <t>mnanioy@dropbox.com</t>
  </si>
  <si>
    <t>40489</t>
  </si>
  <si>
    <t>Barnabe</t>
  </si>
  <si>
    <t>Ortega</t>
  </si>
  <si>
    <t>bortegaoz@cam.ac.uk</t>
  </si>
  <si>
    <t>12559</t>
  </si>
  <si>
    <t>Phil</t>
  </si>
  <si>
    <t>Basten</t>
  </si>
  <si>
    <t>pbastenp0@msn.com</t>
  </si>
  <si>
    <t>Shel</t>
  </si>
  <si>
    <t>Janning</t>
  </si>
  <si>
    <t>sjanningp1@51.la</t>
  </si>
  <si>
    <t>69464 CEDEX 06</t>
  </si>
  <si>
    <t>Auberta</t>
  </si>
  <si>
    <t>Howchin</t>
  </si>
  <si>
    <t>ahowchinp2@cdc.gov</t>
  </si>
  <si>
    <t>PO Box 71748</t>
  </si>
  <si>
    <t>87077 CEDEX 9</t>
  </si>
  <si>
    <t>Anet</t>
  </si>
  <si>
    <t>Jendricke</t>
  </si>
  <si>
    <t>ajendrickep3@addtoany.com</t>
  </si>
  <si>
    <t>Apt 1374</t>
  </si>
  <si>
    <t>Rayshell</t>
  </si>
  <si>
    <t>Sprigings</t>
  </si>
  <si>
    <t>rsprigingsp4@t-online.de</t>
  </si>
  <si>
    <t>Room 78</t>
  </si>
  <si>
    <t>Butch</t>
  </si>
  <si>
    <t>Gelardi</t>
  </si>
  <si>
    <t>bgelardip5@gravatar.com</t>
  </si>
  <si>
    <t>Apt 1266</t>
  </si>
  <si>
    <t>Halley</t>
  </si>
  <si>
    <t>Coggin</t>
  </si>
  <si>
    <t>hcogginp6@nih.gov</t>
  </si>
  <si>
    <t>Room 713</t>
  </si>
  <si>
    <t>37129</t>
  </si>
  <si>
    <t>Olvan</t>
  </si>
  <si>
    <t>Farden</t>
  </si>
  <si>
    <t>ofardenp7@wordpress.org</t>
  </si>
  <si>
    <t>Suite 73</t>
  </si>
  <si>
    <t>Deanne</t>
  </si>
  <si>
    <t>Chicco</t>
  </si>
  <si>
    <t>dchiccop8@wordpress.org</t>
  </si>
  <si>
    <t>B12</t>
  </si>
  <si>
    <t>Birmingham</t>
  </si>
  <si>
    <t>Shamus</t>
  </si>
  <si>
    <t>Bairnsfather</t>
  </si>
  <si>
    <t>sbairnsfatherp9@tinyurl.com</t>
  </si>
  <si>
    <t>Arty</t>
  </si>
  <si>
    <t>Roskilly</t>
  </si>
  <si>
    <t>aroskillypa@patch.com</t>
  </si>
  <si>
    <t>58017 CEDEX</t>
  </si>
  <si>
    <t>Stacy</t>
  </si>
  <si>
    <t>MacRedmond</t>
  </si>
  <si>
    <t>smacredmondpb@nasa.gov</t>
  </si>
  <si>
    <t>PO Box 13329</t>
  </si>
  <si>
    <t>33314 CEDEX</t>
  </si>
  <si>
    <t>Arcachon</t>
  </si>
  <si>
    <t>Michaeline</t>
  </si>
  <si>
    <t>Pantlin</t>
  </si>
  <si>
    <t>mpantlinpc@usatoday.com</t>
  </si>
  <si>
    <t>Room 1869</t>
  </si>
  <si>
    <t>Noll</t>
  </si>
  <si>
    <t>Zanassi</t>
  </si>
  <si>
    <t>nzanassipd@state.gov</t>
  </si>
  <si>
    <t>Suite 99</t>
  </si>
  <si>
    <t>35015</t>
  </si>
  <si>
    <t>Palmas De Gran Canaria, Las</t>
  </si>
  <si>
    <t>Dora</t>
  </si>
  <si>
    <t>Abbots</t>
  </si>
  <si>
    <t>dabbotspe@vk.com</t>
  </si>
  <si>
    <t>Room 1390</t>
  </si>
  <si>
    <t>47912 CEDEX 9</t>
  </si>
  <si>
    <t>Lucilia</t>
  </si>
  <si>
    <t>Doole</t>
  </si>
  <si>
    <t>ldoolepf@state.tx.us</t>
  </si>
  <si>
    <t>Room 1132</t>
  </si>
  <si>
    <t>12104 CEDEX</t>
  </si>
  <si>
    <t>Millau</t>
  </si>
  <si>
    <t>Gilberte</t>
  </si>
  <si>
    <t>Heyburn</t>
  </si>
  <si>
    <t>gheyburnpg@amazonaws.com</t>
  </si>
  <si>
    <t>Room 700</t>
  </si>
  <si>
    <t>75675 CEDEX 14</t>
  </si>
  <si>
    <t>Lazare</t>
  </si>
  <si>
    <t>Dunnet</t>
  </si>
  <si>
    <t>ldunnetph@constantcontact.com</t>
  </si>
  <si>
    <t>Room 1666</t>
  </si>
  <si>
    <t>06928 CEDEX</t>
  </si>
  <si>
    <t>Sophia Antipolis</t>
  </si>
  <si>
    <t>Harper</t>
  </si>
  <si>
    <t>Djurdjevic</t>
  </si>
  <si>
    <t>hdjurdjevicpi@eventbrite.com</t>
  </si>
  <si>
    <t>PO Box 22593</t>
  </si>
  <si>
    <t>Adrianne</t>
  </si>
  <si>
    <t>Aubert</t>
  </si>
  <si>
    <t>aaubertpj@columbia.edu</t>
  </si>
  <si>
    <t>Suite 87</t>
  </si>
  <si>
    <t>Fremont</t>
  </si>
  <si>
    <t>Crimin</t>
  </si>
  <si>
    <t>fcriminpk@amazon.co.jp</t>
  </si>
  <si>
    <t>Goraud</t>
  </si>
  <si>
    <t>McIlwaine</t>
  </si>
  <si>
    <t>gmcilwainepl@behance.net</t>
  </si>
  <si>
    <t>PO Box 56001</t>
  </si>
  <si>
    <t>Philippe</t>
  </si>
  <si>
    <t>Prester</t>
  </si>
  <si>
    <t>ppresterpm@ucla.edu</t>
  </si>
  <si>
    <t>Room 133</t>
  </si>
  <si>
    <t>92645 CEDEX</t>
  </si>
  <si>
    <t>Ella</t>
  </si>
  <si>
    <t>Gavrielly</t>
  </si>
  <si>
    <t>egavriellypn@japanpost.jp</t>
  </si>
  <si>
    <t>Room 428</t>
  </si>
  <si>
    <t>Aile</t>
  </si>
  <si>
    <t>Bagby</t>
  </si>
  <si>
    <t>abagbypo@fc2.com</t>
  </si>
  <si>
    <t>PO Box 23616</t>
  </si>
  <si>
    <t>91893 CEDEX</t>
  </si>
  <si>
    <t>Orsay</t>
  </si>
  <si>
    <t>Judah</t>
  </si>
  <si>
    <t>MacGhee</t>
  </si>
  <si>
    <t>jmacgheepp@latimes.com</t>
  </si>
  <si>
    <t>PO Box 30769</t>
  </si>
  <si>
    <t>68092 CEDEX 2</t>
  </si>
  <si>
    <t>Fan</t>
  </si>
  <si>
    <t>Willgoss</t>
  </si>
  <si>
    <t>fwillgosspq@quantcast.com</t>
  </si>
  <si>
    <t>Apt 937</t>
  </si>
  <si>
    <t>2014</t>
  </si>
  <si>
    <t>Geoffry</t>
  </si>
  <si>
    <t>Fleisch</t>
  </si>
  <si>
    <t>gfleischpr@purevolume.com</t>
  </si>
  <si>
    <t>PO Box 49325</t>
  </si>
  <si>
    <t>13399 CEDEX 05</t>
  </si>
  <si>
    <t>Burghall</t>
  </si>
  <si>
    <t>mburghallps@unicef.org</t>
  </si>
  <si>
    <t>Room 1992</t>
  </si>
  <si>
    <t>Guendolen</t>
  </si>
  <si>
    <t>Normanvill</t>
  </si>
  <si>
    <t>gnormanvillpt@pcworld.com</t>
  </si>
  <si>
    <t>PO Box 71859</t>
  </si>
  <si>
    <t>Richmound</t>
  </si>
  <si>
    <t>Rikkard</t>
  </si>
  <si>
    <t>rrikkardpu@psu.edu</t>
  </si>
  <si>
    <t>45911 CEDEX 9</t>
  </si>
  <si>
    <t>Martina</t>
  </si>
  <si>
    <t>Bellham</t>
  </si>
  <si>
    <t>mbellhampv@wix.com</t>
  </si>
  <si>
    <t>PO Box 20009</t>
  </si>
  <si>
    <t>Isador</t>
  </si>
  <si>
    <t>ihalepw@timesonline.co.uk</t>
  </si>
  <si>
    <t>Apt 1271</t>
  </si>
  <si>
    <t>Christiano</t>
  </si>
  <si>
    <t>Camings</t>
  </si>
  <si>
    <t>ccamingspx@linkedin.com</t>
  </si>
  <si>
    <t>Apt 1316</t>
  </si>
  <si>
    <t>LE16</t>
  </si>
  <si>
    <t>Middleton</t>
  </si>
  <si>
    <t>Corneille</t>
  </si>
  <si>
    <t>acorneillepy@nydailynews.com</t>
  </si>
  <si>
    <t>Bary</t>
  </si>
  <si>
    <t>Laudham</t>
  </si>
  <si>
    <t>blaudhampz@bbb.org</t>
  </si>
  <si>
    <t>93187 CEDEX</t>
  </si>
  <si>
    <t>Montreuil</t>
  </si>
  <si>
    <t>Gillan</t>
  </si>
  <si>
    <t>Storkes</t>
  </si>
  <si>
    <t>gstorkesq0@nhs.uk</t>
  </si>
  <si>
    <t>Nicolai</t>
  </si>
  <si>
    <t>Corballis</t>
  </si>
  <si>
    <t>ncorballisq1@shop-pro.jp</t>
  </si>
  <si>
    <t>Apt 1053</t>
  </si>
  <si>
    <t>91044 CEDEX</t>
  </si>
  <si>
    <t>Standford</t>
  </si>
  <si>
    <t>Lawrence</t>
  </si>
  <si>
    <t>slawrenceq2@china.com.cn</t>
  </si>
  <si>
    <t>Bouillon</t>
  </si>
  <si>
    <t>Carleton</t>
  </si>
  <si>
    <t>Gradley</t>
  </si>
  <si>
    <t>cgradleyq3@plala.or.jp</t>
  </si>
  <si>
    <t>Apt 1800</t>
  </si>
  <si>
    <t>21051 CEDEX</t>
  </si>
  <si>
    <t>Mei</t>
  </si>
  <si>
    <t>Pilsbury</t>
  </si>
  <si>
    <t>mpilsburyq4@squidoo.com</t>
  </si>
  <si>
    <t>Alex</t>
  </si>
  <si>
    <t>Postgate</t>
  </si>
  <si>
    <t>apostgateq5@theguardian.com</t>
  </si>
  <si>
    <t>Room 995</t>
  </si>
  <si>
    <t>Cathrine</t>
  </si>
  <si>
    <t>Marriage</t>
  </si>
  <si>
    <t>cmarriageq6@google.es</t>
  </si>
  <si>
    <t>5104</t>
  </si>
  <si>
    <t>Dongen</t>
  </si>
  <si>
    <t>Rustin</t>
  </si>
  <si>
    <t>Nickerson</t>
  </si>
  <si>
    <t>rnickersonq7@si.edu</t>
  </si>
  <si>
    <t>Brade</t>
  </si>
  <si>
    <t>Gaisford</t>
  </si>
  <si>
    <t>bgaisfordq8@t-online.de</t>
  </si>
  <si>
    <t>Room 367</t>
  </si>
  <si>
    <t>Averyl</t>
  </si>
  <si>
    <t>Reder</t>
  </si>
  <si>
    <t>arederq9@devhub.com</t>
  </si>
  <si>
    <t>62907 CEDEX</t>
  </si>
  <si>
    <t>Calais</t>
  </si>
  <si>
    <t>Veda</t>
  </si>
  <si>
    <t>Cassel</t>
  </si>
  <si>
    <t>vcasselqa@ibm.com</t>
  </si>
  <si>
    <t>88009 CEDEX</t>
  </si>
  <si>
    <t>Lisette</t>
  </si>
  <si>
    <t>Ianno</t>
  </si>
  <si>
    <t>liannoqb@reuters.com</t>
  </si>
  <si>
    <t>PO Box 93994</t>
  </si>
  <si>
    <t>67609 CEDEX</t>
  </si>
  <si>
    <t>S├®lestat</t>
  </si>
  <si>
    <t>Olin</t>
  </si>
  <si>
    <t>Ney</t>
  </si>
  <si>
    <t>oneyqc@nydailynews.com</t>
  </si>
  <si>
    <t>Apt 1070</t>
  </si>
  <si>
    <t>73216 CEDEX</t>
  </si>
  <si>
    <t>Aime</t>
  </si>
  <si>
    <t>Dresche</t>
  </si>
  <si>
    <t>ddrescheqd@craigslist.org</t>
  </si>
  <si>
    <t>Room 1924</t>
  </si>
  <si>
    <t>01117 CEDEX</t>
  </si>
  <si>
    <t>Oyonnax</t>
  </si>
  <si>
    <t>Dewitt</t>
  </si>
  <si>
    <t>Hove</t>
  </si>
  <si>
    <t>dhoveqe@fotki.com</t>
  </si>
  <si>
    <t>Room 432</t>
  </si>
  <si>
    <t>63019 CEDEX 2</t>
  </si>
  <si>
    <t>Ralf</t>
  </si>
  <si>
    <t>Jepps</t>
  </si>
  <si>
    <t>rjeppsqf@weibo.com</t>
  </si>
  <si>
    <t>Jobey</t>
  </si>
  <si>
    <t>Pigeon</t>
  </si>
  <si>
    <t>jpigeonqg@fc2.com</t>
  </si>
  <si>
    <t>PO Box 34413</t>
  </si>
  <si>
    <t>54009 CEDEX</t>
  </si>
  <si>
    <t>Beau</t>
  </si>
  <si>
    <t>Becke</t>
  </si>
  <si>
    <t>bbeckeqh@bbb.org</t>
  </si>
  <si>
    <t>Apt 1825</t>
  </si>
  <si>
    <t>Abdul</t>
  </si>
  <si>
    <t>Fereday</t>
  </si>
  <si>
    <t>aferedayqi@networkadvertising.org</t>
  </si>
  <si>
    <t>PO Box 59389</t>
  </si>
  <si>
    <t>Johannes</t>
  </si>
  <si>
    <t>Clues</t>
  </si>
  <si>
    <t>jcluesqj@ibm.com</t>
  </si>
  <si>
    <t>29015</t>
  </si>
  <si>
    <t>Bradney</t>
  </si>
  <si>
    <t>Dulton</t>
  </si>
  <si>
    <t>bdultonqk@time.com</t>
  </si>
  <si>
    <t>Room 8</t>
  </si>
  <si>
    <t>Tova</t>
  </si>
  <si>
    <t>Dundredge</t>
  </si>
  <si>
    <t>tdundredgeql@yellowpages.com</t>
  </si>
  <si>
    <t>PO Box 5373</t>
  </si>
  <si>
    <t>80686</t>
  </si>
  <si>
    <t>Michale</t>
  </si>
  <si>
    <t>Asbrey</t>
  </si>
  <si>
    <t>masbreyqm@intel.com</t>
  </si>
  <si>
    <t>91959 CEDEX</t>
  </si>
  <si>
    <t>Patrica</t>
  </si>
  <si>
    <t>Goode</t>
  </si>
  <si>
    <t>pgoodeqn@bloglovin.com</t>
  </si>
  <si>
    <t>00141</t>
  </si>
  <si>
    <t>Luther</t>
  </si>
  <si>
    <t>Backshaw</t>
  </si>
  <si>
    <t>lbackshawqo@usnews.com</t>
  </si>
  <si>
    <t>Room 849</t>
  </si>
  <si>
    <t>22042 CEDEX 2</t>
  </si>
  <si>
    <t>Riobard</t>
  </si>
  <si>
    <t>Issitt</t>
  </si>
  <si>
    <t>rissittqp@github.com</t>
  </si>
  <si>
    <t>Apt 244</t>
  </si>
  <si>
    <t>67311 CEDEX</t>
  </si>
  <si>
    <t>Schiltigheim</t>
  </si>
  <si>
    <t>Alexander</t>
  </si>
  <si>
    <t>Vasyaev</t>
  </si>
  <si>
    <t>avasyaevqq@about.me</t>
  </si>
  <si>
    <t>Room 295</t>
  </si>
  <si>
    <t>95611 CEDEX</t>
  </si>
  <si>
    <t>Reeva</t>
  </si>
  <si>
    <t>rlukianovichqr@statcounter.com</t>
  </si>
  <si>
    <t>Diandra</t>
  </si>
  <si>
    <t>MacCarroll</t>
  </si>
  <si>
    <t>dmaccarrollqs@csmonitor.com</t>
  </si>
  <si>
    <t>Shurwood</t>
  </si>
  <si>
    <t>Real</t>
  </si>
  <si>
    <t>srealqt@symantec.com</t>
  </si>
  <si>
    <t>PO Box 13922</t>
  </si>
  <si>
    <t>39104 CEDEX</t>
  </si>
  <si>
    <t>Dole</t>
  </si>
  <si>
    <t>Lulita</t>
  </si>
  <si>
    <t>Kigelman</t>
  </si>
  <si>
    <t>lkigelmanqu@census.gov</t>
  </si>
  <si>
    <t>PO Box 88648</t>
  </si>
  <si>
    <t>01004 CEDEX</t>
  </si>
  <si>
    <t>Sonni</t>
  </si>
  <si>
    <t>McGloin</t>
  </si>
  <si>
    <t>smcgloinqv@sciencedaily.com</t>
  </si>
  <si>
    <t>Apt 197</t>
  </si>
  <si>
    <t>Jacobo</t>
  </si>
  <si>
    <t>Munford</t>
  </si>
  <si>
    <t>jmunfordqw@issuu.com</t>
  </si>
  <si>
    <t>Willi</t>
  </si>
  <si>
    <t>Daoust</t>
  </si>
  <si>
    <t>wdaoustqx@indiegogo.com</t>
  </si>
  <si>
    <t>92622 CEDEX</t>
  </si>
  <si>
    <t>Gennevilliers</t>
  </si>
  <si>
    <t>Happy</t>
  </si>
  <si>
    <t>Megany</t>
  </si>
  <si>
    <t>hmeganyqy@prweb.com</t>
  </si>
  <si>
    <t>Apt 1771</t>
  </si>
  <si>
    <t>Alie</t>
  </si>
  <si>
    <t>Sidwick</t>
  </si>
  <si>
    <t>asidwickqz@amazon.de</t>
  </si>
  <si>
    <t>PO Box 21883</t>
  </si>
  <si>
    <t>94409 CEDEX</t>
  </si>
  <si>
    <t>Vitry-sur-Seine</t>
  </si>
  <si>
    <t>Delmar</t>
  </si>
  <si>
    <t>Reichelt</t>
  </si>
  <si>
    <t>dreicheltr0@youku.com</t>
  </si>
  <si>
    <t>Amery</t>
  </si>
  <si>
    <t>vameryr1@typepad.com</t>
  </si>
  <si>
    <t>PO Box 47051</t>
  </si>
  <si>
    <t>Waneta</t>
  </si>
  <si>
    <t>Strickland</t>
  </si>
  <si>
    <t>wstricklandr2@europa.eu</t>
  </si>
  <si>
    <t>92848 CEDEX</t>
  </si>
  <si>
    <t>Poge</t>
  </si>
  <si>
    <t>vpoger3@theglobeandmail.com</t>
  </si>
  <si>
    <t>45045 CEDEX 1</t>
  </si>
  <si>
    <t>Crawford</t>
  </si>
  <si>
    <t>Staveley</t>
  </si>
  <si>
    <t>cstaveleyr4@joomla.org</t>
  </si>
  <si>
    <t>17184 CEDEX</t>
  </si>
  <si>
    <t>P├®rigny</t>
  </si>
  <si>
    <t>Huygens</t>
  </si>
  <si>
    <t>dhuygensr5@hhs.gov</t>
  </si>
  <si>
    <t>Room 569</t>
  </si>
  <si>
    <t>39029 CEDEX</t>
  </si>
  <si>
    <t>Lons-le-Saunier</t>
  </si>
  <si>
    <t>Edgardo</t>
  </si>
  <si>
    <t>Griston</t>
  </si>
  <si>
    <t>egristonr6@miibeian.gov.cn</t>
  </si>
  <si>
    <t>Apt 1364</t>
  </si>
  <si>
    <t>69624 CEDEX</t>
  </si>
  <si>
    <t>Villeurbanne</t>
  </si>
  <si>
    <t>Bianka</t>
  </si>
  <si>
    <t>Clowes</t>
  </si>
  <si>
    <t>bclowesr7@webs.com</t>
  </si>
  <si>
    <t>Suite 28</t>
  </si>
  <si>
    <t>87041 CEDEX 1</t>
  </si>
  <si>
    <t>Shermy</t>
  </si>
  <si>
    <t>Pargeter</t>
  </si>
  <si>
    <t>spargeterr8@alibaba.com</t>
  </si>
  <si>
    <t>16999 CEDEX 9</t>
  </si>
  <si>
    <t>Torey</t>
  </si>
  <si>
    <t>Brooks</t>
  </si>
  <si>
    <t>tbrooksr9@uol.com.br</t>
  </si>
  <si>
    <t>Ad</t>
  </si>
  <si>
    <t>Jennings</t>
  </si>
  <si>
    <t>ajenningsra@ovh.net</t>
  </si>
  <si>
    <t>Apt 1491</t>
  </si>
  <si>
    <t>25071 CEDEX 9</t>
  </si>
  <si>
    <t>Farley</t>
  </si>
  <si>
    <t>Deddum</t>
  </si>
  <si>
    <t>fdeddumrb@si.edu</t>
  </si>
  <si>
    <t>PO Box 3139</t>
  </si>
  <si>
    <t>2409</t>
  </si>
  <si>
    <t>Alphen aan den Rijn</t>
  </si>
  <si>
    <t>Faustine</t>
  </si>
  <si>
    <t>Bellocht</t>
  </si>
  <si>
    <t>fbellochtrc@howstuffworks.com</t>
  </si>
  <si>
    <t>PO Box 40869</t>
  </si>
  <si>
    <t>Siss</t>
  </si>
  <si>
    <t>tsissrd@etsy.com</t>
  </si>
  <si>
    <t>Suite 85</t>
  </si>
  <si>
    <t>Griff</t>
  </si>
  <si>
    <t>Dubarry</t>
  </si>
  <si>
    <t>gdubarryre@sakura.ne.jp</t>
  </si>
  <si>
    <t>Esma</t>
  </si>
  <si>
    <t>Coche</t>
  </si>
  <si>
    <t>ecocherf@amazon.co.uk</t>
  </si>
  <si>
    <t>53022 CEDEX 9</t>
  </si>
  <si>
    <t>Ludlamme</t>
  </si>
  <si>
    <t>cludlammerg@businessweek.com</t>
  </si>
  <si>
    <t>29071</t>
  </si>
  <si>
    <t>Augustine</t>
  </si>
  <si>
    <t>Janko</t>
  </si>
  <si>
    <t>ajankorh@boston.com</t>
  </si>
  <si>
    <t>63009 CEDEX 1</t>
  </si>
  <si>
    <t>Allistir</t>
  </si>
  <si>
    <t>Blastock</t>
  </si>
  <si>
    <t>ablastockri@amazon.co.jp</t>
  </si>
  <si>
    <t>Room 1513</t>
  </si>
  <si>
    <t>Les</t>
  </si>
  <si>
    <t>Dunnion</t>
  </si>
  <si>
    <t>ldunnionrj@bluehost.com</t>
  </si>
  <si>
    <t>PO Box 57785</t>
  </si>
  <si>
    <t>6844</t>
  </si>
  <si>
    <t>Waverley</t>
  </si>
  <si>
    <t>Marples</t>
  </si>
  <si>
    <t>wmarplesrk@domainmarket.com</t>
  </si>
  <si>
    <t>PO Box 47812</t>
  </si>
  <si>
    <t>33619</t>
  </si>
  <si>
    <t>Bielefeld</t>
  </si>
  <si>
    <t>Elyn</t>
  </si>
  <si>
    <t>Laurant</t>
  </si>
  <si>
    <t>elaurantrl@washingtonpost.com</t>
  </si>
  <si>
    <t>Room 604</t>
  </si>
  <si>
    <t>48161</t>
  </si>
  <si>
    <t>M├╝nster</t>
  </si>
  <si>
    <t>Bennie</t>
  </si>
  <si>
    <t>Corrington</t>
  </si>
  <si>
    <t>bcorringtonrm@list-manage.com</t>
  </si>
  <si>
    <t>PO Box 4119</t>
  </si>
  <si>
    <t>13444 CEDEX 06</t>
  </si>
  <si>
    <t>Lincoln</t>
  </si>
  <si>
    <t>Edlestone</t>
  </si>
  <si>
    <t>ledlestonern@marketwatch.com</t>
  </si>
  <si>
    <t>7514</t>
  </si>
  <si>
    <t>Avram</t>
  </si>
  <si>
    <t>Maile</t>
  </si>
  <si>
    <t>amailero@usda.gov</t>
  </si>
  <si>
    <t>Woolacott</t>
  </si>
  <si>
    <t>kwoolacottrp@scientificamerican.com</t>
  </si>
  <si>
    <t>PO Box 23187</t>
  </si>
  <si>
    <t>Maurie</t>
  </si>
  <si>
    <t>Andreutti</t>
  </si>
  <si>
    <t>mandreuttirq@yahoo.co.jp</t>
  </si>
  <si>
    <t>Apt 25</t>
  </si>
  <si>
    <t>41942 CEDEX 9</t>
  </si>
  <si>
    <t>Ruben</t>
  </si>
  <si>
    <t>Stilwell</t>
  </si>
  <si>
    <t>rstilwellrr@blog.com</t>
  </si>
  <si>
    <t>41976 CEDEX 9</t>
  </si>
  <si>
    <t>recence_score</t>
  </si>
  <si>
    <t>nb_mois</t>
  </si>
  <si>
    <t>frequence_score</t>
  </si>
  <si>
    <t>montant_score</t>
  </si>
  <si>
    <t>rfm_score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</si>
</sst>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0" xfId="0" applyFont="1"/>
    <xf numFmtId="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6" xfId="0" applyNumberFormat="1" applyFill="1" applyBorder="1"/>
    <xf numFmtId="0" fontId="0" fillId="3" borderId="7" xfId="0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6" xfId="0" applyNumberFormat="1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'BDD client - segmentation'!$G$2:$G$1001</c:f>
              <c:numCache>
                <c:formatCode>General</c:formatCode>
                <c:ptCount val="1000"/>
                <c:pt idx="0">
                  <c:v>2833</c:v>
                </c:pt>
                <c:pt idx="1">
                  <c:v>3687</c:v>
                </c:pt>
                <c:pt idx="2">
                  <c:v>4275</c:v>
                </c:pt>
                <c:pt idx="3">
                  <c:v>3488</c:v>
                </c:pt>
                <c:pt idx="4">
                  <c:v>3463</c:v>
                </c:pt>
                <c:pt idx="5">
                  <c:v>1557</c:v>
                </c:pt>
                <c:pt idx="6">
                  <c:v>2700</c:v>
                </c:pt>
                <c:pt idx="7">
                  <c:v>3106</c:v>
                </c:pt>
                <c:pt idx="8">
                  <c:v>2445</c:v>
                </c:pt>
                <c:pt idx="9">
                  <c:v>4099</c:v>
                </c:pt>
                <c:pt idx="10">
                  <c:v>582</c:v>
                </c:pt>
                <c:pt idx="11">
                  <c:v>4869</c:v>
                </c:pt>
                <c:pt idx="12">
                  <c:v>1919</c:v>
                </c:pt>
                <c:pt idx="13">
                  <c:v>4661</c:v>
                </c:pt>
                <c:pt idx="14">
                  <c:v>4622</c:v>
                </c:pt>
                <c:pt idx="15">
                  <c:v>3668</c:v>
                </c:pt>
                <c:pt idx="16">
                  <c:v>1431</c:v>
                </c:pt>
                <c:pt idx="17">
                  <c:v>2352</c:v>
                </c:pt>
                <c:pt idx="18">
                  <c:v>1900</c:v>
                </c:pt>
                <c:pt idx="19">
                  <c:v>1071</c:v>
                </c:pt>
                <c:pt idx="20">
                  <c:v>3077</c:v>
                </c:pt>
                <c:pt idx="21">
                  <c:v>783</c:v>
                </c:pt>
                <c:pt idx="22">
                  <c:v>2809</c:v>
                </c:pt>
                <c:pt idx="23">
                  <c:v>3505</c:v>
                </c:pt>
                <c:pt idx="24">
                  <c:v>3936</c:v>
                </c:pt>
                <c:pt idx="25">
                  <c:v>444</c:v>
                </c:pt>
                <c:pt idx="26">
                  <c:v>4904</c:v>
                </c:pt>
                <c:pt idx="27">
                  <c:v>1593</c:v>
                </c:pt>
                <c:pt idx="28">
                  <c:v>3419</c:v>
                </c:pt>
                <c:pt idx="29">
                  <c:v>1980</c:v>
                </c:pt>
                <c:pt idx="30">
                  <c:v>2560</c:v>
                </c:pt>
                <c:pt idx="31">
                  <c:v>1547</c:v>
                </c:pt>
                <c:pt idx="32">
                  <c:v>4970</c:v>
                </c:pt>
                <c:pt idx="33">
                  <c:v>2877</c:v>
                </c:pt>
                <c:pt idx="34">
                  <c:v>1382</c:v>
                </c:pt>
                <c:pt idx="35">
                  <c:v>4192</c:v>
                </c:pt>
                <c:pt idx="36">
                  <c:v>1848</c:v>
                </c:pt>
                <c:pt idx="37">
                  <c:v>2161</c:v>
                </c:pt>
                <c:pt idx="38">
                  <c:v>3220</c:v>
                </c:pt>
                <c:pt idx="39">
                  <c:v>2240</c:v>
                </c:pt>
                <c:pt idx="40">
                  <c:v>1190</c:v>
                </c:pt>
                <c:pt idx="41">
                  <c:v>1679</c:v>
                </c:pt>
                <c:pt idx="42">
                  <c:v>4174</c:v>
                </c:pt>
                <c:pt idx="43">
                  <c:v>455</c:v>
                </c:pt>
                <c:pt idx="44">
                  <c:v>1814</c:v>
                </c:pt>
                <c:pt idx="45">
                  <c:v>1740</c:v>
                </c:pt>
                <c:pt idx="46">
                  <c:v>4557</c:v>
                </c:pt>
                <c:pt idx="47">
                  <c:v>1153</c:v>
                </c:pt>
                <c:pt idx="48">
                  <c:v>376</c:v>
                </c:pt>
                <c:pt idx="49">
                  <c:v>770</c:v>
                </c:pt>
                <c:pt idx="50">
                  <c:v>932</c:v>
                </c:pt>
                <c:pt idx="51">
                  <c:v>3552</c:v>
                </c:pt>
                <c:pt idx="52">
                  <c:v>1074</c:v>
                </c:pt>
                <c:pt idx="53">
                  <c:v>2484</c:v>
                </c:pt>
                <c:pt idx="54">
                  <c:v>4486</c:v>
                </c:pt>
                <c:pt idx="55">
                  <c:v>254</c:v>
                </c:pt>
                <c:pt idx="56">
                  <c:v>4408</c:v>
                </c:pt>
                <c:pt idx="57">
                  <c:v>4522</c:v>
                </c:pt>
                <c:pt idx="58">
                  <c:v>3040</c:v>
                </c:pt>
                <c:pt idx="59">
                  <c:v>1564</c:v>
                </c:pt>
                <c:pt idx="60">
                  <c:v>4257</c:v>
                </c:pt>
                <c:pt idx="61">
                  <c:v>4878</c:v>
                </c:pt>
                <c:pt idx="62">
                  <c:v>2868</c:v>
                </c:pt>
                <c:pt idx="63">
                  <c:v>1672</c:v>
                </c:pt>
                <c:pt idx="64">
                  <c:v>833</c:v>
                </c:pt>
                <c:pt idx="65">
                  <c:v>42</c:v>
                </c:pt>
                <c:pt idx="66">
                  <c:v>4192</c:v>
                </c:pt>
                <c:pt idx="67">
                  <c:v>2421</c:v>
                </c:pt>
                <c:pt idx="68">
                  <c:v>1582</c:v>
                </c:pt>
                <c:pt idx="69">
                  <c:v>1921</c:v>
                </c:pt>
                <c:pt idx="70">
                  <c:v>3256</c:v>
                </c:pt>
                <c:pt idx="71">
                  <c:v>3775</c:v>
                </c:pt>
                <c:pt idx="72">
                  <c:v>1348</c:v>
                </c:pt>
                <c:pt idx="73">
                  <c:v>2823</c:v>
                </c:pt>
                <c:pt idx="74">
                  <c:v>1274</c:v>
                </c:pt>
                <c:pt idx="75">
                  <c:v>3432</c:v>
                </c:pt>
                <c:pt idx="76">
                  <c:v>1780</c:v>
                </c:pt>
                <c:pt idx="77">
                  <c:v>1034</c:v>
                </c:pt>
                <c:pt idx="78">
                  <c:v>2319</c:v>
                </c:pt>
                <c:pt idx="79">
                  <c:v>3694</c:v>
                </c:pt>
                <c:pt idx="80">
                  <c:v>2846</c:v>
                </c:pt>
                <c:pt idx="81">
                  <c:v>1048</c:v>
                </c:pt>
                <c:pt idx="82">
                  <c:v>2667</c:v>
                </c:pt>
                <c:pt idx="83">
                  <c:v>1476</c:v>
                </c:pt>
                <c:pt idx="84">
                  <c:v>1005</c:v>
                </c:pt>
                <c:pt idx="85">
                  <c:v>4832</c:v>
                </c:pt>
                <c:pt idx="86">
                  <c:v>3131</c:v>
                </c:pt>
                <c:pt idx="87">
                  <c:v>757</c:v>
                </c:pt>
                <c:pt idx="88">
                  <c:v>533</c:v>
                </c:pt>
                <c:pt idx="89">
                  <c:v>2138</c:v>
                </c:pt>
                <c:pt idx="90">
                  <c:v>2927</c:v>
                </c:pt>
                <c:pt idx="91">
                  <c:v>2287</c:v>
                </c:pt>
                <c:pt idx="92">
                  <c:v>2444</c:v>
                </c:pt>
                <c:pt idx="93">
                  <c:v>1882</c:v>
                </c:pt>
                <c:pt idx="94">
                  <c:v>3419</c:v>
                </c:pt>
                <c:pt idx="95">
                  <c:v>2699</c:v>
                </c:pt>
                <c:pt idx="96">
                  <c:v>1187</c:v>
                </c:pt>
                <c:pt idx="97">
                  <c:v>1036</c:v>
                </c:pt>
                <c:pt idx="98">
                  <c:v>572</c:v>
                </c:pt>
                <c:pt idx="99">
                  <c:v>2282</c:v>
                </c:pt>
                <c:pt idx="100">
                  <c:v>1785</c:v>
                </c:pt>
                <c:pt idx="101">
                  <c:v>4960</c:v>
                </c:pt>
                <c:pt idx="102">
                  <c:v>538</c:v>
                </c:pt>
                <c:pt idx="103">
                  <c:v>1696</c:v>
                </c:pt>
                <c:pt idx="104">
                  <c:v>4471</c:v>
                </c:pt>
                <c:pt idx="105">
                  <c:v>4243</c:v>
                </c:pt>
                <c:pt idx="106">
                  <c:v>488</c:v>
                </c:pt>
                <c:pt idx="107">
                  <c:v>1111</c:v>
                </c:pt>
                <c:pt idx="108">
                  <c:v>4103</c:v>
                </c:pt>
                <c:pt idx="109">
                  <c:v>3702</c:v>
                </c:pt>
                <c:pt idx="110">
                  <c:v>817</c:v>
                </c:pt>
                <c:pt idx="111">
                  <c:v>3473</c:v>
                </c:pt>
                <c:pt idx="112">
                  <c:v>3453</c:v>
                </c:pt>
                <c:pt idx="113">
                  <c:v>4102</c:v>
                </c:pt>
                <c:pt idx="114">
                  <c:v>4150</c:v>
                </c:pt>
                <c:pt idx="115">
                  <c:v>4151</c:v>
                </c:pt>
                <c:pt idx="116">
                  <c:v>4739</c:v>
                </c:pt>
                <c:pt idx="117">
                  <c:v>3353</c:v>
                </c:pt>
                <c:pt idx="118">
                  <c:v>697</c:v>
                </c:pt>
                <c:pt idx="119">
                  <c:v>1800</c:v>
                </c:pt>
                <c:pt idx="120">
                  <c:v>556</c:v>
                </c:pt>
                <c:pt idx="121">
                  <c:v>1184</c:v>
                </c:pt>
                <c:pt idx="122">
                  <c:v>2657</c:v>
                </c:pt>
                <c:pt idx="123">
                  <c:v>4835</c:v>
                </c:pt>
                <c:pt idx="124">
                  <c:v>1232</c:v>
                </c:pt>
                <c:pt idx="125">
                  <c:v>4428</c:v>
                </c:pt>
                <c:pt idx="126">
                  <c:v>4589</c:v>
                </c:pt>
                <c:pt idx="127">
                  <c:v>4053</c:v>
                </c:pt>
                <c:pt idx="128">
                  <c:v>707</c:v>
                </c:pt>
                <c:pt idx="129">
                  <c:v>2424</c:v>
                </c:pt>
                <c:pt idx="130">
                  <c:v>2277</c:v>
                </c:pt>
                <c:pt idx="131">
                  <c:v>4145</c:v>
                </c:pt>
                <c:pt idx="132">
                  <c:v>2241</c:v>
                </c:pt>
                <c:pt idx="133">
                  <c:v>3434</c:v>
                </c:pt>
                <c:pt idx="134">
                  <c:v>2606</c:v>
                </c:pt>
                <c:pt idx="135">
                  <c:v>516</c:v>
                </c:pt>
                <c:pt idx="136">
                  <c:v>3421</c:v>
                </c:pt>
                <c:pt idx="137">
                  <c:v>4541</c:v>
                </c:pt>
                <c:pt idx="138">
                  <c:v>603</c:v>
                </c:pt>
                <c:pt idx="139">
                  <c:v>3328</c:v>
                </c:pt>
                <c:pt idx="140">
                  <c:v>3598</c:v>
                </c:pt>
                <c:pt idx="141">
                  <c:v>3692</c:v>
                </c:pt>
                <c:pt idx="142">
                  <c:v>3620</c:v>
                </c:pt>
                <c:pt idx="143">
                  <c:v>3094</c:v>
                </c:pt>
                <c:pt idx="144">
                  <c:v>4579</c:v>
                </c:pt>
                <c:pt idx="145">
                  <c:v>1165</c:v>
                </c:pt>
                <c:pt idx="146">
                  <c:v>2142</c:v>
                </c:pt>
                <c:pt idx="147">
                  <c:v>322</c:v>
                </c:pt>
                <c:pt idx="148">
                  <c:v>3238</c:v>
                </c:pt>
                <c:pt idx="149">
                  <c:v>1174</c:v>
                </c:pt>
                <c:pt idx="150">
                  <c:v>4522</c:v>
                </c:pt>
                <c:pt idx="151">
                  <c:v>2033</c:v>
                </c:pt>
                <c:pt idx="152">
                  <c:v>2424</c:v>
                </c:pt>
                <c:pt idx="153">
                  <c:v>3033</c:v>
                </c:pt>
                <c:pt idx="154">
                  <c:v>466</c:v>
                </c:pt>
                <c:pt idx="155">
                  <c:v>3474</c:v>
                </c:pt>
                <c:pt idx="156">
                  <c:v>1641</c:v>
                </c:pt>
                <c:pt idx="157">
                  <c:v>82</c:v>
                </c:pt>
                <c:pt idx="158">
                  <c:v>4613</c:v>
                </c:pt>
                <c:pt idx="159">
                  <c:v>447</c:v>
                </c:pt>
                <c:pt idx="160">
                  <c:v>4724</c:v>
                </c:pt>
                <c:pt idx="161">
                  <c:v>4746</c:v>
                </c:pt>
                <c:pt idx="162">
                  <c:v>139</c:v>
                </c:pt>
                <c:pt idx="163">
                  <c:v>2161</c:v>
                </c:pt>
                <c:pt idx="164">
                  <c:v>1400</c:v>
                </c:pt>
                <c:pt idx="165">
                  <c:v>3636</c:v>
                </c:pt>
                <c:pt idx="166">
                  <c:v>1054</c:v>
                </c:pt>
                <c:pt idx="167">
                  <c:v>3454</c:v>
                </c:pt>
                <c:pt idx="168">
                  <c:v>3699</c:v>
                </c:pt>
                <c:pt idx="169">
                  <c:v>4974</c:v>
                </c:pt>
                <c:pt idx="170">
                  <c:v>1399</c:v>
                </c:pt>
                <c:pt idx="171">
                  <c:v>1676</c:v>
                </c:pt>
                <c:pt idx="172">
                  <c:v>1087</c:v>
                </c:pt>
                <c:pt idx="173">
                  <c:v>2966</c:v>
                </c:pt>
                <c:pt idx="174">
                  <c:v>3776</c:v>
                </c:pt>
                <c:pt idx="175">
                  <c:v>1984</c:v>
                </c:pt>
                <c:pt idx="176">
                  <c:v>4156</c:v>
                </c:pt>
                <c:pt idx="177">
                  <c:v>4179</c:v>
                </c:pt>
                <c:pt idx="178">
                  <c:v>1720</c:v>
                </c:pt>
                <c:pt idx="179">
                  <c:v>4430</c:v>
                </c:pt>
                <c:pt idx="180">
                  <c:v>2049</c:v>
                </c:pt>
                <c:pt idx="181">
                  <c:v>3992</c:v>
                </c:pt>
                <c:pt idx="182">
                  <c:v>1776</c:v>
                </c:pt>
                <c:pt idx="183">
                  <c:v>3266</c:v>
                </c:pt>
                <c:pt idx="184">
                  <c:v>375</c:v>
                </c:pt>
                <c:pt idx="185">
                  <c:v>3025</c:v>
                </c:pt>
                <c:pt idx="186">
                  <c:v>168</c:v>
                </c:pt>
                <c:pt idx="187">
                  <c:v>1906</c:v>
                </c:pt>
                <c:pt idx="188">
                  <c:v>4652</c:v>
                </c:pt>
                <c:pt idx="189">
                  <c:v>4557</c:v>
                </c:pt>
                <c:pt idx="190">
                  <c:v>3090</c:v>
                </c:pt>
                <c:pt idx="191">
                  <c:v>612</c:v>
                </c:pt>
                <c:pt idx="192">
                  <c:v>1233</c:v>
                </c:pt>
                <c:pt idx="193">
                  <c:v>1870</c:v>
                </c:pt>
                <c:pt idx="194">
                  <c:v>3127</c:v>
                </c:pt>
                <c:pt idx="195">
                  <c:v>1818</c:v>
                </c:pt>
                <c:pt idx="196">
                  <c:v>225</c:v>
                </c:pt>
                <c:pt idx="197">
                  <c:v>1342</c:v>
                </c:pt>
                <c:pt idx="198">
                  <c:v>1941</c:v>
                </c:pt>
                <c:pt idx="199">
                  <c:v>4136</c:v>
                </c:pt>
                <c:pt idx="200">
                  <c:v>1231</c:v>
                </c:pt>
                <c:pt idx="201">
                  <c:v>1712</c:v>
                </c:pt>
                <c:pt idx="202">
                  <c:v>4555</c:v>
                </c:pt>
                <c:pt idx="203">
                  <c:v>4929</c:v>
                </c:pt>
                <c:pt idx="204">
                  <c:v>1111</c:v>
                </c:pt>
                <c:pt idx="205">
                  <c:v>1802</c:v>
                </c:pt>
                <c:pt idx="206">
                  <c:v>4249</c:v>
                </c:pt>
                <c:pt idx="207">
                  <c:v>3736</c:v>
                </c:pt>
                <c:pt idx="208">
                  <c:v>701</c:v>
                </c:pt>
                <c:pt idx="209">
                  <c:v>4497</c:v>
                </c:pt>
                <c:pt idx="210">
                  <c:v>3123</c:v>
                </c:pt>
                <c:pt idx="211">
                  <c:v>3112</c:v>
                </c:pt>
                <c:pt idx="212">
                  <c:v>3067</c:v>
                </c:pt>
                <c:pt idx="213">
                  <c:v>4921</c:v>
                </c:pt>
                <c:pt idx="214">
                  <c:v>1023</c:v>
                </c:pt>
                <c:pt idx="215">
                  <c:v>4185</c:v>
                </c:pt>
                <c:pt idx="216">
                  <c:v>3731</c:v>
                </c:pt>
                <c:pt idx="217">
                  <c:v>4299</c:v>
                </c:pt>
                <c:pt idx="218">
                  <c:v>4133</c:v>
                </c:pt>
                <c:pt idx="219">
                  <c:v>3815</c:v>
                </c:pt>
                <c:pt idx="220">
                  <c:v>1365</c:v>
                </c:pt>
                <c:pt idx="221">
                  <c:v>3576</c:v>
                </c:pt>
                <c:pt idx="222">
                  <c:v>1984</c:v>
                </c:pt>
                <c:pt idx="223">
                  <c:v>1795</c:v>
                </c:pt>
                <c:pt idx="224">
                  <c:v>3509</c:v>
                </c:pt>
                <c:pt idx="225">
                  <c:v>620</c:v>
                </c:pt>
                <c:pt idx="226">
                  <c:v>1238</c:v>
                </c:pt>
                <c:pt idx="227">
                  <c:v>475</c:v>
                </c:pt>
                <c:pt idx="228">
                  <c:v>843</c:v>
                </c:pt>
                <c:pt idx="229">
                  <c:v>4998</c:v>
                </c:pt>
                <c:pt idx="230">
                  <c:v>3528</c:v>
                </c:pt>
                <c:pt idx="231">
                  <c:v>738</c:v>
                </c:pt>
                <c:pt idx="232">
                  <c:v>2113</c:v>
                </c:pt>
                <c:pt idx="233">
                  <c:v>3958</c:v>
                </c:pt>
                <c:pt idx="234">
                  <c:v>209</c:v>
                </c:pt>
                <c:pt idx="235">
                  <c:v>2758</c:v>
                </c:pt>
                <c:pt idx="236">
                  <c:v>4763</c:v>
                </c:pt>
                <c:pt idx="237">
                  <c:v>3387</c:v>
                </c:pt>
                <c:pt idx="238">
                  <c:v>4624</c:v>
                </c:pt>
                <c:pt idx="239">
                  <c:v>3442</c:v>
                </c:pt>
                <c:pt idx="240">
                  <c:v>4416</c:v>
                </c:pt>
                <c:pt idx="241">
                  <c:v>3826</c:v>
                </c:pt>
                <c:pt idx="242">
                  <c:v>260</c:v>
                </c:pt>
                <c:pt idx="243">
                  <c:v>4749</c:v>
                </c:pt>
                <c:pt idx="244">
                  <c:v>4246</c:v>
                </c:pt>
                <c:pt idx="245">
                  <c:v>952</c:v>
                </c:pt>
                <c:pt idx="246">
                  <c:v>1280</c:v>
                </c:pt>
                <c:pt idx="247">
                  <c:v>2201</c:v>
                </c:pt>
                <c:pt idx="248">
                  <c:v>3562</c:v>
                </c:pt>
                <c:pt idx="249">
                  <c:v>610</c:v>
                </c:pt>
                <c:pt idx="250">
                  <c:v>3927</c:v>
                </c:pt>
                <c:pt idx="251">
                  <c:v>1949</c:v>
                </c:pt>
                <c:pt idx="252">
                  <c:v>1323</c:v>
                </c:pt>
                <c:pt idx="253">
                  <c:v>3197</c:v>
                </c:pt>
                <c:pt idx="254">
                  <c:v>3076</c:v>
                </c:pt>
                <c:pt idx="255">
                  <c:v>3841</c:v>
                </c:pt>
                <c:pt idx="256">
                  <c:v>3213</c:v>
                </c:pt>
                <c:pt idx="257">
                  <c:v>4997</c:v>
                </c:pt>
                <c:pt idx="258">
                  <c:v>4246</c:v>
                </c:pt>
                <c:pt idx="259">
                  <c:v>278</c:v>
                </c:pt>
                <c:pt idx="260">
                  <c:v>682</c:v>
                </c:pt>
                <c:pt idx="261">
                  <c:v>1181</c:v>
                </c:pt>
                <c:pt idx="262">
                  <c:v>4917</c:v>
                </c:pt>
                <c:pt idx="263">
                  <c:v>545</c:v>
                </c:pt>
                <c:pt idx="264">
                  <c:v>339</c:v>
                </c:pt>
                <c:pt idx="265">
                  <c:v>4030</c:v>
                </c:pt>
                <c:pt idx="266">
                  <c:v>4801</c:v>
                </c:pt>
                <c:pt idx="267">
                  <c:v>4991</c:v>
                </c:pt>
                <c:pt idx="268">
                  <c:v>2142</c:v>
                </c:pt>
                <c:pt idx="269">
                  <c:v>319</c:v>
                </c:pt>
                <c:pt idx="270">
                  <c:v>4600</c:v>
                </c:pt>
                <c:pt idx="271">
                  <c:v>3318</c:v>
                </c:pt>
                <c:pt idx="272">
                  <c:v>258</c:v>
                </c:pt>
                <c:pt idx="273">
                  <c:v>3605</c:v>
                </c:pt>
                <c:pt idx="274">
                  <c:v>2740</c:v>
                </c:pt>
                <c:pt idx="275">
                  <c:v>2455</c:v>
                </c:pt>
                <c:pt idx="276">
                  <c:v>4133</c:v>
                </c:pt>
                <c:pt idx="277">
                  <c:v>4157</c:v>
                </c:pt>
                <c:pt idx="278">
                  <c:v>1643</c:v>
                </c:pt>
                <c:pt idx="279">
                  <c:v>3820</c:v>
                </c:pt>
                <c:pt idx="280">
                  <c:v>2678</c:v>
                </c:pt>
                <c:pt idx="281">
                  <c:v>4171</c:v>
                </c:pt>
                <c:pt idx="282">
                  <c:v>541</c:v>
                </c:pt>
                <c:pt idx="283">
                  <c:v>367</c:v>
                </c:pt>
                <c:pt idx="284">
                  <c:v>3153</c:v>
                </c:pt>
                <c:pt idx="285">
                  <c:v>509</c:v>
                </c:pt>
                <c:pt idx="286">
                  <c:v>3084</c:v>
                </c:pt>
                <c:pt idx="287">
                  <c:v>2932</c:v>
                </c:pt>
                <c:pt idx="288">
                  <c:v>4520</c:v>
                </c:pt>
                <c:pt idx="289">
                  <c:v>450</c:v>
                </c:pt>
                <c:pt idx="290">
                  <c:v>2748</c:v>
                </c:pt>
                <c:pt idx="291">
                  <c:v>1803</c:v>
                </c:pt>
                <c:pt idx="292">
                  <c:v>448</c:v>
                </c:pt>
                <c:pt idx="293">
                  <c:v>3530</c:v>
                </c:pt>
                <c:pt idx="294">
                  <c:v>1431</c:v>
                </c:pt>
                <c:pt idx="295">
                  <c:v>2768</c:v>
                </c:pt>
                <c:pt idx="296">
                  <c:v>1570</c:v>
                </c:pt>
                <c:pt idx="297">
                  <c:v>2568</c:v>
                </c:pt>
                <c:pt idx="298">
                  <c:v>4630</c:v>
                </c:pt>
                <c:pt idx="299">
                  <c:v>822</c:v>
                </c:pt>
                <c:pt idx="300">
                  <c:v>4334</c:v>
                </c:pt>
                <c:pt idx="301">
                  <c:v>1535</c:v>
                </c:pt>
                <c:pt idx="302">
                  <c:v>4928</c:v>
                </c:pt>
                <c:pt idx="303">
                  <c:v>263</c:v>
                </c:pt>
                <c:pt idx="304">
                  <c:v>2254</c:v>
                </c:pt>
                <c:pt idx="305">
                  <c:v>4265</c:v>
                </c:pt>
                <c:pt idx="306">
                  <c:v>1836</c:v>
                </c:pt>
                <c:pt idx="307">
                  <c:v>2425</c:v>
                </c:pt>
                <c:pt idx="308">
                  <c:v>4162</c:v>
                </c:pt>
                <c:pt idx="309">
                  <c:v>1965</c:v>
                </c:pt>
                <c:pt idx="310">
                  <c:v>2644</c:v>
                </c:pt>
                <c:pt idx="311">
                  <c:v>1281</c:v>
                </c:pt>
                <c:pt idx="312">
                  <c:v>4570</c:v>
                </c:pt>
                <c:pt idx="313">
                  <c:v>2471</c:v>
                </c:pt>
                <c:pt idx="314">
                  <c:v>4085</c:v>
                </c:pt>
                <c:pt idx="315">
                  <c:v>2016</c:v>
                </c:pt>
                <c:pt idx="316">
                  <c:v>4006</c:v>
                </c:pt>
                <c:pt idx="317">
                  <c:v>1075</c:v>
                </c:pt>
                <c:pt idx="318">
                  <c:v>2805</c:v>
                </c:pt>
                <c:pt idx="319">
                  <c:v>4451</c:v>
                </c:pt>
                <c:pt idx="320">
                  <c:v>1145</c:v>
                </c:pt>
                <c:pt idx="321">
                  <c:v>3240</c:v>
                </c:pt>
                <c:pt idx="322">
                  <c:v>150</c:v>
                </c:pt>
                <c:pt idx="323">
                  <c:v>2958</c:v>
                </c:pt>
                <c:pt idx="324">
                  <c:v>752</c:v>
                </c:pt>
                <c:pt idx="325">
                  <c:v>2772</c:v>
                </c:pt>
                <c:pt idx="326">
                  <c:v>1985</c:v>
                </c:pt>
                <c:pt idx="327">
                  <c:v>1283</c:v>
                </c:pt>
                <c:pt idx="328">
                  <c:v>2616</c:v>
                </c:pt>
                <c:pt idx="329">
                  <c:v>2914</c:v>
                </c:pt>
                <c:pt idx="330">
                  <c:v>736</c:v>
                </c:pt>
                <c:pt idx="331">
                  <c:v>1780</c:v>
                </c:pt>
                <c:pt idx="332">
                  <c:v>54</c:v>
                </c:pt>
                <c:pt idx="333">
                  <c:v>553</c:v>
                </c:pt>
                <c:pt idx="334">
                  <c:v>1264</c:v>
                </c:pt>
                <c:pt idx="335">
                  <c:v>464</c:v>
                </c:pt>
                <c:pt idx="336">
                  <c:v>3868</c:v>
                </c:pt>
                <c:pt idx="337">
                  <c:v>164</c:v>
                </c:pt>
                <c:pt idx="338">
                  <c:v>2848</c:v>
                </c:pt>
                <c:pt idx="339">
                  <c:v>4793</c:v>
                </c:pt>
                <c:pt idx="340">
                  <c:v>3824</c:v>
                </c:pt>
                <c:pt idx="341">
                  <c:v>1486</c:v>
                </c:pt>
                <c:pt idx="342">
                  <c:v>3095</c:v>
                </c:pt>
                <c:pt idx="343">
                  <c:v>556</c:v>
                </c:pt>
                <c:pt idx="344">
                  <c:v>2946</c:v>
                </c:pt>
                <c:pt idx="345">
                  <c:v>1234</c:v>
                </c:pt>
                <c:pt idx="346">
                  <c:v>2640</c:v>
                </c:pt>
                <c:pt idx="347">
                  <c:v>3613</c:v>
                </c:pt>
                <c:pt idx="348">
                  <c:v>4815</c:v>
                </c:pt>
                <c:pt idx="349">
                  <c:v>1352</c:v>
                </c:pt>
                <c:pt idx="350">
                  <c:v>1376</c:v>
                </c:pt>
                <c:pt idx="351">
                  <c:v>4067</c:v>
                </c:pt>
                <c:pt idx="352">
                  <c:v>225</c:v>
                </c:pt>
                <c:pt idx="353">
                  <c:v>680</c:v>
                </c:pt>
                <c:pt idx="354">
                  <c:v>3779</c:v>
                </c:pt>
                <c:pt idx="355">
                  <c:v>107</c:v>
                </c:pt>
                <c:pt idx="356">
                  <c:v>4044</c:v>
                </c:pt>
                <c:pt idx="357">
                  <c:v>2570</c:v>
                </c:pt>
                <c:pt idx="358">
                  <c:v>554</c:v>
                </c:pt>
                <c:pt idx="359">
                  <c:v>3653</c:v>
                </c:pt>
                <c:pt idx="360">
                  <c:v>225</c:v>
                </c:pt>
                <c:pt idx="361">
                  <c:v>3165</c:v>
                </c:pt>
                <c:pt idx="362">
                  <c:v>117</c:v>
                </c:pt>
                <c:pt idx="363">
                  <c:v>2767</c:v>
                </c:pt>
                <c:pt idx="364">
                  <c:v>2247</c:v>
                </c:pt>
                <c:pt idx="365">
                  <c:v>1796</c:v>
                </c:pt>
                <c:pt idx="366">
                  <c:v>2190</c:v>
                </c:pt>
                <c:pt idx="367">
                  <c:v>1471</c:v>
                </c:pt>
                <c:pt idx="368">
                  <c:v>1475</c:v>
                </c:pt>
                <c:pt idx="369">
                  <c:v>1069</c:v>
                </c:pt>
                <c:pt idx="370">
                  <c:v>4646</c:v>
                </c:pt>
                <c:pt idx="371">
                  <c:v>4572</c:v>
                </c:pt>
                <c:pt idx="372">
                  <c:v>2425</c:v>
                </c:pt>
                <c:pt idx="373">
                  <c:v>1586</c:v>
                </c:pt>
                <c:pt idx="374">
                  <c:v>4642</c:v>
                </c:pt>
                <c:pt idx="375">
                  <c:v>122</c:v>
                </c:pt>
                <c:pt idx="376">
                  <c:v>309</c:v>
                </c:pt>
                <c:pt idx="377">
                  <c:v>739</c:v>
                </c:pt>
                <c:pt idx="378">
                  <c:v>1153</c:v>
                </c:pt>
                <c:pt idx="379">
                  <c:v>3804</c:v>
                </c:pt>
                <c:pt idx="380">
                  <c:v>1351</c:v>
                </c:pt>
                <c:pt idx="381">
                  <c:v>1502</c:v>
                </c:pt>
                <c:pt idx="382">
                  <c:v>3460</c:v>
                </c:pt>
                <c:pt idx="383">
                  <c:v>840</c:v>
                </c:pt>
                <c:pt idx="384">
                  <c:v>952</c:v>
                </c:pt>
                <c:pt idx="385">
                  <c:v>1266</c:v>
                </c:pt>
                <c:pt idx="386">
                  <c:v>4265</c:v>
                </c:pt>
                <c:pt idx="387">
                  <c:v>856</c:v>
                </c:pt>
                <c:pt idx="388">
                  <c:v>3224</c:v>
                </c:pt>
                <c:pt idx="389">
                  <c:v>3982</c:v>
                </c:pt>
                <c:pt idx="390">
                  <c:v>3253</c:v>
                </c:pt>
                <c:pt idx="391">
                  <c:v>3669</c:v>
                </c:pt>
                <c:pt idx="392">
                  <c:v>4523</c:v>
                </c:pt>
                <c:pt idx="393">
                  <c:v>557</c:v>
                </c:pt>
                <c:pt idx="394">
                  <c:v>2693</c:v>
                </c:pt>
                <c:pt idx="395">
                  <c:v>983</c:v>
                </c:pt>
                <c:pt idx="396">
                  <c:v>2572</c:v>
                </c:pt>
                <c:pt idx="397">
                  <c:v>3683</c:v>
                </c:pt>
                <c:pt idx="398">
                  <c:v>2538</c:v>
                </c:pt>
                <c:pt idx="399">
                  <c:v>2125</c:v>
                </c:pt>
                <c:pt idx="400">
                  <c:v>1625</c:v>
                </c:pt>
                <c:pt idx="401">
                  <c:v>2516</c:v>
                </c:pt>
                <c:pt idx="402">
                  <c:v>1056</c:v>
                </c:pt>
                <c:pt idx="403">
                  <c:v>1465</c:v>
                </c:pt>
                <c:pt idx="404">
                  <c:v>2728</c:v>
                </c:pt>
                <c:pt idx="405">
                  <c:v>807</c:v>
                </c:pt>
                <c:pt idx="406">
                  <c:v>2997</c:v>
                </c:pt>
                <c:pt idx="407">
                  <c:v>3183</c:v>
                </c:pt>
                <c:pt idx="408">
                  <c:v>2814</c:v>
                </c:pt>
                <c:pt idx="409">
                  <c:v>556</c:v>
                </c:pt>
                <c:pt idx="410">
                  <c:v>4794</c:v>
                </c:pt>
                <c:pt idx="411">
                  <c:v>4518</c:v>
                </c:pt>
                <c:pt idx="412">
                  <c:v>2197</c:v>
                </c:pt>
                <c:pt idx="413">
                  <c:v>823</c:v>
                </c:pt>
                <c:pt idx="414">
                  <c:v>2218</c:v>
                </c:pt>
                <c:pt idx="415">
                  <c:v>2008</c:v>
                </c:pt>
                <c:pt idx="416">
                  <c:v>4360</c:v>
                </c:pt>
                <c:pt idx="417">
                  <c:v>2213</c:v>
                </c:pt>
                <c:pt idx="418">
                  <c:v>4549</c:v>
                </c:pt>
                <c:pt idx="419">
                  <c:v>1544</c:v>
                </c:pt>
                <c:pt idx="420">
                  <c:v>1645</c:v>
                </c:pt>
                <c:pt idx="421">
                  <c:v>1201</c:v>
                </c:pt>
                <c:pt idx="422">
                  <c:v>941</c:v>
                </c:pt>
                <c:pt idx="423">
                  <c:v>3051</c:v>
                </c:pt>
                <c:pt idx="424">
                  <c:v>3108</c:v>
                </c:pt>
                <c:pt idx="425">
                  <c:v>4718</c:v>
                </c:pt>
                <c:pt idx="426">
                  <c:v>3201</c:v>
                </c:pt>
                <c:pt idx="427">
                  <c:v>1782</c:v>
                </c:pt>
                <c:pt idx="428">
                  <c:v>1739</c:v>
                </c:pt>
                <c:pt idx="429">
                  <c:v>2716</c:v>
                </c:pt>
                <c:pt idx="430">
                  <c:v>2952</c:v>
                </c:pt>
                <c:pt idx="431">
                  <c:v>2083</c:v>
                </c:pt>
                <c:pt idx="432">
                  <c:v>4244</c:v>
                </c:pt>
                <c:pt idx="433">
                  <c:v>4432</c:v>
                </c:pt>
                <c:pt idx="434">
                  <c:v>1718</c:v>
                </c:pt>
                <c:pt idx="435">
                  <c:v>3962</c:v>
                </c:pt>
                <c:pt idx="436">
                  <c:v>1594</c:v>
                </c:pt>
                <c:pt idx="437">
                  <c:v>1013</c:v>
                </c:pt>
                <c:pt idx="438">
                  <c:v>4167</c:v>
                </c:pt>
                <c:pt idx="439">
                  <c:v>3481</c:v>
                </c:pt>
                <c:pt idx="440">
                  <c:v>2925</c:v>
                </c:pt>
                <c:pt idx="441">
                  <c:v>3528</c:v>
                </c:pt>
                <c:pt idx="442">
                  <c:v>4384</c:v>
                </c:pt>
                <c:pt idx="443">
                  <c:v>3282</c:v>
                </c:pt>
                <c:pt idx="444">
                  <c:v>3463</c:v>
                </c:pt>
                <c:pt idx="445">
                  <c:v>2048</c:v>
                </c:pt>
                <c:pt idx="446">
                  <c:v>41</c:v>
                </c:pt>
                <c:pt idx="447">
                  <c:v>1173</c:v>
                </c:pt>
                <c:pt idx="448">
                  <c:v>3388</c:v>
                </c:pt>
                <c:pt idx="449">
                  <c:v>2304</c:v>
                </c:pt>
                <c:pt idx="450">
                  <c:v>3313</c:v>
                </c:pt>
                <c:pt idx="451">
                  <c:v>583</c:v>
                </c:pt>
                <c:pt idx="452">
                  <c:v>139</c:v>
                </c:pt>
                <c:pt idx="453">
                  <c:v>3909</c:v>
                </c:pt>
                <c:pt idx="454">
                  <c:v>504</c:v>
                </c:pt>
                <c:pt idx="455">
                  <c:v>4693</c:v>
                </c:pt>
                <c:pt idx="456">
                  <c:v>1386</c:v>
                </c:pt>
                <c:pt idx="457">
                  <c:v>609</c:v>
                </c:pt>
                <c:pt idx="458">
                  <c:v>427</c:v>
                </c:pt>
                <c:pt idx="459">
                  <c:v>3993</c:v>
                </c:pt>
                <c:pt idx="460">
                  <c:v>4856</c:v>
                </c:pt>
                <c:pt idx="461">
                  <c:v>491</c:v>
                </c:pt>
                <c:pt idx="462">
                  <c:v>575</c:v>
                </c:pt>
                <c:pt idx="463">
                  <c:v>265</c:v>
                </c:pt>
                <c:pt idx="464">
                  <c:v>3768</c:v>
                </c:pt>
                <c:pt idx="465">
                  <c:v>1282</c:v>
                </c:pt>
                <c:pt idx="466">
                  <c:v>107</c:v>
                </c:pt>
                <c:pt idx="467">
                  <c:v>4688</c:v>
                </c:pt>
                <c:pt idx="468">
                  <c:v>1034</c:v>
                </c:pt>
                <c:pt idx="469">
                  <c:v>2815</c:v>
                </c:pt>
                <c:pt idx="470">
                  <c:v>4824</c:v>
                </c:pt>
                <c:pt idx="471">
                  <c:v>4854</c:v>
                </c:pt>
                <c:pt idx="472">
                  <c:v>4954</c:v>
                </c:pt>
                <c:pt idx="473">
                  <c:v>4121</c:v>
                </c:pt>
                <c:pt idx="474">
                  <c:v>1833</c:v>
                </c:pt>
                <c:pt idx="475">
                  <c:v>730</c:v>
                </c:pt>
                <c:pt idx="476">
                  <c:v>3988</c:v>
                </c:pt>
                <c:pt idx="477">
                  <c:v>1591</c:v>
                </c:pt>
                <c:pt idx="478">
                  <c:v>2973</c:v>
                </c:pt>
                <c:pt idx="479">
                  <c:v>3573</c:v>
                </c:pt>
                <c:pt idx="480">
                  <c:v>4983</c:v>
                </c:pt>
                <c:pt idx="481">
                  <c:v>324</c:v>
                </c:pt>
                <c:pt idx="482">
                  <c:v>2139</c:v>
                </c:pt>
                <c:pt idx="483">
                  <c:v>1834</c:v>
                </c:pt>
                <c:pt idx="484">
                  <c:v>3137</c:v>
                </c:pt>
                <c:pt idx="485">
                  <c:v>3164</c:v>
                </c:pt>
                <c:pt idx="486">
                  <c:v>4392</c:v>
                </c:pt>
                <c:pt idx="487">
                  <c:v>3304</c:v>
                </c:pt>
                <c:pt idx="488">
                  <c:v>3064</c:v>
                </c:pt>
                <c:pt idx="489">
                  <c:v>4805</c:v>
                </c:pt>
                <c:pt idx="490">
                  <c:v>3784</c:v>
                </c:pt>
                <c:pt idx="491">
                  <c:v>1664</c:v>
                </c:pt>
                <c:pt idx="492">
                  <c:v>3764</c:v>
                </c:pt>
                <c:pt idx="493">
                  <c:v>1152</c:v>
                </c:pt>
                <c:pt idx="494">
                  <c:v>4421</c:v>
                </c:pt>
                <c:pt idx="495">
                  <c:v>690</c:v>
                </c:pt>
                <c:pt idx="496">
                  <c:v>3246</c:v>
                </c:pt>
                <c:pt idx="497">
                  <c:v>1679</c:v>
                </c:pt>
                <c:pt idx="498">
                  <c:v>546</c:v>
                </c:pt>
                <c:pt idx="499">
                  <c:v>3907</c:v>
                </c:pt>
                <c:pt idx="500">
                  <c:v>283</c:v>
                </c:pt>
                <c:pt idx="501">
                  <c:v>2644</c:v>
                </c:pt>
                <c:pt idx="502">
                  <c:v>3230</c:v>
                </c:pt>
                <c:pt idx="503">
                  <c:v>1423</c:v>
                </c:pt>
                <c:pt idx="504">
                  <c:v>4892</c:v>
                </c:pt>
                <c:pt idx="505">
                  <c:v>4465</c:v>
                </c:pt>
                <c:pt idx="506">
                  <c:v>302</c:v>
                </c:pt>
                <c:pt idx="507">
                  <c:v>1351</c:v>
                </c:pt>
                <c:pt idx="508">
                  <c:v>1241</c:v>
                </c:pt>
                <c:pt idx="509">
                  <c:v>1764</c:v>
                </c:pt>
                <c:pt idx="510">
                  <c:v>2857</c:v>
                </c:pt>
                <c:pt idx="511">
                  <c:v>3601</c:v>
                </c:pt>
                <c:pt idx="512">
                  <c:v>1220</c:v>
                </c:pt>
                <c:pt idx="513">
                  <c:v>968</c:v>
                </c:pt>
                <c:pt idx="514">
                  <c:v>4191</c:v>
                </c:pt>
                <c:pt idx="515">
                  <c:v>2812</c:v>
                </c:pt>
                <c:pt idx="516">
                  <c:v>4720</c:v>
                </c:pt>
                <c:pt idx="517">
                  <c:v>3400</c:v>
                </c:pt>
                <c:pt idx="518">
                  <c:v>1392</c:v>
                </c:pt>
                <c:pt idx="519">
                  <c:v>2681</c:v>
                </c:pt>
                <c:pt idx="520">
                  <c:v>4628</c:v>
                </c:pt>
                <c:pt idx="521">
                  <c:v>1235</c:v>
                </c:pt>
                <c:pt idx="522">
                  <c:v>2888</c:v>
                </c:pt>
                <c:pt idx="523">
                  <c:v>2670</c:v>
                </c:pt>
                <c:pt idx="524">
                  <c:v>541</c:v>
                </c:pt>
                <c:pt idx="525">
                  <c:v>4715</c:v>
                </c:pt>
                <c:pt idx="526">
                  <c:v>3729</c:v>
                </c:pt>
                <c:pt idx="527">
                  <c:v>1428</c:v>
                </c:pt>
                <c:pt idx="528">
                  <c:v>3868</c:v>
                </c:pt>
                <c:pt idx="529">
                  <c:v>1066</c:v>
                </c:pt>
                <c:pt idx="530">
                  <c:v>172</c:v>
                </c:pt>
                <c:pt idx="531">
                  <c:v>2169</c:v>
                </c:pt>
                <c:pt idx="532">
                  <c:v>951</c:v>
                </c:pt>
                <c:pt idx="533">
                  <c:v>2876</c:v>
                </c:pt>
                <c:pt idx="534">
                  <c:v>987</c:v>
                </c:pt>
                <c:pt idx="535">
                  <c:v>229</c:v>
                </c:pt>
                <c:pt idx="536">
                  <c:v>3858</c:v>
                </c:pt>
                <c:pt idx="537">
                  <c:v>1474</c:v>
                </c:pt>
                <c:pt idx="538">
                  <c:v>438</c:v>
                </c:pt>
                <c:pt idx="539">
                  <c:v>4316</c:v>
                </c:pt>
                <c:pt idx="540">
                  <c:v>2373</c:v>
                </c:pt>
                <c:pt idx="541">
                  <c:v>2120</c:v>
                </c:pt>
                <c:pt idx="542">
                  <c:v>101</c:v>
                </c:pt>
                <c:pt idx="543">
                  <c:v>3764</c:v>
                </c:pt>
                <c:pt idx="544">
                  <c:v>4481</c:v>
                </c:pt>
                <c:pt idx="545">
                  <c:v>3709</c:v>
                </c:pt>
                <c:pt idx="546">
                  <c:v>688</c:v>
                </c:pt>
                <c:pt idx="547">
                  <c:v>584</c:v>
                </c:pt>
                <c:pt idx="548">
                  <c:v>3765</c:v>
                </c:pt>
                <c:pt idx="549">
                  <c:v>3917</c:v>
                </c:pt>
                <c:pt idx="550">
                  <c:v>1182</c:v>
                </c:pt>
                <c:pt idx="551">
                  <c:v>2532</c:v>
                </c:pt>
                <c:pt idx="552">
                  <c:v>4266</c:v>
                </c:pt>
                <c:pt idx="553">
                  <c:v>2578</c:v>
                </c:pt>
                <c:pt idx="554">
                  <c:v>4120</c:v>
                </c:pt>
                <c:pt idx="555">
                  <c:v>1235</c:v>
                </c:pt>
                <c:pt idx="556">
                  <c:v>839</c:v>
                </c:pt>
                <c:pt idx="557">
                  <c:v>380</c:v>
                </c:pt>
                <c:pt idx="558">
                  <c:v>3038</c:v>
                </c:pt>
                <c:pt idx="559">
                  <c:v>3360</c:v>
                </c:pt>
                <c:pt idx="560">
                  <c:v>1179</c:v>
                </c:pt>
                <c:pt idx="561">
                  <c:v>4881</c:v>
                </c:pt>
                <c:pt idx="562">
                  <c:v>4565</c:v>
                </c:pt>
                <c:pt idx="563">
                  <c:v>434</c:v>
                </c:pt>
                <c:pt idx="564">
                  <c:v>2275</c:v>
                </c:pt>
                <c:pt idx="565">
                  <c:v>579</c:v>
                </c:pt>
                <c:pt idx="566">
                  <c:v>727</c:v>
                </c:pt>
                <c:pt idx="567">
                  <c:v>4391</c:v>
                </c:pt>
                <c:pt idx="568">
                  <c:v>3845</c:v>
                </c:pt>
                <c:pt idx="569">
                  <c:v>2183</c:v>
                </c:pt>
                <c:pt idx="570">
                  <c:v>2092</c:v>
                </c:pt>
                <c:pt idx="571">
                  <c:v>3931</c:v>
                </c:pt>
                <c:pt idx="572">
                  <c:v>4680</c:v>
                </c:pt>
                <c:pt idx="573">
                  <c:v>473</c:v>
                </c:pt>
                <c:pt idx="574">
                  <c:v>2160</c:v>
                </c:pt>
                <c:pt idx="575">
                  <c:v>890</c:v>
                </c:pt>
                <c:pt idx="576">
                  <c:v>4331</c:v>
                </c:pt>
                <c:pt idx="577">
                  <c:v>4161</c:v>
                </c:pt>
                <c:pt idx="578">
                  <c:v>2589</c:v>
                </c:pt>
                <c:pt idx="579">
                  <c:v>2625</c:v>
                </c:pt>
                <c:pt idx="580">
                  <c:v>915</c:v>
                </c:pt>
                <c:pt idx="581">
                  <c:v>2486</c:v>
                </c:pt>
                <c:pt idx="582">
                  <c:v>3838</c:v>
                </c:pt>
                <c:pt idx="583">
                  <c:v>582</c:v>
                </c:pt>
                <c:pt idx="584">
                  <c:v>1838</c:v>
                </c:pt>
                <c:pt idx="585">
                  <c:v>1848</c:v>
                </c:pt>
                <c:pt idx="586">
                  <c:v>3579</c:v>
                </c:pt>
                <c:pt idx="587">
                  <c:v>4424</c:v>
                </c:pt>
                <c:pt idx="588">
                  <c:v>3762</c:v>
                </c:pt>
                <c:pt idx="589">
                  <c:v>1096</c:v>
                </c:pt>
                <c:pt idx="590">
                  <c:v>782</c:v>
                </c:pt>
                <c:pt idx="591">
                  <c:v>710</c:v>
                </c:pt>
                <c:pt idx="592">
                  <c:v>422</c:v>
                </c:pt>
                <c:pt idx="593">
                  <c:v>3784</c:v>
                </c:pt>
                <c:pt idx="594">
                  <c:v>1895</c:v>
                </c:pt>
                <c:pt idx="595">
                  <c:v>4022</c:v>
                </c:pt>
                <c:pt idx="596">
                  <c:v>4614</c:v>
                </c:pt>
                <c:pt idx="597">
                  <c:v>1869</c:v>
                </c:pt>
                <c:pt idx="598">
                  <c:v>3929</c:v>
                </c:pt>
                <c:pt idx="599">
                  <c:v>2451</c:v>
                </c:pt>
                <c:pt idx="600">
                  <c:v>1400</c:v>
                </c:pt>
                <c:pt idx="601">
                  <c:v>3276</c:v>
                </c:pt>
                <c:pt idx="602">
                  <c:v>3195</c:v>
                </c:pt>
                <c:pt idx="603">
                  <c:v>290</c:v>
                </c:pt>
                <c:pt idx="604">
                  <c:v>41</c:v>
                </c:pt>
                <c:pt idx="605">
                  <c:v>4437</c:v>
                </c:pt>
                <c:pt idx="606">
                  <c:v>1774</c:v>
                </c:pt>
                <c:pt idx="607">
                  <c:v>3675</c:v>
                </c:pt>
                <c:pt idx="608">
                  <c:v>2507</c:v>
                </c:pt>
                <c:pt idx="609">
                  <c:v>3045</c:v>
                </c:pt>
                <c:pt idx="610">
                  <c:v>3227</c:v>
                </c:pt>
                <c:pt idx="611">
                  <c:v>893</c:v>
                </c:pt>
                <c:pt idx="612">
                  <c:v>915</c:v>
                </c:pt>
                <c:pt idx="613">
                  <c:v>2558</c:v>
                </c:pt>
                <c:pt idx="614">
                  <c:v>1993</c:v>
                </c:pt>
                <c:pt idx="615">
                  <c:v>2995</c:v>
                </c:pt>
                <c:pt idx="616">
                  <c:v>2503</c:v>
                </c:pt>
                <c:pt idx="617">
                  <c:v>364</c:v>
                </c:pt>
                <c:pt idx="618">
                  <c:v>4209</c:v>
                </c:pt>
                <c:pt idx="619">
                  <c:v>2000</c:v>
                </c:pt>
                <c:pt idx="620">
                  <c:v>2745</c:v>
                </c:pt>
                <c:pt idx="621">
                  <c:v>396</c:v>
                </c:pt>
                <c:pt idx="622">
                  <c:v>4709</c:v>
                </c:pt>
                <c:pt idx="623">
                  <c:v>4384</c:v>
                </c:pt>
                <c:pt idx="624">
                  <c:v>2470</c:v>
                </c:pt>
                <c:pt idx="625">
                  <c:v>1384</c:v>
                </c:pt>
                <c:pt idx="626">
                  <c:v>2399</c:v>
                </c:pt>
                <c:pt idx="627">
                  <c:v>4140</c:v>
                </c:pt>
                <c:pt idx="628">
                  <c:v>1145</c:v>
                </c:pt>
                <c:pt idx="629">
                  <c:v>3238</c:v>
                </c:pt>
                <c:pt idx="630">
                  <c:v>4199</c:v>
                </c:pt>
                <c:pt idx="631">
                  <c:v>3174</c:v>
                </c:pt>
                <c:pt idx="632">
                  <c:v>1184</c:v>
                </c:pt>
                <c:pt idx="633">
                  <c:v>3559</c:v>
                </c:pt>
                <c:pt idx="634">
                  <c:v>403</c:v>
                </c:pt>
                <c:pt idx="635">
                  <c:v>321</c:v>
                </c:pt>
                <c:pt idx="636">
                  <c:v>449</c:v>
                </c:pt>
                <c:pt idx="637">
                  <c:v>822</c:v>
                </c:pt>
                <c:pt idx="638">
                  <c:v>716</c:v>
                </c:pt>
                <c:pt idx="639">
                  <c:v>431</c:v>
                </c:pt>
                <c:pt idx="640">
                  <c:v>2793</c:v>
                </c:pt>
                <c:pt idx="641">
                  <c:v>4159</c:v>
                </c:pt>
                <c:pt idx="642">
                  <c:v>295</c:v>
                </c:pt>
                <c:pt idx="643">
                  <c:v>2364</c:v>
                </c:pt>
                <c:pt idx="644">
                  <c:v>849</c:v>
                </c:pt>
                <c:pt idx="645">
                  <c:v>3478</c:v>
                </c:pt>
                <c:pt idx="646">
                  <c:v>1762</c:v>
                </c:pt>
                <c:pt idx="647">
                  <c:v>3875</c:v>
                </c:pt>
                <c:pt idx="648">
                  <c:v>3997</c:v>
                </c:pt>
                <c:pt idx="649">
                  <c:v>1300</c:v>
                </c:pt>
                <c:pt idx="650">
                  <c:v>3717</c:v>
                </c:pt>
                <c:pt idx="651">
                  <c:v>3236</c:v>
                </c:pt>
                <c:pt idx="652">
                  <c:v>2047</c:v>
                </c:pt>
                <c:pt idx="653">
                  <c:v>4368</c:v>
                </c:pt>
                <c:pt idx="654">
                  <c:v>4526</c:v>
                </c:pt>
                <c:pt idx="655">
                  <c:v>4541</c:v>
                </c:pt>
                <c:pt idx="656">
                  <c:v>2074</c:v>
                </c:pt>
                <c:pt idx="657">
                  <c:v>915</c:v>
                </c:pt>
                <c:pt idx="658">
                  <c:v>3095</c:v>
                </c:pt>
                <c:pt idx="659">
                  <c:v>1011</c:v>
                </c:pt>
                <c:pt idx="660">
                  <c:v>1606</c:v>
                </c:pt>
                <c:pt idx="661">
                  <c:v>1675</c:v>
                </c:pt>
                <c:pt idx="662">
                  <c:v>2108</c:v>
                </c:pt>
                <c:pt idx="663">
                  <c:v>1966</c:v>
                </c:pt>
                <c:pt idx="664">
                  <c:v>3286</c:v>
                </c:pt>
                <c:pt idx="665">
                  <c:v>4006</c:v>
                </c:pt>
                <c:pt idx="666">
                  <c:v>3598</c:v>
                </c:pt>
                <c:pt idx="667">
                  <c:v>497</c:v>
                </c:pt>
                <c:pt idx="668">
                  <c:v>3568</c:v>
                </c:pt>
                <c:pt idx="669">
                  <c:v>669</c:v>
                </c:pt>
                <c:pt idx="670">
                  <c:v>4534</c:v>
                </c:pt>
                <c:pt idx="671">
                  <c:v>3403</c:v>
                </c:pt>
                <c:pt idx="672">
                  <c:v>2134</c:v>
                </c:pt>
                <c:pt idx="673">
                  <c:v>3381</c:v>
                </c:pt>
                <c:pt idx="674">
                  <c:v>3359</c:v>
                </c:pt>
                <c:pt idx="675">
                  <c:v>289</c:v>
                </c:pt>
                <c:pt idx="676">
                  <c:v>1369</c:v>
                </c:pt>
                <c:pt idx="677">
                  <c:v>2882</c:v>
                </c:pt>
                <c:pt idx="678">
                  <c:v>458</c:v>
                </c:pt>
                <c:pt idx="679">
                  <c:v>2987</c:v>
                </c:pt>
                <c:pt idx="680">
                  <c:v>1358</c:v>
                </c:pt>
                <c:pt idx="681">
                  <c:v>3336</c:v>
                </c:pt>
                <c:pt idx="682">
                  <c:v>3180</c:v>
                </c:pt>
                <c:pt idx="683">
                  <c:v>4741</c:v>
                </c:pt>
                <c:pt idx="684">
                  <c:v>350</c:v>
                </c:pt>
                <c:pt idx="685">
                  <c:v>847</c:v>
                </c:pt>
                <c:pt idx="686">
                  <c:v>3416</c:v>
                </c:pt>
                <c:pt idx="687">
                  <c:v>3577</c:v>
                </c:pt>
                <c:pt idx="688">
                  <c:v>2623</c:v>
                </c:pt>
                <c:pt idx="689">
                  <c:v>2165</c:v>
                </c:pt>
                <c:pt idx="690">
                  <c:v>4193</c:v>
                </c:pt>
                <c:pt idx="691">
                  <c:v>239</c:v>
                </c:pt>
                <c:pt idx="692">
                  <c:v>353</c:v>
                </c:pt>
                <c:pt idx="693">
                  <c:v>1250</c:v>
                </c:pt>
                <c:pt idx="694">
                  <c:v>4635</c:v>
                </c:pt>
                <c:pt idx="695">
                  <c:v>2917</c:v>
                </c:pt>
                <c:pt idx="696">
                  <c:v>3950</c:v>
                </c:pt>
                <c:pt idx="697">
                  <c:v>4061</c:v>
                </c:pt>
                <c:pt idx="698">
                  <c:v>713</c:v>
                </c:pt>
                <c:pt idx="699">
                  <c:v>205</c:v>
                </c:pt>
                <c:pt idx="700">
                  <c:v>2143</c:v>
                </c:pt>
                <c:pt idx="701">
                  <c:v>1567</c:v>
                </c:pt>
                <c:pt idx="702">
                  <c:v>4075</c:v>
                </c:pt>
                <c:pt idx="703">
                  <c:v>2799</c:v>
                </c:pt>
                <c:pt idx="704">
                  <c:v>1874</c:v>
                </c:pt>
                <c:pt idx="705">
                  <c:v>3804</c:v>
                </c:pt>
                <c:pt idx="706">
                  <c:v>2706</c:v>
                </c:pt>
                <c:pt idx="707">
                  <c:v>247</c:v>
                </c:pt>
                <c:pt idx="708">
                  <c:v>920</c:v>
                </c:pt>
                <c:pt idx="709">
                  <c:v>2279</c:v>
                </c:pt>
                <c:pt idx="710">
                  <c:v>2907</c:v>
                </c:pt>
                <c:pt idx="711">
                  <c:v>3538</c:v>
                </c:pt>
                <c:pt idx="712">
                  <c:v>763</c:v>
                </c:pt>
                <c:pt idx="713">
                  <c:v>972</c:v>
                </c:pt>
                <c:pt idx="714">
                  <c:v>3677</c:v>
                </c:pt>
                <c:pt idx="715">
                  <c:v>272</c:v>
                </c:pt>
                <c:pt idx="716">
                  <c:v>3579</c:v>
                </c:pt>
                <c:pt idx="717">
                  <c:v>2187</c:v>
                </c:pt>
                <c:pt idx="718">
                  <c:v>3730</c:v>
                </c:pt>
                <c:pt idx="719">
                  <c:v>3259</c:v>
                </c:pt>
                <c:pt idx="720">
                  <c:v>749</c:v>
                </c:pt>
                <c:pt idx="721">
                  <c:v>4994</c:v>
                </c:pt>
                <c:pt idx="722">
                  <c:v>2266</c:v>
                </c:pt>
                <c:pt idx="723">
                  <c:v>2507</c:v>
                </c:pt>
                <c:pt idx="724">
                  <c:v>327</c:v>
                </c:pt>
                <c:pt idx="725">
                  <c:v>717</c:v>
                </c:pt>
                <c:pt idx="726">
                  <c:v>2103</c:v>
                </c:pt>
                <c:pt idx="727">
                  <c:v>322</c:v>
                </c:pt>
                <c:pt idx="728">
                  <c:v>4467</c:v>
                </c:pt>
                <c:pt idx="729">
                  <c:v>297</c:v>
                </c:pt>
                <c:pt idx="730">
                  <c:v>3927</c:v>
                </c:pt>
                <c:pt idx="731">
                  <c:v>3836</c:v>
                </c:pt>
                <c:pt idx="732">
                  <c:v>2338</c:v>
                </c:pt>
                <c:pt idx="733">
                  <c:v>2282</c:v>
                </c:pt>
                <c:pt idx="734">
                  <c:v>1152</c:v>
                </c:pt>
                <c:pt idx="735">
                  <c:v>4176</c:v>
                </c:pt>
                <c:pt idx="736">
                  <c:v>642</c:v>
                </c:pt>
                <c:pt idx="737">
                  <c:v>3221</c:v>
                </c:pt>
                <c:pt idx="738">
                  <c:v>3217</c:v>
                </c:pt>
                <c:pt idx="739">
                  <c:v>2451</c:v>
                </c:pt>
                <c:pt idx="740">
                  <c:v>2160</c:v>
                </c:pt>
                <c:pt idx="741">
                  <c:v>1800</c:v>
                </c:pt>
                <c:pt idx="742">
                  <c:v>2027</c:v>
                </c:pt>
                <c:pt idx="743">
                  <c:v>4602</c:v>
                </c:pt>
                <c:pt idx="744">
                  <c:v>1526</c:v>
                </c:pt>
                <c:pt idx="745">
                  <c:v>2851</c:v>
                </c:pt>
                <c:pt idx="746">
                  <c:v>464</c:v>
                </c:pt>
                <c:pt idx="747">
                  <c:v>2789</c:v>
                </c:pt>
                <c:pt idx="748">
                  <c:v>2697</c:v>
                </c:pt>
                <c:pt idx="749">
                  <c:v>3862</c:v>
                </c:pt>
                <c:pt idx="750">
                  <c:v>1533</c:v>
                </c:pt>
                <c:pt idx="751">
                  <c:v>4709</c:v>
                </c:pt>
                <c:pt idx="752">
                  <c:v>2172</c:v>
                </c:pt>
                <c:pt idx="753">
                  <c:v>3373</c:v>
                </c:pt>
                <c:pt idx="754">
                  <c:v>885</c:v>
                </c:pt>
                <c:pt idx="755">
                  <c:v>818</c:v>
                </c:pt>
                <c:pt idx="756">
                  <c:v>1673</c:v>
                </c:pt>
                <c:pt idx="757">
                  <c:v>4689</c:v>
                </c:pt>
                <c:pt idx="758">
                  <c:v>3978</c:v>
                </c:pt>
                <c:pt idx="759">
                  <c:v>2584</c:v>
                </c:pt>
                <c:pt idx="760">
                  <c:v>3205</c:v>
                </c:pt>
                <c:pt idx="761">
                  <c:v>616</c:v>
                </c:pt>
                <c:pt idx="762">
                  <c:v>1994</c:v>
                </c:pt>
                <c:pt idx="763">
                  <c:v>1302</c:v>
                </c:pt>
                <c:pt idx="764">
                  <c:v>2889</c:v>
                </c:pt>
                <c:pt idx="765">
                  <c:v>4523</c:v>
                </c:pt>
                <c:pt idx="766">
                  <c:v>3679</c:v>
                </c:pt>
                <c:pt idx="767">
                  <c:v>1717</c:v>
                </c:pt>
                <c:pt idx="768">
                  <c:v>1135</c:v>
                </c:pt>
                <c:pt idx="769">
                  <c:v>3594</c:v>
                </c:pt>
                <c:pt idx="770">
                  <c:v>1661</c:v>
                </c:pt>
                <c:pt idx="771">
                  <c:v>3454</c:v>
                </c:pt>
                <c:pt idx="772">
                  <c:v>916</c:v>
                </c:pt>
                <c:pt idx="773">
                  <c:v>4901</c:v>
                </c:pt>
                <c:pt idx="774">
                  <c:v>1082</c:v>
                </c:pt>
                <c:pt idx="775">
                  <c:v>366</c:v>
                </c:pt>
                <c:pt idx="776">
                  <c:v>3800</c:v>
                </c:pt>
                <c:pt idx="777">
                  <c:v>2300</c:v>
                </c:pt>
                <c:pt idx="778">
                  <c:v>3600</c:v>
                </c:pt>
                <c:pt idx="779">
                  <c:v>536</c:v>
                </c:pt>
                <c:pt idx="780">
                  <c:v>1751</c:v>
                </c:pt>
                <c:pt idx="781">
                  <c:v>4317</c:v>
                </c:pt>
                <c:pt idx="782">
                  <c:v>1736</c:v>
                </c:pt>
                <c:pt idx="783">
                  <c:v>3260</c:v>
                </c:pt>
                <c:pt idx="784">
                  <c:v>1976</c:v>
                </c:pt>
                <c:pt idx="785">
                  <c:v>170</c:v>
                </c:pt>
                <c:pt idx="786">
                  <c:v>3217</c:v>
                </c:pt>
                <c:pt idx="787">
                  <c:v>2425</c:v>
                </c:pt>
                <c:pt idx="788">
                  <c:v>2692</c:v>
                </c:pt>
                <c:pt idx="789">
                  <c:v>931</c:v>
                </c:pt>
                <c:pt idx="790">
                  <c:v>3481</c:v>
                </c:pt>
                <c:pt idx="791">
                  <c:v>4787</c:v>
                </c:pt>
                <c:pt idx="792">
                  <c:v>4786</c:v>
                </c:pt>
                <c:pt idx="793">
                  <c:v>613</c:v>
                </c:pt>
                <c:pt idx="794">
                  <c:v>4495</c:v>
                </c:pt>
                <c:pt idx="795">
                  <c:v>905</c:v>
                </c:pt>
                <c:pt idx="796">
                  <c:v>3937</c:v>
                </c:pt>
                <c:pt idx="797">
                  <c:v>1665</c:v>
                </c:pt>
                <c:pt idx="798">
                  <c:v>4703</c:v>
                </c:pt>
                <c:pt idx="799">
                  <c:v>2216</c:v>
                </c:pt>
                <c:pt idx="800">
                  <c:v>1032</c:v>
                </c:pt>
                <c:pt idx="801">
                  <c:v>727</c:v>
                </c:pt>
                <c:pt idx="802">
                  <c:v>1688</c:v>
                </c:pt>
                <c:pt idx="803">
                  <c:v>1661</c:v>
                </c:pt>
                <c:pt idx="804">
                  <c:v>4440</c:v>
                </c:pt>
                <c:pt idx="805">
                  <c:v>4474</c:v>
                </c:pt>
                <c:pt idx="806">
                  <c:v>347</c:v>
                </c:pt>
                <c:pt idx="807">
                  <c:v>1940</c:v>
                </c:pt>
                <c:pt idx="808">
                  <c:v>3706</c:v>
                </c:pt>
                <c:pt idx="809">
                  <c:v>486</c:v>
                </c:pt>
                <c:pt idx="810">
                  <c:v>3741</c:v>
                </c:pt>
                <c:pt idx="811">
                  <c:v>82</c:v>
                </c:pt>
                <c:pt idx="812">
                  <c:v>198</c:v>
                </c:pt>
                <c:pt idx="813">
                  <c:v>1458</c:v>
                </c:pt>
                <c:pt idx="814">
                  <c:v>4677</c:v>
                </c:pt>
                <c:pt idx="815">
                  <c:v>4187</c:v>
                </c:pt>
                <c:pt idx="816">
                  <c:v>342</c:v>
                </c:pt>
                <c:pt idx="817">
                  <c:v>772</c:v>
                </c:pt>
                <c:pt idx="818">
                  <c:v>3988</c:v>
                </c:pt>
                <c:pt idx="819">
                  <c:v>3890</c:v>
                </c:pt>
                <c:pt idx="820">
                  <c:v>1040</c:v>
                </c:pt>
                <c:pt idx="821">
                  <c:v>4696</c:v>
                </c:pt>
                <c:pt idx="822">
                  <c:v>2867</c:v>
                </c:pt>
                <c:pt idx="823">
                  <c:v>3588</c:v>
                </c:pt>
                <c:pt idx="824">
                  <c:v>3778</c:v>
                </c:pt>
                <c:pt idx="825">
                  <c:v>552</c:v>
                </c:pt>
                <c:pt idx="826">
                  <c:v>401</c:v>
                </c:pt>
                <c:pt idx="827">
                  <c:v>1136</c:v>
                </c:pt>
                <c:pt idx="828">
                  <c:v>353</c:v>
                </c:pt>
                <c:pt idx="829">
                  <c:v>2435</c:v>
                </c:pt>
                <c:pt idx="830">
                  <c:v>3246</c:v>
                </c:pt>
                <c:pt idx="831">
                  <c:v>1555</c:v>
                </c:pt>
                <c:pt idx="832">
                  <c:v>140</c:v>
                </c:pt>
                <c:pt idx="833">
                  <c:v>3807</c:v>
                </c:pt>
                <c:pt idx="834">
                  <c:v>3356</c:v>
                </c:pt>
                <c:pt idx="835">
                  <c:v>2324</c:v>
                </c:pt>
                <c:pt idx="836">
                  <c:v>959</c:v>
                </c:pt>
                <c:pt idx="837">
                  <c:v>1511</c:v>
                </c:pt>
                <c:pt idx="838">
                  <c:v>3252</c:v>
                </c:pt>
                <c:pt idx="839">
                  <c:v>3519</c:v>
                </c:pt>
                <c:pt idx="840">
                  <c:v>2566</c:v>
                </c:pt>
                <c:pt idx="841">
                  <c:v>1041</c:v>
                </c:pt>
                <c:pt idx="842">
                  <c:v>2261</c:v>
                </c:pt>
                <c:pt idx="843">
                  <c:v>4125</c:v>
                </c:pt>
                <c:pt idx="844">
                  <c:v>2915</c:v>
                </c:pt>
                <c:pt idx="845">
                  <c:v>1456</c:v>
                </c:pt>
                <c:pt idx="846">
                  <c:v>3465</c:v>
                </c:pt>
                <c:pt idx="847">
                  <c:v>2235</c:v>
                </c:pt>
                <c:pt idx="848">
                  <c:v>1724</c:v>
                </c:pt>
                <c:pt idx="849">
                  <c:v>3375</c:v>
                </c:pt>
                <c:pt idx="850">
                  <c:v>1655</c:v>
                </c:pt>
                <c:pt idx="851">
                  <c:v>1071</c:v>
                </c:pt>
                <c:pt idx="852">
                  <c:v>4152</c:v>
                </c:pt>
                <c:pt idx="853">
                  <c:v>1327</c:v>
                </c:pt>
                <c:pt idx="854">
                  <c:v>2251</c:v>
                </c:pt>
                <c:pt idx="855">
                  <c:v>4038</c:v>
                </c:pt>
                <c:pt idx="856">
                  <c:v>824</c:v>
                </c:pt>
                <c:pt idx="857">
                  <c:v>4681</c:v>
                </c:pt>
                <c:pt idx="858">
                  <c:v>827</c:v>
                </c:pt>
                <c:pt idx="859">
                  <c:v>3911</c:v>
                </c:pt>
                <c:pt idx="860">
                  <c:v>3906</c:v>
                </c:pt>
                <c:pt idx="861">
                  <c:v>671</c:v>
                </c:pt>
                <c:pt idx="862">
                  <c:v>2181</c:v>
                </c:pt>
                <c:pt idx="863">
                  <c:v>2902</c:v>
                </c:pt>
                <c:pt idx="864">
                  <c:v>3943</c:v>
                </c:pt>
                <c:pt idx="865">
                  <c:v>3452</c:v>
                </c:pt>
                <c:pt idx="866">
                  <c:v>3249</c:v>
                </c:pt>
                <c:pt idx="867">
                  <c:v>279</c:v>
                </c:pt>
                <c:pt idx="868">
                  <c:v>1006</c:v>
                </c:pt>
                <c:pt idx="869">
                  <c:v>4057</c:v>
                </c:pt>
                <c:pt idx="870">
                  <c:v>4225</c:v>
                </c:pt>
                <c:pt idx="871">
                  <c:v>4643</c:v>
                </c:pt>
                <c:pt idx="872">
                  <c:v>4633</c:v>
                </c:pt>
                <c:pt idx="873">
                  <c:v>1408</c:v>
                </c:pt>
                <c:pt idx="874">
                  <c:v>706</c:v>
                </c:pt>
                <c:pt idx="875">
                  <c:v>1228</c:v>
                </c:pt>
                <c:pt idx="876">
                  <c:v>2605</c:v>
                </c:pt>
                <c:pt idx="877">
                  <c:v>3481</c:v>
                </c:pt>
                <c:pt idx="878">
                  <c:v>600</c:v>
                </c:pt>
                <c:pt idx="879">
                  <c:v>138</c:v>
                </c:pt>
                <c:pt idx="880">
                  <c:v>1159</c:v>
                </c:pt>
                <c:pt idx="881">
                  <c:v>2909</c:v>
                </c:pt>
                <c:pt idx="882">
                  <c:v>1819</c:v>
                </c:pt>
                <c:pt idx="883">
                  <c:v>3142</c:v>
                </c:pt>
                <c:pt idx="884">
                  <c:v>362</c:v>
                </c:pt>
                <c:pt idx="885">
                  <c:v>2152</c:v>
                </c:pt>
                <c:pt idx="886">
                  <c:v>627</c:v>
                </c:pt>
                <c:pt idx="887">
                  <c:v>250</c:v>
                </c:pt>
                <c:pt idx="888">
                  <c:v>946</c:v>
                </c:pt>
                <c:pt idx="889">
                  <c:v>4139</c:v>
                </c:pt>
                <c:pt idx="890">
                  <c:v>2841</c:v>
                </c:pt>
                <c:pt idx="891">
                  <c:v>4945</c:v>
                </c:pt>
                <c:pt idx="892">
                  <c:v>3919</c:v>
                </c:pt>
                <c:pt idx="893">
                  <c:v>3739</c:v>
                </c:pt>
                <c:pt idx="894">
                  <c:v>1406</c:v>
                </c:pt>
                <c:pt idx="895">
                  <c:v>4446</c:v>
                </c:pt>
                <c:pt idx="896">
                  <c:v>1463</c:v>
                </c:pt>
                <c:pt idx="897">
                  <c:v>1122</c:v>
                </c:pt>
                <c:pt idx="898">
                  <c:v>2468</c:v>
                </c:pt>
                <c:pt idx="899">
                  <c:v>406</c:v>
                </c:pt>
                <c:pt idx="900">
                  <c:v>2219</c:v>
                </c:pt>
                <c:pt idx="901">
                  <c:v>3150</c:v>
                </c:pt>
                <c:pt idx="902">
                  <c:v>3735</c:v>
                </c:pt>
                <c:pt idx="903">
                  <c:v>2580</c:v>
                </c:pt>
                <c:pt idx="904">
                  <c:v>4110</c:v>
                </c:pt>
                <c:pt idx="905">
                  <c:v>1375</c:v>
                </c:pt>
                <c:pt idx="906">
                  <c:v>1681</c:v>
                </c:pt>
                <c:pt idx="907">
                  <c:v>3368</c:v>
                </c:pt>
                <c:pt idx="908">
                  <c:v>3981</c:v>
                </c:pt>
                <c:pt idx="909">
                  <c:v>3474</c:v>
                </c:pt>
                <c:pt idx="910">
                  <c:v>4629</c:v>
                </c:pt>
                <c:pt idx="911">
                  <c:v>2065</c:v>
                </c:pt>
                <c:pt idx="912">
                  <c:v>4574</c:v>
                </c:pt>
                <c:pt idx="913">
                  <c:v>2924</c:v>
                </c:pt>
                <c:pt idx="914">
                  <c:v>4367</c:v>
                </c:pt>
                <c:pt idx="915">
                  <c:v>2304</c:v>
                </c:pt>
                <c:pt idx="916">
                  <c:v>2547</c:v>
                </c:pt>
                <c:pt idx="917">
                  <c:v>4734</c:v>
                </c:pt>
                <c:pt idx="918">
                  <c:v>2560</c:v>
                </c:pt>
                <c:pt idx="919">
                  <c:v>4905</c:v>
                </c:pt>
                <c:pt idx="920">
                  <c:v>3588</c:v>
                </c:pt>
                <c:pt idx="921">
                  <c:v>4661</c:v>
                </c:pt>
                <c:pt idx="922">
                  <c:v>2562</c:v>
                </c:pt>
                <c:pt idx="923">
                  <c:v>4883</c:v>
                </c:pt>
                <c:pt idx="924">
                  <c:v>2992</c:v>
                </c:pt>
                <c:pt idx="925">
                  <c:v>235</c:v>
                </c:pt>
                <c:pt idx="926">
                  <c:v>457</c:v>
                </c:pt>
                <c:pt idx="927">
                  <c:v>1866</c:v>
                </c:pt>
                <c:pt idx="928">
                  <c:v>1885</c:v>
                </c:pt>
                <c:pt idx="929">
                  <c:v>400</c:v>
                </c:pt>
                <c:pt idx="930">
                  <c:v>1746</c:v>
                </c:pt>
                <c:pt idx="931">
                  <c:v>1395</c:v>
                </c:pt>
                <c:pt idx="932">
                  <c:v>3903</c:v>
                </c:pt>
                <c:pt idx="933">
                  <c:v>3665</c:v>
                </c:pt>
                <c:pt idx="934">
                  <c:v>1751</c:v>
                </c:pt>
                <c:pt idx="935">
                  <c:v>4264</c:v>
                </c:pt>
                <c:pt idx="936">
                  <c:v>3165</c:v>
                </c:pt>
                <c:pt idx="937">
                  <c:v>473</c:v>
                </c:pt>
                <c:pt idx="938">
                  <c:v>4229</c:v>
                </c:pt>
                <c:pt idx="939">
                  <c:v>440</c:v>
                </c:pt>
                <c:pt idx="940">
                  <c:v>4968</c:v>
                </c:pt>
                <c:pt idx="941">
                  <c:v>1830</c:v>
                </c:pt>
                <c:pt idx="942">
                  <c:v>415</c:v>
                </c:pt>
                <c:pt idx="943">
                  <c:v>2679</c:v>
                </c:pt>
                <c:pt idx="944">
                  <c:v>4029</c:v>
                </c:pt>
                <c:pt idx="945">
                  <c:v>4676</c:v>
                </c:pt>
                <c:pt idx="946">
                  <c:v>594</c:v>
                </c:pt>
                <c:pt idx="947">
                  <c:v>4445</c:v>
                </c:pt>
                <c:pt idx="948">
                  <c:v>1406</c:v>
                </c:pt>
                <c:pt idx="949">
                  <c:v>1379</c:v>
                </c:pt>
                <c:pt idx="950">
                  <c:v>4688</c:v>
                </c:pt>
                <c:pt idx="951">
                  <c:v>824</c:v>
                </c:pt>
                <c:pt idx="952">
                  <c:v>1406</c:v>
                </c:pt>
                <c:pt idx="953">
                  <c:v>662</c:v>
                </c:pt>
                <c:pt idx="954">
                  <c:v>4994</c:v>
                </c:pt>
                <c:pt idx="955">
                  <c:v>2034</c:v>
                </c:pt>
                <c:pt idx="956">
                  <c:v>4364</c:v>
                </c:pt>
                <c:pt idx="957">
                  <c:v>1699</c:v>
                </c:pt>
                <c:pt idx="958">
                  <c:v>401</c:v>
                </c:pt>
                <c:pt idx="959">
                  <c:v>3829</c:v>
                </c:pt>
                <c:pt idx="960">
                  <c:v>2931</c:v>
                </c:pt>
                <c:pt idx="961">
                  <c:v>4162</c:v>
                </c:pt>
                <c:pt idx="962">
                  <c:v>1322</c:v>
                </c:pt>
                <c:pt idx="963">
                  <c:v>2210</c:v>
                </c:pt>
                <c:pt idx="964">
                  <c:v>3399</c:v>
                </c:pt>
                <c:pt idx="965">
                  <c:v>803</c:v>
                </c:pt>
                <c:pt idx="966">
                  <c:v>3095</c:v>
                </c:pt>
                <c:pt idx="967">
                  <c:v>3304</c:v>
                </c:pt>
                <c:pt idx="968">
                  <c:v>1054</c:v>
                </c:pt>
                <c:pt idx="969">
                  <c:v>4446</c:v>
                </c:pt>
                <c:pt idx="970">
                  <c:v>3244</c:v>
                </c:pt>
                <c:pt idx="971">
                  <c:v>1942</c:v>
                </c:pt>
                <c:pt idx="972">
                  <c:v>4096</c:v>
                </c:pt>
                <c:pt idx="973">
                  <c:v>706</c:v>
                </c:pt>
                <c:pt idx="974">
                  <c:v>2651</c:v>
                </c:pt>
                <c:pt idx="975">
                  <c:v>3875</c:v>
                </c:pt>
                <c:pt idx="976">
                  <c:v>2401</c:v>
                </c:pt>
                <c:pt idx="977">
                  <c:v>246</c:v>
                </c:pt>
                <c:pt idx="978">
                  <c:v>4179</c:v>
                </c:pt>
                <c:pt idx="979">
                  <c:v>1728</c:v>
                </c:pt>
                <c:pt idx="980">
                  <c:v>2627</c:v>
                </c:pt>
                <c:pt idx="981">
                  <c:v>1393</c:v>
                </c:pt>
                <c:pt idx="982">
                  <c:v>347</c:v>
                </c:pt>
                <c:pt idx="983">
                  <c:v>3126</c:v>
                </c:pt>
                <c:pt idx="984">
                  <c:v>3542</c:v>
                </c:pt>
                <c:pt idx="985">
                  <c:v>2159</c:v>
                </c:pt>
                <c:pt idx="986">
                  <c:v>4291</c:v>
                </c:pt>
                <c:pt idx="987">
                  <c:v>2776</c:v>
                </c:pt>
                <c:pt idx="988">
                  <c:v>4464</c:v>
                </c:pt>
                <c:pt idx="989">
                  <c:v>3291</c:v>
                </c:pt>
                <c:pt idx="990">
                  <c:v>4222</c:v>
                </c:pt>
                <c:pt idx="991">
                  <c:v>1310</c:v>
                </c:pt>
                <c:pt idx="992">
                  <c:v>1819</c:v>
                </c:pt>
                <c:pt idx="993">
                  <c:v>2414</c:v>
                </c:pt>
                <c:pt idx="994">
                  <c:v>4000</c:v>
                </c:pt>
                <c:pt idx="995">
                  <c:v>3263</c:v>
                </c:pt>
                <c:pt idx="996">
                  <c:v>2386</c:v>
                </c:pt>
                <c:pt idx="997">
                  <c:v>3388</c:v>
                </c:pt>
                <c:pt idx="998">
                  <c:v>2901</c:v>
                </c:pt>
                <c:pt idx="999">
                  <c:v>2820</c:v>
                </c:pt>
              </c:numCache>
            </c:numRef>
          </c:xVal>
          <c:yVal>
            <c:numRef>
              <c:f>'BDD client - segmentation'!$N$2:$N$1001</c:f>
              <c:numCache>
                <c:formatCode>General</c:formatCode>
                <c:ptCount val="1000"/>
                <c:pt idx="0">
                  <c:v>30.5</c:v>
                </c:pt>
                <c:pt idx="1">
                  <c:v>40</c:v>
                </c:pt>
                <c:pt idx="2">
                  <c:v>31.5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  <c:pt idx="6">
                  <c:v>26.5</c:v>
                </c:pt>
                <c:pt idx="7">
                  <c:v>55</c:v>
                </c:pt>
                <c:pt idx="8">
                  <c:v>29</c:v>
                </c:pt>
                <c:pt idx="9">
                  <c:v>37.5</c:v>
                </c:pt>
                <c:pt idx="10">
                  <c:v>13</c:v>
                </c:pt>
                <c:pt idx="11">
                  <c:v>31.5</c:v>
                </c:pt>
                <c:pt idx="12">
                  <c:v>33</c:v>
                </c:pt>
                <c:pt idx="13">
                  <c:v>43.5</c:v>
                </c:pt>
                <c:pt idx="14">
                  <c:v>33.5</c:v>
                </c:pt>
                <c:pt idx="15">
                  <c:v>34.5</c:v>
                </c:pt>
                <c:pt idx="16">
                  <c:v>47</c:v>
                </c:pt>
                <c:pt idx="17">
                  <c:v>36</c:v>
                </c:pt>
                <c:pt idx="18">
                  <c:v>40.5</c:v>
                </c:pt>
                <c:pt idx="19">
                  <c:v>23.5</c:v>
                </c:pt>
                <c:pt idx="20">
                  <c:v>48.5</c:v>
                </c:pt>
                <c:pt idx="21">
                  <c:v>25</c:v>
                </c:pt>
                <c:pt idx="22">
                  <c:v>24</c:v>
                </c:pt>
                <c:pt idx="23">
                  <c:v>39.5</c:v>
                </c:pt>
                <c:pt idx="24">
                  <c:v>30.5</c:v>
                </c:pt>
                <c:pt idx="25">
                  <c:v>10.5</c:v>
                </c:pt>
                <c:pt idx="26">
                  <c:v>38.5</c:v>
                </c:pt>
                <c:pt idx="27">
                  <c:v>23</c:v>
                </c:pt>
                <c:pt idx="28">
                  <c:v>43</c:v>
                </c:pt>
                <c:pt idx="29">
                  <c:v>36</c:v>
                </c:pt>
                <c:pt idx="30">
                  <c:v>37.5</c:v>
                </c:pt>
                <c:pt idx="31">
                  <c:v>35.5</c:v>
                </c:pt>
                <c:pt idx="32">
                  <c:v>35.5</c:v>
                </c:pt>
                <c:pt idx="33">
                  <c:v>34</c:v>
                </c:pt>
                <c:pt idx="34">
                  <c:v>27</c:v>
                </c:pt>
                <c:pt idx="35">
                  <c:v>39</c:v>
                </c:pt>
                <c:pt idx="36">
                  <c:v>43.5</c:v>
                </c:pt>
                <c:pt idx="37">
                  <c:v>24.5</c:v>
                </c:pt>
                <c:pt idx="38">
                  <c:v>42</c:v>
                </c:pt>
                <c:pt idx="39">
                  <c:v>21.5</c:v>
                </c:pt>
                <c:pt idx="40">
                  <c:v>23.5</c:v>
                </c:pt>
                <c:pt idx="41">
                  <c:v>27</c:v>
                </c:pt>
                <c:pt idx="42">
                  <c:v>33.5</c:v>
                </c:pt>
                <c:pt idx="43">
                  <c:v>7.5</c:v>
                </c:pt>
                <c:pt idx="44">
                  <c:v>24.5</c:v>
                </c:pt>
                <c:pt idx="45">
                  <c:v>35.5</c:v>
                </c:pt>
                <c:pt idx="46">
                  <c:v>41</c:v>
                </c:pt>
                <c:pt idx="47">
                  <c:v>21</c:v>
                </c:pt>
                <c:pt idx="48">
                  <c:v>6.5</c:v>
                </c:pt>
                <c:pt idx="49">
                  <c:v>11.5</c:v>
                </c:pt>
                <c:pt idx="50">
                  <c:v>14</c:v>
                </c:pt>
                <c:pt idx="51">
                  <c:v>47.5</c:v>
                </c:pt>
                <c:pt idx="52">
                  <c:v>26.5</c:v>
                </c:pt>
                <c:pt idx="53">
                  <c:v>34</c:v>
                </c:pt>
                <c:pt idx="54">
                  <c:v>36.5</c:v>
                </c:pt>
                <c:pt idx="55">
                  <c:v>7</c:v>
                </c:pt>
                <c:pt idx="56">
                  <c:v>33.5</c:v>
                </c:pt>
                <c:pt idx="57">
                  <c:v>34</c:v>
                </c:pt>
                <c:pt idx="58">
                  <c:v>31.5</c:v>
                </c:pt>
                <c:pt idx="59">
                  <c:v>20</c:v>
                </c:pt>
                <c:pt idx="60">
                  <c:v>38</c:v>
                </c:pt>
                <c:pt idx="61">
                  <c:v>33</c:v>
                </c:pt>
                <c:pt idx="62">
                  <c:v>24.5</c:v>
                </c:pt>
                <c:pt idx="63">
                  <c:v>42</c:v>
                </c:pt>
                <c:pt idx="64">
                  <c:v>24</c:v>
                </c:pt>
                <c:pt idx="65">
                  <c:v>15</c:v>
                </c:pt>
                <c:pt idx="66">
                  <c:v>40</c:v>
                </c:pt>
                <c:pt idx="67">
                  <c:v>34</c:v>
                </c:pt>
                <c:pt idx="68">
                  <c:v>31.5</c:v>
                </c:pt>
                <c:pt idx="69">
                  <c:v>27.5</c:v>
                </c:pt>
                <c:pt idx="70">
                  <c:v>44</c:v>
                </c:pt>
                <c:pt idx="71">
                  <c:v>44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38.5</c:v>
                </c:pt>
                <c:pt idx="76">
                  <c:v>20</c:v>
                </c:pt>
                <c:pt idx="77">
                  <c:v>35</c:v>
                </c:pt>
                <c:pt idx="78">
                  <c:v>22</c:v>
                </c:pt>
                <c:pt idx="79">
                  <c:v>32.5</c:v>
                </c:pt>
                <c:pt idx="80">
                  <c:v>22</c:v>
                </c:pt>
                <c:pt idx="81">
                  <c:v>36.5</c:v>
                </c:pt>
                <c:pt idx="82">
                  <c:v>23.5</c:v>
                </c:pt>
                <c:pt idx="83">
                  <c:v>34.5</c:v>
                </c:pt>
                <c:pt idx="84">
                  <c:v>32.5</c:v>
                </c:pt>
                <c:pt idx="85">
                  <c:v>41</c:v>
                </c:pt>
                <c:pt idx="86">
                  <c:v>37</c:v>
                </c:pt>
                <c:pt idx="87">
                  <c:v>15.5</c:v>
                </c:pt>
                <c:pt idx="88">
                  <c:v>24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35</c:v>
                </c:pt>
                <c:pt idx="93">
                  <c:v>28.5</c:v>
                </c:pt>
                <c:pt idx="94">
                  <c:v>40.5</c:v>
                </c:pt>
                <c:pt idx="95">
                  <c:v>29</c:v>
                </c:pt>
                <c:pt idx="96">
                  <c:v>28.5</c:v>
                </c:pt>
                <c:pt idx="97">
                  <c:v>23.5</c:v>
                </c:pt>
                <c:pt idx="98">
                  <c:v>17.5</c:v>
                </c:pt>
                <c:pt idx="99">
                  <c:v>28</c:v>
                </c:pt>
                <c:pt idx="100">
                  <c:v>25.5</c:v>
                </c:pt>
                <c:pt idx="101">
                  <c:v>40</c:v>
                </c:pt>
                <c:pt idx="102">
                  <c:v>25</c:v>
                </c:pt>
                <c:pt idx="103">
                  <c:v>31.5</c:v>
                </c:pt>
                <c:pt idx="104">
                  <c:v>54</c:v>
                </c:pt>
                <c:pt idx="105">
                  <c:v>41</c:v>
                </c:pt>
                <c:pt idx="106">
                  <c:v>17</c:v>
                </c:pt>
                <c:pt idx="107">
                  <c:v>31.5</c:v>
                </c:pt>
                <c:pt idx="108">
                  <c:v>51</c:v>
                </c:pt>
                <c:pt idx="109">
                  <c:v>33</c:v>
                </c:pt>
                <c:pt idx="110">
                  <c:v>12.5</c:v>
                </c:pt>
                <c:pt idx="111">
                  <c:v>31.5</c:v>
                </c:pt>
                <c:pt idx="112">
                  <c:v>37.5</c:v>
                </c:pt>
                <c:pt idx="113">
                  <c:v>35</c:v>
                </c:pt>
                <c:pt idx="114">
                  <c:v>37.5</c:v>
                </c:pt>
                <c:pt idx="115">
                  <c:v>31.5</c:v>
                </c:pt>
                <c:pt idx="116">
                  <c:v>37</c:v>
                </c:pt>
                <c:pt idx="117">
                  <c:v>31.5</c:v>
                </c:pt>
                <c:pt idx="118">
                  <c:v>20</c:v>
                </c:pt>
                <c:pt idx="119">
                  <c:v>25</c:v>
                </c:pt>
                <c:pt idx="120">
                  <c:v>21.5</c:v>
                </c:pt>
                <c:pt idx="121">
                  <c:v>34</c:v>
                </c:pt>
                <c:pt idx="122">
                  <c:v>23</c:v>
                </c:pt>
                <c:pt idx="123">
                  <c:v>41.5</c:v>
                </c:pt>
                <c:pt idx="124">
                  <c:v>28.5</c:v>
                </c:pt>
                <c:pt idx="125">
                  <c:v>35.5</c:v>
                </c:pt>
                <c:pt idx="126">
                  <c:v>36</c:v>
                </c:pt>
                <c:pt idx="127">
                  <c:v>50</c:v>
                </c:pt>
                <c:pt idx="128">
                  <c:v>20</c:v>
                </c:pt>
                <c:pt idx="129">
                  <c:v>40</c:v>
                </c:pt>
                <c:pt idx="130">
                  <c:v>37.5</c:v>
                </c:pt>
                <c:pt idx="131">
                  <c:v>30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11.5</c:v>
                </c:pt>
                <c:pt idx="136">
                  <c:v>32.5</c:v>
                </c:pt>
                <c:pt idx="137">
                  <c:v>32.5</c:v>
                </c:pt>
                <c:pt idx="138">
                  <c:v>19</c:v>
                </c:pt>
                <c:pt idx="139">
                  <c:v>34</c:v>
                </c:pt>
                <c:pt idx="140">
                  <c:v>43.5</c:v>
                </c:pt>
                <c:pt idx="141">
                  <c:v>42</c:v>
                </c:pt>
                <c:pt idx="142">
                  <c:v>32</c:v>
                </c:pt>
                <c:pt idx="143">
                  <c:v>43</c:v>
                </c:pt>
                <c:pt idx="144">
                  <c:v>44</c:v>
                </c:pt>
                <c:pt idx="145">
                  <c:v>22.5</c:v>
                </c:pt>
                <c:pt idx="146">
                  <c:v>28.5</c:v>
                </c:pt>
                <c:pt idx="147">
                  <c:v>17.5</c:v>
                </c:pt>
                <c:pt idx="148">
                  <c:v>33.5</c:v>
                </c:pt>
                <c:pt idx="149">
                  <c:v>22.5</c:v>
                </c:pt>
                <c:pt idx="150">
                  <c:v>42</c:v>
                </c:pt>
                <c:pt idx="151">
                  <c:v>35.5</c:v>
                </c:pt>
                <c:pt idx="152">
                  <c:v>44</c:v>
                </c:pt>
                <c:pt idx="153">
                  <c:v>38.5</c:v>
                </c:pt>
                <c:pt idx="154">
                  <c:v>9</c:v>
                </c:pt>
                <c:pt idx="155">
                  <c:v>39.5</c:v>
                </c:pt>
                <c:pt idx="156">
                  <c:v>25</c:v>
                </c:pt>
                <c:pt idx="157">
                  <c:v>6</c:v>
                </c:pt>
                <c:pt idx="158">
                  <c:v>36</c:v>
                </c:pt>
                <c:pt idx="159">
                  <c:v>7.5</c:v>
                </c:pt>
                <c:pt idx="160">
                  <c:v>38</c:v>
                </c:pt>
                <c:pt idx="161">
                  <c:v>44</c:v>
                </c:pt>
                <c:pt idx="162">
                  <c:v>18</c:v>
                </c:pt>
                <c:pt idx="163">
                  <c:v>26</c:v>
                </c:pt>
                <c:pt idx="164">
                  <c:v>23.5</c:v>
                </c:pt>
                <c:pt idx="165">
                  <c:v>44</c:v>
                </c:pt>
                <c:pt idx="166">
                  <c:v>28.5</c:v>
                </c:pt>
                <c:pt idx="167">
                  <c:v>41.5</c:v>
                </c:pt>
                <c:pt idx="168">
                  <c:v>43.5</c:v>
                </c:pt>
                <c:pt idx="169">
                  <c:v>37.5</c:v>
                </c:pt>
                <c:pt idx="170">
                  <c:v>32</c:v>
                </c:pt>
                <c:pt idx="171">
                  <c:v>22.5</c:v>
                </c:pt>
                <c:pt idx="172">
                  <c:v>33</c:v>
                </c:pt>
                <c:pt idx="173">
                  <c:v>22</c:v>
                </c:pt>
                <c:pt idx="174">
                  <c:v>38.5</c:v>
                </c:pt>
                <c:pt idx="175">
                  <c:v>29.5</c:v>
                </c:pt>
                <c:pt idx="176">
                  <c:v>33</c:v>
                </c:pt>
                <c:pt idx="177">
                  <c:v>40.5</c:v>
                </c:pt>
                <c:pt idx="178">
                  <c:v>34.5</c:v>
                </c:pt>
                <c:pt idx="179">
                  <c:v>31.5</c:v>
                </c:pt>
                <c:pt idx="180">
                  <c:v>23.5</c:v>
                </c:pt>
                <c:pt idx="181">
                  <c:v>41.5</c:v>
                </c:pt>
                <c:pt idx="182">
                  <c:v>29</c:v>
                </c:pt>
                <c:pt idx="183">
                  <c:v>43</c:v>
                </c:pt>
                <c:pt idx="184">
                  <c:v>10.5</c:v>
                </c:pt>
                <c:pt idx="185">
                  <c:v>34</c:v>
                </c:pt>
                <c:pt idx="186">
                  <c:v>10</c:v>
                </c:pt>
                <c:pt idx="187">
                  <c:v>24.5</c:v>
                </c:pt>
                <c:pt idx="188">
                  <c:v>39.5</c:v>
                </c:pt>
                <c:pt idx="189">
                  <c:v>45</c:v>
                </c:pt>
                <c:pt idx="190">
                  <c:v>59</c:v>
                </c:pt>
                <c:pt idx="191">
                  <c:v>17.5</c:v>
                </c:pt>
                <c:pt idx="192">
                  <c:v>26.5</c:v>
                </c:pt>
                <c:pt idx="193">
                  <c:v>31.5</c:v>
                </c:pt>
                <c:pt idx="194">
                  <c:v>46</c:v>
                </c:pt>
                <c:pt idx="195">
                  <c:v>24</c:v>
                </c:pt>
                <c:pt idx="196">
                  <c:v>15.5</c:v>
                </c:pt>
                <c:pt idx="197">
                  <c:v>32.5</c:v>
                </c:pt>
                <c:pt idx="198">
                  <c:v>22.5</c:v>
                </c:pt>
                <c:pt idx="199">
                  <c:v>43</c:v>
                </c:pt>
                <c:pt idx="200">
                  <c:v>28</c:v>
                </c:pt>
                <c:pt idx="201">
                  <c:v>20</c:v>
                </c:pt>
                <c:pt idx="202">
                  <c:v>38</c:v>
                </c:pt>
                <c:pt idx="203">
                  <c:v>31.5</c:v>
                </c:pt>
                <c:pt idx="204">
                  <c:v>22.5</c:v>
                </c:pt>
                <c:pt idx="205">
                  <c:v>22.5</c:v>
                </c:pt>
                <c:pt idx="206">
                  <c:v>46.5</c:v>
                </c:pt>
                <c:pt idx="207">
                  <c:v>35</c:v>
                </c:pt>
                <c:pt idx="208">
                  <c:v>18</c:v>
                </c:pt>
                <c:pt idx="209">
                  <c:v>41</c:v>
                </c:pt>
                <c:pt idx="210">
                  <c:v>39</c:v>
                </c:pt>
                <c:pt idx="211">
                  <c:v>36</c:v>
                </c:pt>
                <c:pt idx="212">
                  <c:v>35</c:v>
                </c:pt>
                <c:pt idx="213">
                  <c:v>31.5</c:v>
                </c:pt>
                <c:pt idx="214">
                  <c:v>21.5</c:v>
                </c:pt>
                <c:pt idx="215">
                  <c:v>34.5</c:v>
                </c:pt>
                <c:pt idx="216">
                  <c:v>34.5</c:v>
                </c:pt>
                <c:pt idx="217">
                  <c:v>57.5</c:v>
                </c:pt>
                <c:pt idx="218">
                  <c:v>37</c:v>
                </c:pt>
                <c:pt idx="219">
                  <c:v>32.5</c:v>
                </c:pt>
                <c:pt idx="220">
                  <c:v>30</c:v>
                </c:pt>
                <c:pt idx="221">
                  <c:v>38.5</c:v>
                </c:pt>
                <c:pt idx="222">
                  <c:v>37.5</c:v>
                </c:pt>
                <c:pt idx="223">
                  <c:v>22</c:v>
                </c:pt>
                <c:pt idx="224">
                  <c:v>43</c:v>
                </c:pt>
                <c:pt idx="225">
                  <c:v>10</c:v>
                </c:pt>
                <c:pt idx="226">
                  <c:v>23.5</c:v>
                </c:pt>
                <c:pt idx="227">
                  <c:v>17</c:v>
                </c:pt>
                <c:pt idx="228">
                  <c:v>16.5</c:v>
                </c:pt>
                <c:pt idx="229">
                  <c:v>34.5</c:v>
                </c:pt>
                <c:pt idx="230">
                  <c:v>41</c:v>
                </c:pt>
                <c:pt idx="231">
                  <c:v>21.5</c:v>
                </c:pt>
                <c:pt idx="232">
                  <c:v>32</c:v>
                </c:pt>
                <c:pt idx="233">
                  <c:v>40.5</c:v>
                </c:pt>
                <c:pt idx="234">
                  <c:v>11</c:v>
                </c:pt>
                <c:pt idx="235">
                  <c:v>31.5</c:v>
                </c:pt>
                <c:pt idx="236">
                  <c:v>44.5</c:v>
                </c:pt>
                <c:pt idx="237">
                  <c:v>31</c:v>
                </c:pt>
                <c:pt idx="238">
                  <c:v>37</c:v>
                </c:pt>
                <c:pt idx="239">
                  <c:v>49.5</c:v>
                </c:pt>
                <c:pt idx="240">
                  <c:v>35.5</c:v>
                </c:pt>
                <c:pt idx="241">
                  <c:v>32.5</c:v>
                </c:pt>
                <c:pt idx="242">
                  <c:v>19.5</c:v>
                </c:pt>
                <c:pt idx="243">
                  <c:v>44.5</c:v>
                </c:pt>
                <c:pt idx="244">
                  <c:v>40</c:v>
                </c:pt>
                <c:pt idx="245">
                  <c:v>26.5</c:v>
                </c:pt>
                <c:pt idx="246">
                  <c:v>22.5</c:v>
                </c:pt>
                <c:pt idx="247">
                  <c:v>32</c:v>
                </c:pt>
                <c:pt idx="248">
                  <c:v>45</c:v>
                </c:pt>
                <c:pt idx="249">
                  <c:v>15</c:v>
                </c:pt>
                <c:pt idx="250">
                  <c:v>39</c:v>
                </c:pt>
                <c:pt idx="251">
                  <c:v>27.5</c:v>
                </c:pt>
                <c:pt idx="252">
                  <c:v>36</c:v>
                </c:pt>
                <c:pt idx="253">
                  <c:v>46</c:v>
                </c:pt>
                <c:pt idx="254">
                  <c:v>45</c:v>
                </c:pt>
                <c:pt idx="255">
                  <c:v>44.5</c:v>
                </c:pt>
                <c:pt idx="256">
                  <c:v>48</c:v>
                </c:pt>
                <c:pt idx="257">
                  <c:v>35.5</c:v>
                </c:pt>
                <c:pt idx="258">
                  <c:v>42</c:v>
                </c:pt>
                <c:pt idx="259">
                  <c:v>6</c:v>
                </c:pt>
                <c:pt idx="260">
                  <c:v>21.5</c:v>
                </c:pt>
                <c:pt idx="261">
                  <c:v>33.5</c:v>
                </c:pt>
                <c:pt idx="262">
                  <c:v>40.5</c:v>
                </c:pt>
                <c:pt idx="263">
                  <c:v>24.5</c:v>
                </c:pt>
                <c:pt idx="264">
                  <c:v>9.5</c:v>
                </c:pt>
                <c:pt idx="265">
                  <c:v>31</c:v>
                </c:pt>
                <c:pt idx="266">
                  <c:v>34</c:v>
                </c:pt>
                <c:pt idx="267">
                  <c:v>38.5</c:v>
                </c:pt>
                <c:pt idx="268">
                  <c:v>20.5</c:v>
                </c:pt>
                <c:pt idx="269">
                  <c:v>27.5</c:v>
                </c:pt>
                <c:pt idx="270">
                  <c:v>32.5</c:v>
                </c:pt>
                <c:pt idx="271">
                  <c:v>40</c:v>
                </c:pt>
                <c:pt idx="272">
                  <c:v>7</c:v>
                </c:pt>
                <c:pt idx="273">
                  <c:v>45</c:v>
                </c:pt>
                <c:pt idx="274">
                  <c:v>25.5</c:v>
                </c:pt>
                <c:pt idx="275">
                  <c:v>29.5</c:v>
                </c:pt>
                <c:pt idx="276">
                  <c:v>41.5</c:v>
                </c:pt>
                <c:pt idx="277">
                  <c:v>49</c:v>
                </c:pt>
                <c:pt idx="278">
                  <c:v>22</c:v>
                </c:pt>
                <c:pt idx="279">
                  <c:v>32</c:v>
                </c:pt>
                <c:pt idx="280">
                  <c:v>33</c:v>
                </c:pt>
                <c:pt idx="281">
                  <c:v>31.5</c:v>
                </c:pt>
                <c:pt idx="282">
                  <c:v>20</c:v>
                </c:pt>
                <c:pt idx="283">
                  <c:v>17</c:v>
                </c:pt>
                <c:pt idx="284">
                  <c:v>30.5</c:v>
                </c:pt>
                <c:pt idx="285">
                  <c:v>32</c:v>
                </c:pt>
                <c:pt idx="286">
                  <c:v>39</c:v>
                </c:pt>
                <c:pt idx="287">
                  <c:v>36</c:v>
                </c:pt>
                <c:pt idx="288">
                  <c:v>43.5</c:v>
                </c:pt>
                <c:pt idx="289">
                  <c:v>17.5</c:v>
                </c:pt>
                <c:pt idx="290">
                  <c:v>36</c:v>
                </c:pt>
                <c:pt idx="291">
                  <c:v>34</c:v>
                </c:pt>
                <c:pt idx="292">
                  <c:v>12</c:v>
                </c:pt>
                <c:pt idx="293">
                  <c:v>36.5</c:v>
                </c:pt>
                <c:pt idx="294">
                  <c:v>22.5</c:v>
                </c:pt>
                <c:pt idx="295">
                  <c:v>28.5</c:v>
                </c:pt>
                <c:pt idx="296">
                  <c:v>27</c:v>
                </c:pt>
                <c:pt idx="297">
                  <c:v>30.5</c:v>
                </c:pt>
                <c:pt idx="298">
                  <c:v>38</c:v>
                </c:pt>
                <c:pt idx="299">
                  <c:v>29</c:v>
                </c:pt>
                <c:pt idx="300">
                  <c:v>39</c:v>
                </c:pt>
                <c:pt idx="301">
                  <c:v>34</c:v>
                </c:pt>
                <c:pt idx="302">
                  <c:v>44.5</c:v>
                </c:pt>
                <c:pt idx="303">
                  <c:v>18.5</c:v>
                </c:pt>
                <c:pt idx="304">
                  <c:v>28.5</c:v>
                </c:pt>
                <c:pt idx="305">
                  <c:v>37</c:v>
                </c:pt>
                <c:pt idx="306">
                  <c:v>30</c:v>
                </c:pt>
                <c:pt idx="307">
                  <c:v>33.5</c:v>
                </c:pt>
                <c:pt idx="308">
                  <c:v>41.5</c:v>
                </c:pt>
                <c:pt idx="309">
                  <c:v>28</c:v>
                </c:pt>
                <c:pt idx="310">
                  <c:v>30</c:v>
                </c:pt>
                <c:pt idx="311">
                  <c:v>34</c:v>
                </c:pt>
                <c:pt idx="312">
                  <c:v>33.5</c:v>
                </c:pt>
                <c:pt idx="313">
                  <c:v>25.5</c:v>
                </c:pt>
                <c:pt idx="314">
                  <c:v>39.5</c:v>
                </c:pt>
                <c:pt idx="315">
                  <c:v>25.5</c:v>
                </c:pt>
                <c:pt idx="316">
                  <c:v>33</c:v>
                </c:pt>
                <c:pt idx="317">
                  <c:v>33</c:v>
                </c:pt>
                <c:pt idx="318">
                  <c:v>27.5</c:v>
                </c:pt>
                <c:pt idx="319">
                  <c:v>41</c:v>
                </c:pt>
                <c:pt idx="320">
                  <c:v>31.5</c:v>
                </c:pt>
                <c:pt idx="321">
                  <c:v>42.5</c:v>
                </c:pt>
                <c:pt idx="322">
                  <c:v>15.5</c:v>
                </c:pt>
                <c:pt idx="323">
                  <c:v>29.5</c:v>
                </c:pt>
                <c:pt idx="324">
                  <c:v>17</c:v>
                </c:pt>
                <c:pt idx="325">
                  <c:v>29</c:v>
                </c:pt>
                <c:pt idx="326">
                  <c:v>25.5</c:v>
                </c:pt>
                <c:pt idx="327">
                  <c:v>23.5</c:v>
                </c:pt>
                <c:pt idx="328">
                  <c:v>21</c:v>
                </c:pt>
                <c:pt idx="329">
                  <c:v>22</c:v>
                </c:pt>
                <c:pt idx="330">
                  <c:v>17.5</c:v>
                </c:pt>
                <c:pt idx="331">
                  <c:v>28.5</c:v>
                </c:pt>
                <c:pt idx="332">
                  <c:v>6</c:v>
                </c:pt>
                <c:pt idx="333">
                  <c:v>30.5</c:v>
                </c:pt>
                <c:pt idx="334">
                  <c:v>30</c:v>
                </c:pt>
                <c:pt idx="335">
                  <c:v>18.5</c:v>
                </c:pt>
                <c:pt idx="336">
                  <c:v>39</c:v>
                </c:pt>
                <c:pt idx="337">
                  <c:v>20</c:v>
                </c:pt>
                <c:pt idx="338">
                  <c:v>33.5</c:v>
                </c:pt>
                <c:pt idx="339">
                  <c:v>30</c:v>
                </c:pt>
                <c:pt idx="340">
                  <c:v>47.5</c:v>
                </c:pt>
                <c:pt idx="341">
                  <c:v>30</c:v>
                </c:pt>
                <c:pt idx="342">
                  <c:v>33.5</c:v>
                </c:pt>
                <c:pt idx="343">
                  <c:v>19</c:v>
                </c:pt>
                <c:pt idx="344">
                  <c:v>23.5</c:v>
                </c:pt>
                <c:pt idx="345">
                  <c:v>28.5</c:v>
                </c:pt>
                <c:pt idx="346">
                  <c:v>24</c:v>
                </c:pt>
                <c:pt idx="347">
                  <c:v>39.5</c:v>
                </c:pt>
                <c:pt idx="348">
                  <c:v>31.5</c:v>
                </c:pt>
                <c:pt idx="349">
                  <c:v>28</c:v>
                </c:pt>
                <c:pt idx="350">
                  <c:v>24.5</c:v>
                </c:pt>
                <c:pt idx="351">
                  <c:v>44.5</c:v>
                </c:pt>
                <c:pt idx="352">
                  <c:v>17.5</c:v>
                </c:pt>
                <c:pt idx="353">
                  <c:v>23.5</c:v>
                </c:pt>
                <c:pt idx="354">
                  <c:v>43.5</c:v>
                </c:pt>
                <c:pt idx="355">
                  <c:v>12.5</c:v>
                </c:pt>
                <c:pt idx="356">
                  <c:v>37.5</c:v>
                </c:pt>
                <c:pt idx="357">
                  <c:v>30.5</c:v>
                </c:pt>
                <c:pt idx="358">
                  <c:v>11.5</c:v>
                </c:pt>
                <c:pt idx="359">
                  <c:v>34.5</c:v>
                </c:pt>
                <c:pt idx="360">
                  <c:v>14</c:v>
                </c:pt>
                <c:pt idx="361">
                  <c:v>38</c:v>
                </c:pt>
                <c:pt idx="362">
                  <c:v>14.5</c:v>
                </c:pt>
                <c:pt idx="363">
                  <c:v>24</c:v>
                </c:pt>
                <c:pt idx="364">
                  <c:v>41.5</c:v>
                </c:pt>
                <c:pt idx="365">
                  <c:v>24</c:v>
                </c:pt>
                <c:pt idx="366">
                  <c:v>30.5</c:v>
                </c:pt>
                <c:pt idx="367">
                  <c:v>42</c:v>
                </c:pt>
                <c:pt idx="368">
                  <c:v>30.5</c:v>
                </c:pt>
                <c:pt idx="369">
                  <c:v>21.5</c:v>
                </c:pt>
                <c:pt idx="370">
                  <c:v>43</c:v>
                </c:pt>
                <c:pt idx="371">
                  <c:v>37.5</c:v>
                </c:pt>
                <c:pt idx="372">
                  <c:v>28.5</c:v>
                </c:pt>
                <c:pt idx="373">
                  <c:v>25.5</c:v>
                </c:pt>
                <c:pt idx="374">
                  <c:v>64.5</c:v>
                </c:pt>
                <c:pt idx="375">
                  <c:v>15.5</c:v>
                </c:pt>
                <c:pt idx="376">
                  <c:v>18.5</c:v>
                </c:pt>
                <c:pt idx="377">
                  <c:v>17.5</c:v>
                </c:pt>
                <c:pt idx="378">
                  <c:v>34</c:v>
                </c:pt>
                <c:pt idx="379">
                  <c:v>38.5</c:v>
                </c:pt>
                <c:pt idx="380">
                  <c:v>36.5</c:v>
                </c:pt>
                <c:pt idx="381">
                  <c:v>26</c:v>
                </c:pt>
                <c:pt idx="382">
                  <c:v>43</c:v>
                </c:pt>
                <c:pt idx="383">
                  <c:v>19</c:v>
                </c:pt>
                <c:pt idx="384">
                  <c:v>15</c:v>
                </c:pt>
                <c:pt idx="385">
                  <c:v>20</c:v>
                </c:pt>
                <c:pt idx="386">
                  <c:v>33.5</c:v>
                </c:pt>
                <c:pt idx="387">
                  <c:v>21.5</c:v>
                </c:pt>
                <c:pt idx="388">
                  <c:v>36.5</c:v>
                </c:pt>
                <c:pt idx="389">
                  <c:v>33.5</c:v>
                </c:pt>
                <c:pt idx="390">
                  <c:v>35</c:v>
                </c:pt>
                <c:pt idx="391">
                  <c:v>39.5</c:v>
                </c:pt>
                <c:pt idx="392">
                  <c:v>41</c:v>
                </c:pt>
                <c:pt idx="393">
                  <c:v>11</c:v>
                </c:pt>
                <c:pt idx="394">
                  <c:v>27</c:v>
                </c:pt>
                <c:pt idx="395">
                  <c:v>10</c:v>
                </c:pt>
                <c:pt idx="396">
                  <c:v>29.5</c:v>
                </c:pt>
                <c:pt idx="397">
                  <c:v>45</c:v>
                </c:pt>
                <c:pt idx="398">
                  <c:v>29</c:v>
                </c:pt>
                <c:pt idx="399">
                  <c:v>38.5</c:v>
                </c:pt>
                <c:pt idx="400">
                  <c:v>32</c:v>
                </c:pt>
                <c:pt idx="401">
                  <c:v>28.5</c:v>
                </c:pt>
                <c:pt idx="402">
                  <c:v>28.5</c:v>
                </c:pt>
                <c:pt idx="403">
                  <c:v>26</c:v>
                </c:pt>
                <c:pt idx="404">
                  <c:v>30</c:v>
                </c:pt>
                <c:pt idx="405">
                  <c:v>16</c:v>
                </c:pt>
                <c:pt idx="406">
                  <c:v>25.5</c:v>
                </c:pt>
                <c:pt idx="407">
                  <c:v>38</c:v>
                </c:pt>
                <c:pt idx="408">
                  <c:v>33</c:v>
                </c:pt>
                <c:pt idx="409">
                  <c:v>19.5</c:v>
                </c:pt>
                <c:pt idx="410">
                  <c:v>48</c:v>
                </c:pt>
                <c:pt idx="411">
                  <c:v>34.5</c:v>
                </c:pt>
                <c:pt idx="412">
                  <c:v>32</c:v>
                </c:pt>
                <c:pt idx="413">
                  <c:v>20.5</c:v>
                </c:pt>
                <c:pt idx="414">
                  <c:v>40</c:v>
                </c:pt>
                <c:pt idx="415">
                  <c:v>22</c:v>
                </c:pt>
                <c:pt idx="416">
                  <c:v>30.5</c:v>
                </c:pt>
                <c:pt idx="417">
                  <c:v>28.5</c:v>
                </c:pt>
                <c:pt idx="418">
                  <c:v>30</c:v>
                </c:pt>
                <c:pt idx="419">
                  <c:v>25</c:v>
                </c:pt>
                <c:pt idx="420">
                  <c:v>20</c:v>
                </c:pt>
                <c:pt idx="421">
                  <c:v>29.5</c:v>
                </c:pt>
                <c:pt idx="422">
                  <c:v>20</c:v>
                </c:pt>
                <c:pt idx="423">
                  <c:v>32</c:v>
                </c:pt>
                <c:pt idx="424">
                  <c:v>41</c:v>
                </c:pt>
                <c:pt idx="425">
                  <c:v>47.5</c:v>
                </c:pt>
                <c:pt idx="426">
                  <c:v>36.5</c:v>
                </c:pt>
                <c:pt idx="427">
                  <c:v>24</c:v>
                </c:pt>
                <c:pt idx="428">
                  <c:v>27</c:v>
                </c:pt>
                <c:pt idx="429">
                  <c:v>29.5</c:v>
                </c:pt>
                <c:pt idx="430">
                  <c:v>28.5</c:v>
                </c:pt>
                <c:pt idx="431">
                  <c:v>45</c:v>
                </c:pt>
                <c:pt idx="432">
                  <c:v>32</c:v>
                </c:pt>
                <c:pt idx="433">
                  <c:v>42</c:v>
                </c:pt>
                <c:pt idx="434">
                  <c:v>55</c:v>
                </c:pt>
                <c:pt idx="435">
                  <c:v>62.5</c:v>
                </c:pt>
                <c:pt idx="436">
                  <c:v>31</c:v>
                </c:pt>
                <c:pt idx="437">
                  <c:v>27.5</c:v>
                </c:pt>
                <c:pt idx="438">
                  <c:v>44</c:v>
                </c:pt>
                <c:pt idx="439">
                  <c:v>31.5</c:v>
                </c:pt>
                <c:pt idx="440">
                  <c:v>41.5</c:v>
                </c:pt>
                <c:pt idx="441">
                  <c:v>44</c:v>
                </c:pt>
                <c:pt idx="442">
                  <c:v>41</c:v>
                </c:pt>
                <c:pt idx="443">
                  <c:v>41.5</c:v>
                </c:pt>
                <c:pt idx="444">
                  <c:v>42.5</c:v>
                </c:pt>
                <c:pt idx="445">
                  <c:v>20</c:v>
                </c:pt>
                <c:pt idx="446">
                  <c:v>9.5</c:v>
                </c:pt>
                <c:pt idx="447">
                  <c:v>33.5</c:v>
                </c:pt>
                <c:pt idx="448">
                  <c:v>40.5</c:v>
                </c:pt>
                <c:pt idx="449">
                  <c:v>26.5</c:v>
                </c:pt>
                <c:pt idx="450">
                  <c:v>39.5</c:v>
                </c:pt>
                <c:pt idx="451">
                  <c:v>22</c:v>
                </c:pt>
                <c:pt idx="452">
                  <c:v>5</c:v>
                </c:pt>
                <c:pt idx="453">
                  <c:v>63.5</c:v>
                </c:pt>
                <c:pt idx="454">
                  <c:v>12</c:v>
                </c:pt>
                <c:pt idx="455">
                  <c:v>43.5</c:v>
                </c:pt>
                <c:pt idx="456">
                  <c:v>34</c:v>
                </c:pt>
                <c:pt idx="457">
                  <c:v>21.5</c:v>
                </c:pt>
                <c:pt idx="458">
                  <c:v>10.5</c:v>
                </c:pt>
                <c:pt idx="459">
                  <c:v>40</c:v>
                </c:pt>
                <c:pt idx="460">
                  <c:v>36.5</c:v>
                </c:pt>
                <c:pt idx="461">
                  <c:v>38</c:v>
                </c:pt>
                <c:pt idx="462">
                  <c:v>12.5</c:v>
                </c:pt>
                <c:pt idx="463">
                  <c:v>11</c:v>
                </c:pt>
                <c:pt idx="464">
                  <c:v>35.5</c:v>
                </c:pt>
                <c:pt idx="465">
                  <c:v>33</c:v>
                </c:pt>
                <c:pt idx="466">
                  <c:v>14.5</c:v>
                </c:pt>
                <c:pt idx="467">
                  <c:v>30</c:v>
                </c:pt>
                <c:pt idx="468">
                  <c:v>20</c:v>
                </c:pt>
                <c:pt idx="469">
                  <c:v>23</c:v>
                </c:pt>
                <c:pt idx="470">
                  <c:v>36</c:v>
                </c:pt>
                <c:pt idx="471">
                  <c:v>42</c:v>
                </c:pt>
                <c:pt idx="472">
                  <c:v>41</c:v>
                </c:pt>
                <c:pt idx="473">
                  <c:v>43.5</c:v>
                </c:pt>
                <c:pt idx="474">
                  <c:v>38.5</c:v>
                </c:pt>
                <c:pt idx="475">
                  <c:v>24</c:v>
                </c:pt>
                <c:pt idx="476">
                  <c:v>30.5</c:v>
                </c:pt>
                <c:pt idx="477">
                  <c:v>22.5</c:v>
                </c:pt>
                <c:pt idx="478">
                  <c:v>22.5</c:v>
                </c:pt>
                <c:pt idx="479">
                  <c:v>35</c:v>
                </c:pt>
                <c:pt idx="480">
                  <c:v>34.5</c:v>
                </c:pt>
                <c:pt idx="481">
                  <c:v>13</c:v>
                </c:pt>
                <c:pt idx="482">
                  <c:v>24</c:v>
                </c:pt>
                <c:pt idx="483">
                  <c:v>26.5</c:v>
                </c:pt>
                <c:pt idx="484">
                  <c:v>34</c:v>
                </c:pt>
                <c:pt idx="485">
                  <c:v>38.5</c:v>
                </c:pt>
                <c:pt idx="486">
                  <c:v>32</c:v>
                </c:pt>
                <c:pt idx="487">
                  <c:v>37.5</c:v>
                </c:pt>
                <c:pt idx="488">
                  <c:v>31.5</c:v>
                </c:pt>
                <c:pt idx="489">
                  <c:v>44.5</c:v>
                </c:pt>
                <c:pt idx="490">
                  <c:v>43</c:v>
                </c:pt>
                <c:pt idx="491">
                  <c:v>33.5</c:v>
                </c:pt>
                <c:pt idx="492">
                  <c:v>39.5</c:v>
                </c:pt>
                <c:pt idx="493">
                  <c:v>29</c:v>
                </c:pt>
                <c:pt idx="494">
                  <c:v>30</c:v>
                </c:pt>
                <c:pt idx="495">
                  <c:v>23.5</c:v>
                </c:pt>
                <c:pt idx="496">
                  <c:v>42.5</c:v>
                </c:pt>
                <c:pt idx="497">
                  <c:v>35</c:v>
                </c:pt>
                <c:pt idx="498">
                  <c:v>25.5</c:v>
                </c:pt>
                <c:pt idx="499">
                  <c:v>30</c:v>
                </c:pt>
                <c:pt idx="500">
                  <c:v>14.5</c:v>
                </c:pt>
                <c:pt idx="501">
                  <c:v>22.5</c:v>
                </c:pt>
                <c:pt idx="502">
                  <c:v>34</c:v>
                </c:pt>
                <c:pt idx="503">
                  <c:v>34</c:v>
                </c:pt>
                <c:pt idx="504">
                  <c:v>31</c:v>
                </c:pt>
                <c:pt idx="505">
                  <c:v>36</c:v>
                </c:pt>
                <c:pt idx="506">
                  <c:v>10</c:v>
                </c:pt>
                <c:pt idx="507">
                  <c:v>31.5</c:v>
                </c:pt>
                <c:pt idx="508">
                  <c:v>44.5</c:v>
                </c:pt>
                <c:pt idx="509">
                  <c:v>24.5</c:v>
                </c:pt>
                <c:pt idx="510">
                  <c:v>28</c:v>
                </c:pt>
                <c:pt idx="511">
                  <c:v>31</c:v>
                </c:pt>
                <c:pt idx="512">
                  <c:v>27</c:v>
                </c:pt>
                <c:pt idx="513">
                  <c:v>13</c:v>
                </c:pt>
                <c:pt idx="514">
                  <c:v>46.5</c:v>
                </c:pt>
                <c:pt idx="515">
                  <c:v>27.5</c:v>
                </c:pt>
                <c:pt idx="516">
                  <c:v>43</c:v>
                </c:pt>
                <c:pt idx="517">
                  <c:v>32</c:v>
                </c:pt>
                <c:pt idx="518">
                  <c:v>31.5</c:v>
                </c:pt>
                <c:pt idx="519">
                  <c:v>23</c:v>
                </c:pt>
                <c:pt idx="520">
                  <c:v>44</c:v>
                </c:pt>
                <c:pt idx="521">
                  <c:v>33.5</c:v>
                </c:pt>
                <c:pt idx="522">
                  <c:v>55</c:v>
                </c:pt>
                <c:pt idx="523">
                  <c:v>25.5</c:v>
                </c:pt>
                <c:pt idx="524">
                  <c:v>12.5</c:v>
                </c:pt>
                <c:pt idx="525">
                  <c:v>31.5</c:v>
                </c:pt>
                <c:pt idx="526">
                  <c:v>46</c:v>
                </c:pt>
                <c:pt idx="527">
                  <c:v>22</c:v>
                </c:pt>
                <c:pt idx="528">
                  <c:v>33</c:v>
                </c:pt>
                <c:pt idx="529">
                  <c:v>22</c:v>
                </c:pt>
                <c:pt idx="530">
                  <c:v>13.5</c:v>
                </c:pt>
                <c:pt idx="531">
                  <c:v>20</c:v>
                </c:pt>
                <c:pt idx="532">
                  <c:v>34</c:v>
                </c:pt>
                <c:pt idx="533">
                  <c:v>31</c:v>
                </c:pt>
                <c:pt idx="534">
                  <c:v>20.5</c:v>
                </c:pt>
                <c:pt idx="535">
                  <c:v>9.5</c:v>
                </c:pt>
                <c:pt idx="536">
                  <c:v>41</c:v>
                </c:pt>
                <c:pt idx="537">
                  <c:v>32</c:v>
                </c:pt>
                <c:pt idx="538">
                  <c:v>12.5</c:v>
                </c:pt>
                <c:pt idx="539">
                  <c:v>46.5</c:v>
                </c:pt>
                <c:pt idx="540">
                  <c:v>31</c:v>
                </c:pt>
                <c:pt idx="541">
                  <c:v>32.5</c:v>
                </c:pt>
                <c:pt idx="542">
                  <c:v>7</c:v>
                </c:pt>
                <c:pt idx="543">
                  <c:v>34</c:v>
                </c:pt>
                <c:pt idx="544">
                  <c:v>39.5</c:v>
                </c:pt>
                <c:pt idx="545">
                  <c:v>37.5</c:v>
                </c:pt>
                <c:pt idx="546">
                  <c:v>13.5</c:v>
                </c:pt>
                <c:pt idx="547">
                  <c:v>24</c:v>
                </c:pt>
                <c:pt idx="548">
                  <c:v>43</c:v>
                </c:pt>
                <c:pt idx="549">
                  <c:v>44</c:v>
                </c:pt>
                <c:pt idx="550">
                  <c:v>24</c:v>
                </c:pt>
                <c:pt idx="551">
                  <c:v>21</c:v>
                </c:pt>
                <c:pt idx="552">
                  <c:v>34</c:v>
                </c:pt>
                <c:pt idx="553">
                  <c:v>34</c:v>
                </c:pt>
                <c:pt idx="554">
                  <c:v>33.5</c:v>
                </c:pt>
                <c:pt idx="555">
                  <c:v>31</c:v>
                </c:pt>
                <c:pt idx="556">
                  <c:v>16</c:v>
                </c:pt>
                <c:pt idx="557">
                  <c:v>8.5</c:v>
                </c:pt>
                <c:pt idx="558">
                  <c:v>33.5</c:v>
                </c:pt>
                <c:pt idx="559">
                  <c:v>41.5</c:v>
                </c:pt>
                <c:pt idx="560">
                  <c:v>20.5</c:v>
                </c:pt>
                <c:pt idx="561">
                  <c:v>40</c:v>
                </c:pt>
                <c:pt idx="562">
                  <c:v>43</c:v>
                </c:pt>
                <c:pt idx="563">
                  <c:v>13</c:v>
                </c:pt>
                <c:pt idx="564">
                  <c:v>21</c:v>
                </c:pt>
                <c:pt idx="565">
                  <c:v>19.5</c:v>
                </c:pt>
                <c:pt idx="566">
                  <c:v>19</c:v>
                </c:pt>
                <c:pt idx="567">
                  <c:v>36.5</c:v>
                </c:pt>
                <c:pt idx="568">
                  <c:v>40</c:v>
                </c:pt>
                <c:pt idx="569">
                  <c:v>33</c:v>
                </c:pt>
                <c:pt idx="570">
                  <c:v>32</c:v>
                </c:pt>
                <c:pt idx="571">
                  <c:v>39.5</c:v>
                </c:pt>
                <c:pt idx="572">
                  <c:v>35.5</c:v>
                </c:pt>
                <c:pt idx="573">
                  <c:v>19</c:v>
                </c:pt>
                <c:pt idx="574">
                  <c:v>27.5</c:v>
                </c:pt>
                <c:pt idx="575">
                  <c:v>12</c:v>
                </c:pt>
                <c:pt idx="576">
                  <c:v>30</c:v>
                </c:pt>
                <c:pt idx="577">
                  <c:v>34</c:v>
                </c:pt>
                <c:pt idx="578">
                  <c:v>27.5</c:v>
                </c:pt>
                <c:pt idx="579">
                  <c:v>33</c:v>
                </c:pt>
                <c:pt idx="580">
                  <c:v>11.5</c:v>
                </c:pt>
                <c:pt idx="581">
                  <c:v>33</c:v>
                </c:pt>
                <c:pt idx="582">
                  <c:v>32.5</c:v>
                </c:pt>
                <c:pt idx="583">
                  <c:v>14</c:v>
                </c:pt>
                <c:pt idx="584">
                  <c:v>30</c:v>
                </c:pt>
                <c:pt idx="585">
                  <c:v>27</c:v>
                </c:pt>
                <c:pt idx="586">
                  <c:v>32</c:v>
                </c:pt>
                <c:pt idx="587">
                  <c:v>33</c:v>
                </c:pt>
                <c:pt idx="588">
                  <c:v>45</c:v>
                </c:pt>
                <c:pt idx="589">
                  <c:v>36</c:v>
                </c:pt>
                <c:pt idx="590">
                  <c:v>21</c:v>
                </c:pt>
                <c:pt idx="591">
                  <c:v>43</c:v>
                </c:pt>
                <c:pt idx="592">
                  <c:v>24.5</c:v>
                </c:pt>
                <c:pt idx="593">
                  <c:v>33</c:v>
                </c:pt>
                <c:pt idx="594">
                  <c:v>24</c:v>
                </c:pt>
                <c:pt idx="595">
                  <c:v>52.5</c:v>
                </c:pt>
                <c:pt idx="596">
                  <c:v>37</c:v>
                </c:pt>
                <c:pt idx="597">
                  <c:v>28.5</c:v>
                </c:pt>
                <c:pt idx="598">
                  <c:v>36</c:v>
                </c:pt>
                <c:pt idx="599">
                  <c:v>23</c:v>
                </c:pt>
                <c:pt idx="600">
                  <c:v>28</c:v>
                </c:pt>
                <c:pt idx="601">
                  <c:v>34</c:v>
                </c:pt>
                <c:pt idx="602">
                  <c:v>39.5</c:v>
                </c:pt>
                <c:pt idx="603">
                  <c:v>18</c:v>
                </c:pt>
                <c:pt idx="604">
                  <c:v>9.5</c:v>
                </c:pt>
                <c:pt idx="605">
                  <c:v>35</c:v>
                </c:pt>
                <c:pt idx="606">
                  <c:v>24.5</c:v>
                </c:pt>
                <c:pt idx="607">
                  <c:v>40</c:v>
                </c:pt>
                <c:pt idx="608">
                  <c:v>30</c:v>
                </c:pt>
                <c:pt idx="609">
                  <c:v>35.5</c:v>
                </c:pt>
                <c:pt idx="610">
                  <c:v>47.5</c:v>
                </c:pt>
                <c:pt idx="611">
                  <c:v>11</c:v>
                </c:pt>
                <c:pt idx="612">
                  <c:v>11.5</c:v>
                </c:pt>
                <c:pt idx="613">
                  <c:v>28</c:v>
                </c:pt>
                <c:pt idx="614">
                  <c:v>29.5</c:v>
                </c:pt>
                <c:pt idx="615">
                  <c:v>34</c:v>
                </c:pt>
                <c:pt idx="616">
                  <c:v>40</c:v>
                </c:pt>
                <c:pt idx="617">
                  <c:v>10</c:v>
                </c:pt>
                <c:pt idx="618">
                  <c:v>40</c:v>
                </c:pt>
                <c:pt idx="619">
                  <c:v>31.5</c:v>
                </c:pt>
                <c:pt idx="620">
                  <c:v>21.5</c:v>
                </c:pt>
                <c:pt idx="621">
                  <c:v>18.5</c:v>
                </c:pt>
                <c:pt idx="622">
                  <c:v>34.5</c:v>
                </c:pt>
                <c:pt idx="623">
                  <c:v>42.5</c:v>
                </c:pt>
                <c:pt idx="624">
                  <c:v>21.5</c:v>
                </c:pt>
                <c:pt idx="625">
                  <c:v>26.5</c:v>
                </c:pt>
                <c:pt idx="626">
                  <c:v>26</c:v>
                </c:pt>
                <c:pt idx="627">
                  <c:v>37.5</c:v>
                </c:pt>
                <c:pt idx="628">
                  <c:v>24.5</c:v>
                </c:pt>
                <c:pt idx="629">
                  <c:v>54.5</c:v>
                </c:pt>
                <c:pt idx="630">
                  <c:v>35</c:v>
                </c:pt>
                <c:pt idx="631">
                  <c:v>33</c:v>
                </c:pt>
                <c:pt idx="632">
                  <c:v>27</c:v>
                </c:pt>
                <c:pt idx="633">
                  <c:v>38</c:v>
                </c:pt>
                <c:pt idx="634">
                  <c:v>7</c:v>
                </c:pt>
                <c:pt idx="635">
                  <c:v>22</c:v>
                </c:pt>
                <c:pt idx="636">
                  <c:v>17</c:v>
                </c:pt>
                <c:pt idx="637">
                  <c:v>40</c:v>
                </c:pt>
                <c:pt idx="638">
                  <c:v>14.5</c:v>
                </c:pt>
                <c:pt idx="639">
                  <c:v>35.5</c:v>
                </c:pt>
                <c:pt idx="640">
                  <c:v>28.5</c:v>
                </c:pt>
                <c:pt idx="641">
                  <c:v>42.5</c:v>
                </c:pt>
                <c:pt idx="642">
                  <c:v>23</c:v>
                </c:pt>
                <c:pt idx="643">
                  <c:v>20.5</c:v>
                </c:pt>
                <c:pt idx="644">
                  <c:v>17.5</c:v>
                </c:pt>
                <c:pt idx="645">
                  <c:v>31.5</c:v>
                </c:pt>
                <c:pt idx="646">
                  <c:v>26</c:v>
                </c:pt>
                <c:pt idx="647">
                  <c:v>43</c:v>
                </c:pt>
                <c:pt idx="648">
                  <c:v>40</c:v>
                </c:pt>
                <c:pt idx="649">
                  <c:v>24.5</c:v>
                </c:pt>
                <c:pt idx="650">
                  <c:v>30.5</c:v>
                </c:pt>
                <c:pt idx="651">
                  <c:v>31</c:v>
                </c:pt>
                <c:pt idx="652">
                  <c:v>32.5</c:v>
                </c:pt>
                <c:pt idx="653">
                  <c:v>30</c:v>
                </c:pt>
                <c:pt idx="654">
                  <c:v>34.5</c:v>
                </c:pt>
                <c:pt idx="655">
                  <c:v>44</c:v>
                </c:pt>
                <c:pt idx="656">
                  <c:v>20.5</c:v>
                </c:pt>
                <c:pt idx="657">
                  <c:v>15</c:v>
                </c:pt>
                <c:pt idx="658">
                  <c:v>36</c:v>
                </c:pt>
                <c:pt idx="659">
                  <c:v>34.5</c:v>
                </c:pt>
                <c:pt idx="660">
                  <c:v>25.5</c:v>
                </c:pt>
                <c:pt idx="661">
                  <c:v>25</c:v>
                </c:pt>
                <c:pt idx="662">
                  <c:v>49.5</c:v>
                </c:pt>
                <c:pt idx="663">
                  <c:v>26</c:v>
                </c:pt>
                <c:pt idx="664">
                  <c:v>32</c:v>
                </c:pt>
                <c:pt idx="665">
                  <c:v>37</c:v>
                </c:pt>
                <c:pt idx="666">
                  <c:v>33.5</c:v>
                </c:pt>
                <c:pt idx="667">
                  <c:v>11.5</c:v>
                </c:pt>
                <c:pt idx="668">
                  <c:v>44.5</c:v>
                </c:pt>
                <c:pt idx="669">
                  <c:v>21.5</c:v>
                </c:pt>
                <c:pt idx="670">
                  <c:v>45</c:v>
                </c:pt>
                <c:pt idx="671">
                  <c:v>41.5</c:v>
                </c:pt>
                <c:pt idx="672">
                  <c:v>28.5</c:v>
                </c:pt>
                <c:pt idx="673">
                  <c:v>39.5</c:v>
                </c:pt>
                <c:pt idx="674">
                  <c:v>42.5</c:v>
                </c:pt>
                <c:pt idx="675">
                  <c:v>25</c:v>
                </c:pt>
                <c:pt idx="676">
                  <c:v>26.5</c:v>
                </c:pt>
                <c:pt idx="677">
                  <c:v>26</c:v>
                </c:pt>
                <c:pt idx="678">
                  <c:v>20</c:v>
                </c:pt>
                <c:pt idx="679">
                  <c:v>33</c:v>
                </c:pt>
                <c:pt idx="680">
                  <c:v>20.5</c:v>
                </c:pt>
                <c:pt idx="681">
                  <c:v>33</c:v>
                </c:pt>
                <c:pt idx="682">
                  <c:v>33.5</c:v>
                </c:pt>
                <c:pt idx="683">
                  <c:v>30.5</c:v>
                </c:pt>
                <c:pt idx="684">
                  <c:v>6</c:v>
                </c:pt>
                <c:pt idx="685">
                  <c:v>18</c:v>
                </c:pt>
                <c:pt idx="686">
                  <c:v>32.5</c:v>
                </c:pt>
                <c:pt idx="687">
                  <c:v>30.5</c:v>
                </c:pt>
                <c:pt idx="688">
                  <c:v>41</c:v>
                </c:pt>
                <c:pt idx="689">
                  <c:v>22.5</c:v>
                </c:pt>
                <c:pt idx="690">
                  <c:v>45</c:v>
                </c:pt>
                <c:pt idx="691">
                  <c:v>8</c:v>
                </c:pt>
                <c:pt idx="692">
                  <c:v>22</c:v>
                </c:pt>
                <c:pt idx="693">
                  <c:v>20.5</c:v>
                </c:pt>
                <c:pt idx="694">
                  <c:v>43</c:v>
                </c:pt>
                <c:pt idx="695">
                  <c:v>20.5</c:v>
                </c:pt>
                <c:pt idx="696">
                  <c:v>32</c:v>
                </c:pt>
                <c:pt idx="697">
                  <c:v>36.5</c:v>
                </c:pt>
                <c:pt idx="698">
                  <c:v>19</c:v>
                </c:pt>
                <c:pt idx="699">
                  <c:v>8</c:v>
                </c:pt>
                <c:pt idx="700">
                  <c:v>25</c:v>
                </c:pt>
                <c:pt idx="701">
                  <c:v>20</c:v>
                </c:pt>
                <c:pt idx="702">
                  <c:v>31.5</c:v>
                </c:pt>
                <c:pt idx="703">
                  <c:v>30.5</c:v>
                </c:pt>
                <c:pt idx="704">
                  <c:v>29.5</c:v>
                </c:pt>
                <c:pt idx="705">
                  <c:v>45</c:v>
                </c:pt>
                <c:pt idx="706">
                  <c:v>34</c:v>
                </c:pt>
                <c:pt idx="707">
                  <c:v>6</c:v>
                </c:pt>
                <c:pt idx="708">
                  <c:v>20</c:v>
                </c:pt>
                <c:pt idx="709">
                  <c:v>23.5</c:v>
                </c:pt>
                <c:pt idx="710">
                  <c:v>27.5</c:v>
                </c:pt>
                <c:pt idx="711">
                  <c:v>44.5</c:v>
                </c:pt>
                <c:pt idx="712">
                  <c:v>13.5</c:v>
                </c:pt>
                <c:pt idx="713">
                  <c:v>13.5</c:v>
                </c:pt>
                <c:pt idx="714">
                  <c:v>50.5</c:v>
                </c:pt>
                <c:pt idx="715">
                  <c:v>11</c:v>
                </c:pt>
                <c:pt idx="716">
                  <c:v>39.5</c:v>
                </c:pt>
                <c:pt idx="717">
                  <c:v>35</c:v>
                </c:pt>
                <c:pt idx="718">
                  <c:v>34.5</c:v>
                </c:pt>
                <c:pt idx="719">
                  <c:v>38</c:v>
                </c:pt>
                <c:pt idx="720">
                  <c:v>17.5</c:v>
                </c:pt>
                <c:pt idx="721">
                  <c:v>35</c:v>
                </c:pt>
                <c:pt idx="722">
                  <c:v>21.5</c:v>
                </c:pt>
                <c:pt idx="723">
                  <c:v>30.5</c:v>
                </c:pt>
                <c:pt idx="724">
                  <c:v>14</c:v>
                </c:pt>
                <c:pt idx="725">
                  <c:v>17</c:v>
                </c:pt>
                <c:pt idx="726">
                  <c:v>23</c:v>
                </c:pt>
                <c:pt idx="727">
                  <c:v>6.5</c:v>
                </c:pt>
                <c:pt idx="728">
                  <c:v>42.5</c:v>
                </c:pt>
                <c:pt idx="729">
                  <c:v>8.5</c:v>
                </c:pt>
                <c:pt idx="730">
                  <c:v>52</c:v>
                </c:pt>
                <c:pt idx="731">
                  <c:v>35.5</c:v>
                </c:pt>
                <c:pt idx="732">
                  <c:v>30</c:v>
                </c:pt>
                <c:pt idx="733">
                  <c:v>21</c:v>
                </c:pt>
                <c:pt idx="734">
                  <c:v>22</c:v>
                </c:pt>
                <c:pt idx="735">
                  <c:v>36</c:v>
                </c:pt>
                <c:pt idx="736">
                  <c:v>32.5</c:v>
                </c:pt>
                <c:pt idx="737">
                  <c:v>32</c:v>
                </c:pt>
                <c:pt idx="738">
                  <c:v>32.5</c:v>
                </c:pt>
                <c:pt idx="739">
                  <c:v>33</c:v>
                </c:pt>
                <c:pt idx="740">
                  <c:v>30</c:v>
                </c:pt>
                <c:pt idx="741">
                  <c:v>32</c:v>
                </c:pt>
                <c:pt idx="742">
                  <c:v>26.5</c:v>
                </c:pt>
                <c:pt idx="743">
                  <c:v>64.5</c:v>
                </c:pt>
                <c:pt idx="744">
                  <c:v>29.5</c:v>
                </c:pt>
                <c:pt idx="745">
                  <c:v>30</c:v>
                </c:pt>
                <c:pt idx="746">
                  <c:v>16</c:v>
                </c:pt>
                <c:pt idx="747">
                  <c:v>29</c:v>
                </c:pt>
                <c:pt idx="748">
                  <c:v>29</c:v>
                </c:pt>
                <c:pt idx="749">
                  <c:v>44</c:v>
                </c:pt>
                <c:pt idx="750">
                  <c:v>40</c:v>
                </c:pt>
                <c:pt idx="751">
                  <c:v>45</c:v>
                </c:pt>
                <c:pt idx="752">
                  <c:v>30</c:v>
                </c:pt>
                <c:pt idx="753">
                  <c:v>43.5</c:v>
                </c:pt>
                <c:pt idx="754">
                  <c:v>29</c:v>
                </c:pt>
                <c:pt idx="755">
                  <c:v>26.5</c:v>
                </c:pt>
                <c:pt idx="756">
                  <c:v>20.5</c:v>
                </c:pt>
                <c:pt idx="757">
                  <c:v>38</c:v>
                </c:pt>
                <c:pt idx="758">
                  <c:v>41</c:v>
                </c:pt>
                <c:pt idx="759">
                  <c:v>24</c:v>
                </c:pt>
                <c:pt idx="760">
                  <c:v>43.5</c:v>
                </c:pt>
                <c:pt idx="761">
                  <c:v>18</c:v>
                </c:pt>
                <c:pt idx="762">
                  <c:v>24</c:v>
                </c:pt>
                <c:pt idx="763">
                  <c:v>41</c:v>
                </c:pt>
                <c:pt idx="764">
                  <c:v>33</c:v>
                </c:pt>
                <c:pt idx="765">
                  <c:v>45</c:v>
                </c:pt>
                <c:pt idx="766">
                  <c:v>31.5</c:v>
                </c:pt>
                <c:pt idx="767">
                  <c:v>24</c:v>
                </c:pt>
                <c:pt idx="768">
                  <c:v>30</c:v>
                </c:pt>
                <c:pt idx="769">
                  <c:v>36</c:v>
                </c:pt>
                <c:pt idx="770">
                  <c:v>37</c:v>
                </c:pt>
                <c:pt idx="771">
                  <c:v>37.5</c:v>
                </c:pt>
                <c:pt idx="772">
                  <c:v>19</c:v>
                </c:pt>
                <c:pt idx="773">
                  <c:v>35.5</c:v>
                </c:pt>
                <c:pt idx="774">
                  <c:v>28</c:v>
                </c:pt>
                <c:pt idx="775">
                  <c:v>15</c:v>
                </c:pt>
                <c:pt idx="776">
                  <c:v>40.5</c:v>
                </c:pt>
                <c:pt idx="777">
                  <c:v>26</c:v>
                </c:pt>
                <c:pt idx="778">
                  <c:v>43.5</c:v>
                </c:pt>
                <c:pt idx="779">
                  <c:v>25</c:v>
                </c:pt>
                <c:pt idx="780">
                  <c:v>35</c:v>
                </c:pt>
                <c:pt idx="781">
                  <c:v>35</c:v>
                </c:pt>
                <c:pt idx="782">
                  <c:v>29</c:v>
                </c:pt>
                <c:pt idx="783">
                  <c:v>43</c:v>
                </c:pt>
                <c:pt idx="784">
                  <c:v>23</c:v>
                </c:pt>
                <c:pt idx="785">
                  <c:v>25</c:v>
                </c:pt>
                <c:pt idx="786">
                  <c:v>42.5</c:v>
                </c:pt>
                <c:pt idx="787">
                  <c:v>22</c:v>
                </c:pt>
                <c:pt idx="788">
                  <c:v>35</c:v>
                </c:pt>
                <c:pt idx="789">
                  <c:v>10.5</c:v>
                </c:pt>
                <c:pt idx="790">
                  <c:v>43.5</c:v>
                </c:pt>
                <c:pt idx="791">
                  <c:v>31.5</c:v>
                </c:pt>
                <c:pt idx="792">
                  <c:v>37</c:v>
                </c:pt>
                <c:pt idx="793">
                  <c:v>20</c:v>
                </c:pt>
                <c:pt idx="794">
                  <c:v>48</c:v>
                </c:pt>
                <c:pt idx="795">
                  <c:v>17</c:v>
                </c:pt>
                <c:pt idx="796">
                  <c:v>36</c:v>
                </c:pt>
                <c:pt idx="797">
                  <c:v>35</c:v>
                </c:pt>
                <c:pt idx="798">
                  <c:v>43</c:v>
                </c:pt>
                <c:pt idx="799">
                  <c:v>28.5</c:v>
                </c:pt>
                <c:pt idx="800">
                  <c:v>27.5</c:v>
                </c:pt>
                <c:pt idx="801">
                  <c:v>14</c:v>
                </c:pt>
                <c:pt idx="802">
                  <c:v>20</c:v>
                </c:pt>
                <c:pt idx="803">
                  <c:v>24</c:v>
                </c:pt>
                <c:pt idx="804">
                  <c:v>44.5</c:v>
                </c:pt>
                <c:pt idx="805">
                  <c:v>49</c:v>
                </c:pt>
                <c:pt idx="806">
                  <c:v>17.5</c:v>
                </c:pt>
                <c:pt idx="807">
                  <c:v>34</c:v>
                </c:pt>
                <c:pt idx="808">
                  <c:v>35</c:v>
                </c:pt>
                <c:pt idx="809">
                  <c:v>28</c:v>
                </c:pt>
                <c:pt idx="810">
                  <c:v>31</c:v>
                </c:pt>
                <c:pt idx="811">
                  <c:v>16</c:v>
                </c:pt>
                <c:pt idx="812">
                  <c:v>13.5</c:v>
                </c:pt>
                <c:pt idx="813">
                  <c:v>31.5</c:v>
                </c:pt>
                <c:pt idx="814">
                  <c:v>34.5</c:v>
                </c:pt>
                <c:pt idx="815">
                  <c:v>30</c:v>
                </c:pt>
                <c:pt idx="816">
                  <c:v>11.5</c:v>
                </c:pt>
                <c:pt idx="817">
                  <c:v>16</c:v>
                </c:pt>
                <c:pt idx="818">
                  <c:v>43</c:v>
                </c:pt>
                <c:pt idx="819">
                  <c:v>42.5</c:v>
                </c:pt>
                <c:pt idx="820">
                  <c:v>29</c:v>
                </c:pt>
                <c:pt idx="821">
                  <c:v>41</c:v>
                </c:pt>
                <c:pt idx="822">
                  <c:v>25</c:v>
                </c:pt>
                <c:pt idx="823">
                  <c:v>35.5</c:v>
                </c:pt>
                <c:pt idx="824">
                  <c:v>39.5</c:v>
                </c:pt>
                <c:pt idx="825">
                  <c:v>17.5</c:v>
                </c:pt>
                <c:pt idx="826">
                  <c:v>14.5</c:v>
                </c:pt>
                <c:pt idx="827">
                  <c:v>40</c:v>
                </c:pt>
                <c:pt idx="828">
                  <c:v>18</c:v>
                </c:pt>
                <c:pt idx="829">
                  <c:v>22</c:v>
                </c:pt>
                <c:pt idx="830">
                  <c:v>54</c:v>
                </c:pt>
                <c:pt idx="831">
                  <c:v>25</c:v>
                </c:pt>
                <c:pt idx="832">
                  <c:v>16.5</c:v>
                </c:pt>
                <c:pt idx="833">
                  <c:v>35.5</c:v>
                </c:pt>
                <c:pt idx="834">
                  <c:v>44.5</c:v>
                </c:pt>
                <c:pt idx="835">
                  <c:v>26.5</c:v>
                </c:pt>
                <c:pt idx="836">
                  <c:v>16</c:v>
                </c:pt>
                <c:pt idx="837">
                  <c:v>20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23.5</c:v>
                </c:pt>
                <c:pt idx="842">
                  <c:v>33</c:v>
                </c:pt>
                <c:pt idx="843">
                  <c:v>36</c:v>
                </c:pt>
                <c:pt idx="844">
                  <c:v>34</c:v>
                </c:pt>
                <c:pt idx="845">
                  <c:v>26.5</c:v>
                </c:pt>
                <c:pt idx="846">
                  <c:v>41</c:v>
                </c:pt>
                <c:pt idx="847">
                  <c:v>31.5</c:v>
                </c:pt>
                <c:pt idx="848">
                  <c:v>25</c:v>
                </c:pt>
                <c:pt idx="849">
                  <c:v>32</c:v>
                </c:pt>
                <c:pt idx="850">
                  <c:v>20.5</c:v>
                </c:pt>
                <c:pt idx="851">
                  <c:v>29</c:v>
                </c:pt>
                <c:pt idx="852">
                  <c:v>30</c:v>
                </c:pt>
                <c:pt idx="853">
                  <c:v>30</c:v>
                </c:pt>
                <c:pt idx="854">
                  <c:v>35</c:v>
                </c:pt>
                <c:pt idx="855">
                  <c:v>30</c:v>
                </c:pt>
                <c:pt idx="856">
                  <c:v>16</c:v>
                </c:pt>
                <c:pt idx="857">
                  <c:v>38.5</c:v>
                </c:pt>
                <c:pt idx="858">
                  <c:v>24.5</c:v>
                </c:pt>
                <c:pt idx="859">
                  <c:v>48.5</c:v>
                </c:pt>
                <c:pt idx="860">
                  <c:v>36.5</c:v>
                </c:pt>
                <c:pt idx="861">
                  <c:v>23</c:v>
                </c:pt>
                <c:pt idx="862">
                  <c:v>29.5</c:v>
                </c:pt>
                <c:pt idx="863">
                  <c:v>34</c:v>
                </c:pt>
                <c:pt idx="864">
                  <c:v>38</c:v>
                </c:pt>
                <c:pt idx="865">
                  <c:v>37</c:v>
                </c:pt>
                <c:pt idx="866">
                  <c:v>44</c:v>
                </c:pt>
                <c:pt idx="867">
                  <c:v>13.5</c:v>
                </c:pt>
                <c:pt idx="868">
                  <c:v>21</c:v>
                </c:pt>
                <c:pt idx="869">
                  <c:v>32</c:v>
                </c:pt>
                <c:pt idx="870">
                  <c:v>35.5</c:v>
                </c:pt>
                <c:pt idx="871">
                  <c:v>53.5</c:v>
                </c:pt>
                <c:pt idx="872">
                  <c:v>31</c:v>
                </c:pt>
                <c:pt idx="873">
                  <c:v>32</c:v>
                </c:pt>
                <c:pt idx="874">
                  <c:v>18</c:v>
                </c:pt>
                <c:pt idx="875">
                  <c:v>36.5</c:v>
                </c:pt>
                <c:pt idx="876">
                  <c:v>25</c:v>
                </c:pt>
                <c:pt idx="877">
                  <c:v>40.5</c:v>
                </c:pt>
                <c:pt idx="878">
                  <c:v>24.5</c:v>
                </c:pt>
                <c:pt idx="879">
                  <c:v>5</c:v>
                </c:pt>
                <c:pt idx="880">
                  <c:v>33</c:v>
                </c:pt>
                <c:pt idx="881">
                  <c:v>33.5</c:v>
                </c:pt>
                <c:pt idx="882">
                  <c:v>27.5</c:v>
                </c:pt>
                <c:pt idx="883">
                  <c:v>40.5</c:v>
                </c:pt>
                <c:pt idx="884">
                  <c:v>7</c:v>
                </c:pt>
                <c:pt idx="885">
                  <c:v>35</c:v>
                </c:pt>
                <c:pt idx="886">
                  <c:v>16</c:v>
                </c:pt>
                <c:pt idx="887">
                  <c:v>16</c:v>
                </c:pt>
                <c:pt idx="888">
                  <c:v>12.5</c:v>
                </c:pt>
                <c:pt idx="889">
                  <c:v>32</c:v>
                </c:pt>
                <c:pt idx="890">
                  <c:v>27</c:v>
                </c:pt>
                <c:pt idx="891">
                  <c:v>33.5</c:v>
                </c:pt>
                <c:pt idx="892">
                  <c:v>46</c:v>
                </c:pt>
                <c:pt idx="893">
                  <c:v>48</c:v>
                </c:pt>
                <c:pt idx="894">
                  <c:v>35</c:v>
                </c:pt>
                <c:pt idx="895">
                  <c:v>38</c:v>
                </c:pt>
                <c:pt idx="896">
                  <c:v>20</c:v>
                </c:pt>
                <c:pt idx="897">
                  <c:v>34.5</c:v>
                </c:pt>
                <c:pt idx="898">
                  <c:v>31</c:v>
                </c:pt>
                <c:pt idx="899">
                  <c:v>13</c:v>
                </c:pt>
                <c:pt idx="900">
                  <c:v>26</c:v>
                </c:pt>
                <c:pt idx="901">
                  <c:v>39</c:v>
                </c:pt>
                <c:pt idx="902">
                  <c:v>45.5</c:v>
                </c:pt>
                <c:pt idx="903">
                  <c:v>25</c:v>
                </c:pt>
                <c:pt idx="904">
                  <c:v>32</c:v>
                </c:pt>
                <c:pt idx="905">
                  <c:v>26.5</c:v>
                </c:pt>
                <c:pt idx="906">
                  <c:v>36.5</c:v>
                </c:pt>
                <c:pt idx="907">
                  <c:v>52.5</c:v>
                </c:pt>
                <c:pt idx="908">
                  <c:v>41.5</c:v>
                </c:pt>
                <c:pt idx="909">
                  <c:v>36.5</c:v>
                </c:pt>
                <c:pt idx="910">
                  <c:v>45.5</c:v>
                </c:pt>
                <c:pt idx="911">
                  <c:v>31.5</c:v>
                </c:pt>
                <c:pt idx="912">
                  <c:v>40.5</c:v>
                </c:pt>
                <c:pt idx="913">
                  <c:v>29</c:v>
                </c:pt>
                <c:pt idx="914">
                  <c:v>44.5</c:v>
                </c:pt>
                <c:pt idx="915">
                  <c:v>28.5</c:v>
                </c:pt>
                <c:pt idx="916">
                  <c:v>32</c:v>
                </c:pt>
                <c:pt idx="917">
                  <c:v>37</c:v>
                </c:pt>
                <c:pt idx="918">
                  <c:v>33.5</c:v>
                </c:pt>
                <c:pt idx="919">
                  <c:v>42</c:v>
                </c:pt>
                <c:pt idx="920">
                  <c:v>30</c:v>
                </c:pt>
                <c:pt idx="921">
                  <c:v>31.5</c:v>
                </c:pt>
                <c:pt idx="922">
                  <c:v>34</c:v>
                </c:pt>
                <c:pt idx="923">
                  <c:v>35.5</c:v>
                </c:pt>
                <c:pt idx="924">
                  <c:v>35</c:v>
                </c:pt>
                <c:pt idx="925">
                  <c:v>11</c:v>
                </c:pt>
                <c:pt idx="926">
                  <c:v>5.5</c:v>
                </c:pt>
                <c:pt idx="927">
                  <c:v>45</c:v>
                </c:pt>
                <c:pt idx="928">
                  <c:v>26</c:v>
                </c:pt>
                <c:pt idx="929">
                  <c:v>11.5</c:v>
                </c:pt>
                <c:pt idx="930">
                  <c:v>33</c:v>
                </c:pt>
                <c:pt idx="931">
                  <c:v>20</c:v>
                </c:pt>
                <c:pt idx="932">
                  <c:v>33.5</c:v>
                </c:pt>
                <c:pt idx="933">
                  <c:v>32</c:v>
                </c:pt>
                <c:pt idx="934">
                  <c:v>36</c:v>
                </c:pt>
                <c:pt idx="935">
                  <c:v>36.5</c:v>
                </c:pt>
                <c:pt idx="936">
                  <c:v>39</c:v>
                </c:pt>
                <c:pt idx="937">
                  <c:v>9.5</c:v>
                </c:pt>
                <c:pt idx="938">
                  <c:v>49</c:v>
                </c:pt>
                <c:pt idx="939">
                  <c:v>14</c:v>
                </c:pt>
                <c:pt idx="940">
                  <c:v>46.5</c:v>
                </c:pt>
                <c:pt idx="941">
                  <c:v>28</c:v>
                </c:pt>
                <c:pt idx="942">
                  <c:v>19</c:v>
                </c:pt>
                <c:pt idx="943">
                  <c:v>27.5</c:v>
                </c:pt>
                <c:pt idx="944">
                  <c:v>31</c:v>
                </c:pt>
                <c:pt idx="945">
                  <c:v>54.5</c:v>
                </c:pt>
                <c:pt idx="946">
                  <c:v>23.5</c:v>
                </c:pt>
                <c:pt idx="947">
                  <c:v>33</c:v>
                </c:pt>
                <c:pt idx="948">
                  <c:v>23</c:v>
                </c:pt>
                <c:pt idx="949">
                  <c:v>28.5</c:v>
                </c:pt>
                <c:pt idx="950">
                  <c:v>39.5</c:v>
                </c:pt>
                <c:pt idx="951">
                  <c:v>18.5</c:v>
                </c:pt>
                <c:pt idx="952">
                  <c:v>32</c:v>
                </c:pt>
                <c:pt idx="953">
                  <c:v>23</c:v>
                </c:pt>
                <c:pt idx="954">
                  <c:v>34.5</c:v>
                </c:pt>
                <c:pt idx="955">
                  <c:v>31.5</c:v>
                </c:pt>
                <c:pt idx="956">
                  <c:v>43</c:v>
                </c:pt>
                <c:pt idx="957">
                  <c:v>33</c:v>
                </c:pt>
                <c:pt idx="958">
                  <c:v>17</c:v>
                </c:pt>
                <c:pt idx="959">
                  <c:v>37</c:v>
                </c:pt>
                <c:pt idx="960">
                  <c:v>27</c:v>
                </c:pt>
                <c:pt idx="961">
                  <c:v>39</c:v>
                </c:pt>
                <c:pt idx="962">
                  <c:v>44.5</c:v>
                </c:pt>
                <c:pt idx="963">
                  <c:v>30</c:v>
                </c:pt>
                <c:pt idx="964">
                  <c:v>35</c:v>
                </c:pt>
                <c:pt idx="965">
                  <c:v>30</c:v>
                </c:pt>
                <c:pt idx="966">
                  <c:v>43.5</c:v>
                </c:pt>
                <c:pt idx="967">
                  <c:v>37</c:v>
                </c:pt>
                <c:pt idx="968">
                  <c:v>24</c:v>
                </c:pt>
                <c:pt idx="969">
                  <c:v>37</c:v>
                </c:pt>
                <c:pt idx="970">
                  <c:v>46.5</c:v>
                </c:pt>
                <c:pt idx="971">
                  <c:v>20.5</c:v>
                </c:pt>
                <c:pt idx="972">
                  <c:v>37.5</c:v>
                </c:pt>
                <c:pt idx="973">
                  <c:v>30.5</c:v>
                </c:pt>
                <c:pt idx="974">
                  <c:v>30.5</c:v>
                </c:pt>
                <c:pt idx="975">
                  <c:v>37</c:v>
                </c:pt>
                <c:pt idx="976">
                  <c:v>34.5</c:v>
                </c:pt>
                <c:pt idx="977">
                  <c:v>19</c:v>
                </c:pt>
                <c:pt idx="978">
                  <c:v>39</c:v>
                </c:pt>
                <c:pt idx="979">
                  <c:v>23.5</c:v>
                </c:pt>
                <c:pt idx="980">
                  <c:v>23.5</c:v>
                </c:pt>
                <c:pt idx="981">
                  <c:v>34</c:v>
                </c:pt>
                <c:pt idx="982">
                  <c:v>23</c:v>
                </c:pt>
                <c:pt idx="983">
                  <c:v>41.5</c:v>
                </c:pt>
                <c:pt idx="984">
                  <c:v>34.5</c:v>
                </c:pt>
                <c:pt idx="985">
                  <c:v>22</c:v>
                </c:pt>
                <c:pt idx="986">
                  <c:v>50.5</c:v>
                </c:pt>
                <c:pt idx="987">
                  <c:v>33</c:v>
                </c:pt>
                <c:pt idx="988">
                  <c:v>47.5</c:v>
                </c:pt>
                <c:pt idx="989">
                  <c:v>40.5</c:v>
                </c:pt>
                <c:pt idx="990">
                  <c:v>44.5</c:v>
                </c:pt>
                <c:pt idx="991">
                  <c:v>39.5</c:v>
                </c:pt>
                <c:pt idx="992">
                  <c:v>29.5</c:v>
                </c:pt>
                <c:pt idx="993">
                  <c:v>35</c:v>
                </c:pt>
                <c:pt idx="994">
                  <c:v>42</c:v>
                </c:pt>
                <c:pt idx="995">
                  <c:v>50</c:v>
                </c:pt>
                <c:pt idx="996">
                  <c:v>28.5</c:v>
                </c:pt>
                <c:pt idx="997">
                  <c:v>36.5</c:v>
                </c:pt>
                <c:pt idx="998">
                  <c:v>23</c:v>
                </c:pt>
                <c:pt idx="99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7-4011-941E-6311BB5E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91312"/>
        <c:axId val="1642395040"/>
      </c:scatterChart>
      <c:valAx>
        <c:axId val="15796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395040"/>
        <c:crosses val="autoZero"/>
        <c:crossBetween val="midCat"/>
      </c:valAx>
      <c:valAx>
        <c:axId val="1642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6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2DF76A2A-04BE-4696-8459-9A246D7E1E4C}">
          <cx:dataId val="0"/>
          <cx:layoutPr>
            <cx:geography viewedRegionType="dataOnly" cultureLanguage="fr-FR" cultureRegion="FR" attribution="Avec Bing">
              <cx:geoCache provider="{E9337A44-BEBE-4D9F-B70C-5C5E7DAFC167}">
                <cx:binary>7Htpc+Q4kuVfKavPyyxcJMG27jFbkIxboStVyswvNJUOArwAArzAXz8uqbKO3Nqenp4y6zXblsyo
IBhggO5w9/eeh/76uPzlsXl+sN8tbdO5vzwuf/teDoP5yw8/uEf53D64D616tNrpl+HDo25/0C8v
6vH5hyf7MKuu/IEgzH54lA92eF6+/4+/wt3KZ33Sjw+D0t31+Gz9zbMbm8H9nWt/eOm7Rz12w+v0
Eu70t+839qF7fP7+u+duUIP/6M3z377/3Vu+/+6Hb2/0f3zodw2saxifYC6LPkSEcRQylrz9xN9/
1+iu/Pky+cBCTmOG8PvVJPn60eeHFqb/18t5W8zD05N9du67n//+Ou93S/91WDmdvj93ql9Xubl5
e6wffm/X//jrNwPwoN+M/Mb031rlv7r0reXFc1Oqsf36/P9z04foQ8RQEkY8/iPTsw9RhAkPOUfv
P/TrR7+b/m09/fh398IfG//Xmd+Y/9cL3zpA5P96B5yfB/lsm4fuyX21xJ/gBPKBsDCiBP9+44cQ
FlGCwTU/W599/cx36189eBeIh7+7kj+2/q8zv7H+rxe+tf759K+3/n54aPxXG/zP7c7oh5CEYYg4
ezcw/l3eweQDDiEqOP/Z/nD5PeW9m/91Neqf2Ppf531j+q/D3xp+//Ffb/i7Tg3PT98docw86T8z
/dAPCY1RHIXxuwfI7zwQkA8h5ghH+OcAQN+44Eb7h7F9DmB9X33zR9vij4Pgd5O/ccbvrn3rka34
13tk+2zbh+5PDIYQf0AJTngcoT+qBBh9oBzBLyc/V+GvBn8Phv/dNIBQyu6fiIffTP3GC7+58q0P
sv8HisGteVDdVzP80b77b8IgMHGCMIq+4hz++2CAbBUyGkG4/BwN3wRD7sw/54BfJn5j/l/GvzV+
fvuvD4DbWQ3reyn+E10QfYB0Q97c8GZkwDu/QaL8A6EoicJf8hGkq99WhNtROfdPRMDXed/Y/+vw
t+ZPd/968/8K0/4sFvBvKPoLQ/tDmvAtF/gVqv1pHvg3Dh3+IdP/pi79abb/d/n975Lhr4D5z3LB
v+kAiEP/0P7/Wpj+NMv/u+z+g5b/BZL9aab/N+h8V0X/oY3/O1r4Z7kg/P+YBP/fpdJfBOPsYXjI
35Tm3xSIv3/1qy+/mfr3BOt3Z+6f/vb9mwr3i379eovfYfxvIvCXGc8PbgAp+wOoeJwlnABN5ohF
oFXPz69XAsw/4Bi9DoaUJZhgoG+dtoOEWfRDHMcojCP2+gfFwPycHl8vkfhDhBgCffaVddAQR79I
+1e68aXufjHFz+ffdWN7pVU3OLgx4cBgzPsbX5caRjFlFMeMxZiQmCPyev3x4QaUHXg//l/GI6fq
ZnpRfTdtMJHFVs2hTSfUDDdd8jDO5Xyrwo0fuu6O+NR2zF47NYSZpmrITbCs5zpkK85W1T66qPAH
P7bdfgzxkkov9VkidFl1rNok40w3kt1SjumhRxdTNCoxqnIQo13ii3BS/R3GXRo2Ab0fA0xETJc6
q6OFZ7Vq0AOpI+Hs3H1upiDYOF2IcuhpbhEndwyHJp+qsN5OlvcXeIwWMfVxI8qF1R99wHC+ssfF
9v6qcCG+LPV5bIPlahraH2vO3WFY1+SyL1GRzY2ZM1IRdWj67sZSVJ98U9Sn1tj6xNGB66HM3RzX
V6vlNB/iqs0WFreFGIuBHobxc1yE9fVU0/WiWMLC5rosnqbX+0dYJ5dSzY9ojOe9c8kiOjUNx7af
1Q6xdsyHJK72XTwP2eSQyQKNp52spmrLQkTTt/m800+FNOP+bcmmqo9O2mUXDJzvEG3NfjRDfUY1
0XkZqEuzBv4sq5LsEl8UQvkx2Zdq0fWmMmwUNo6DQ5v44PD2yryeLoQVnaBuKERneZWtQUBE7wKU
G975c2S8Pw+U+zMaovC4lG3KXEDGtB+v6iHaqFH5T/Oqmm3VrnQ7zh26YeUFHVo0CbR6elUWSXjr
1Tiky9gPu5CO8rYN5uWiDZOrphrw1o0G9hTDpd0FKyuOb4eh6sLMF+zQzNeoW5UIVc3ueTUPW+18
kBP+sQra6EQ4YVtlwk+z+syKjHjbPg544eJ9mTQZTz1nXRqgSJ8Q88lG1lblYZHItEv6aOtx5a6J
ioo0VCTJy7YmeRQonr55kSYdv3x/Gp60ct9g110NNl7yqF9dGjmFRhEXxS7px2BXF2txfDuYKsSb
9yWwtdFZXwXsUC2+zHw/jTcz23eR3gRlqUqhArPpWIB/Wki912E5XMqFXdQVCw4Fi9CuDrEUJZnd
pXo9xCwRZGxgD3LW43RRlT/AdqoykoSF0N2Mr8L+ovGSPVkXT2JYjsXcV3dRP8tt6xzN5qkRslrb
R9ZtjW6ZQDaWx7Xuuqskxl02TCwAgzMicy4dPCB+ClGvTiUd29S6aDy8WyToxnwqEnu96j7e2EhW
wtP68xw2/MdgKgsRTPyxaw0/v5+xCu/4vBZpgHWQsSIqLzo9xmms8F0d2s4K2ePw6Hyy5uVUDXlM
rMpQuKLbeZ7jlMXvJ8nr8ISwyoJ2xCflBO8T/BHr8OOIay80cfIKUrX5zMfoyzJ0+pqr5oUvUyWm
17Ow5nUeVPW8e39U3pQ/umV0l2+HxMRXsfW3GOTrQ1d10XXRjE9JFcRpa1i3S1Rsrxsz9GLNgjqg
O9r23ZV2FcvXqW6zwCbVdln1lL69MwiKMFNl6TNS9/o8FVEeNSz1cTw88+5FlqErRc3kWfbT/MXP
a5W6CBeQtiFuo2ahpxmbe3BRs02KschQZPRPkFrCbvqpkTrM4r6zmY6SVRDb0btgiJ9kRfpcGa9T
PEXkbmyKp6jFQ2aYX65i1h9JwJKz6rE++gaFeZuE8/04zOdilleRwvpiwUt4W5fzi69KJWYyTUfd
1Ek+4TW+DHnC83JU2UhKky+dXC6QmbF4t+YwJerkoD6k8WLlfraRKJHsruLZnsFq6xES5Y9BVVa3
QRntA73gg3VIZ0WzSgpZKLrVRfNpqes6t9IHF77jwUU0ymIVyPA2K8NoVyVWQKUZ06mZ/adxHbxQ
qkp2oSTucjWrP64dOpqhtIemHl7Qa5DbkEO+e8veM5TEHVv8js1tezX2svuoqjIUtr5sPVFbP3q1
YUyZ+2TSfYopcjsSsgz33J7eDiQq+DZB9x3KRhadvStnmdKwqA56oltIIHvWGHdZJau7tAvk1FiH
djNG43JRm0KJvg5rMZWLPs9jN4rFFySdXRndttbche0wHczSYBEPvk/fVl8OSIp+8CxlslZYNHTu
9/GyXnfQwE25pi7jnZUXQ0IEnZi+fNt8vMtXDSkZl+6nehzvy56YA0uCMF1nZk/dah2EtVRpwkqR
NMFwQ2d05LWlkBkhNYpa6/ZL1XQXEdPsZRxslkSPbRxM6UIUz4yL/cZY3MAOjoec8iXY9LOhd4Zb
eCCO0rFS9mqgGPIrN/6TZv5joVYvpmacL+Ssll2NJ51RCF4Wk/jgeusuQ1r7fYDLz4u51giPZ/rq
12VqAhEWkd12RQwW0MtyXbFmFCi2+uxfD+EaNCdP/XZYB/rjItUDNmv/CbHpaOJEChos1aE2MT7W
C7WCL3WVlWvvb2eJznXi10nQytsnRA5IarSRpCVbV4fhuV2rg/P5HFN5H3JdHdtCLmnACw5pzk0n
3pgii+eE7vTadbsiavvPyziRUznzR60MdFB++6IsywW8S+w2CYOuEH7IiC2mTSJ1m1aveV6+HibY
IidMyk3tPckiWUTbisrxZJeKZsNC5gcZfRm1Ppazjj4lSwBQiDh6Qyp4p2rmak/txLIunpoUgKsE
ALdQ2Oa2/xwm8EmBVwLRItj3qqJ3uLFGLJHf+8CSLUG8unk7vA5Vnvf7wNjrxHbrhpXRJz7qK6N7
IamaPo7tNH20PLqkSZGci6ImqW1ic+hQdYyHYLhlzTpcLi2txKqsOsSyn1MkzXrl+xWyshpuSMce
ILaS6FCu2u016fAO8GkCmIehHRsHk9cAKTaumEk6tQXL5BzHF4ma2HEOzceSaJm95TtpS53Juty+
ZWb8mp6H/erGi0q23X2A6jFdPVmvE+LVdpgE43W9lwmJ79Tgjiwo7EMxdkU6UUROa7HOp4K4fCm1
2wFostmy0vVKoeDLOslWTEERPdl+ShHlRtB5aS/qsIsu9ECMAHBj7jmuPk8MAiKcKd4sle8/Vws6
Km7CY9TWJitb89zHE72Hb4CEWzwXOCdRz+4xxYHoirk5ujDMdWR5jkqJbwLu8I0ZqmymvL6iqpy2
avQyW/wMaLkHwKEYkrfrPOILGdT7sTLnuK7CH7lmjejHuBLUFsNN1Lk6ZTWpHwpG90ai3exi97As
/YaWTJaQ+O2GRZNYhgY/TTCsx0lez0XViWK19WHqvBT10rprVfTFdiiXKZ/1kaoEVQJeICX9BSsM
38BJ+DY6BYe3chKPpM2rZY3ydoxZirtKidLY8NTHfD7BxpeQ4d0qlrabLhZn9aHWjm4XDSbs+fK5
ifFrRYhqdehKfXorFcEURaeW2GhbkACQ0zhMl1AW+sxNpMuiqif7JkmmdO2M37UsWbddkixXS9LH
eQAA88z8yM5xJGcxzWEn6haHO5/w8WIIZ3h4t1bXMVSErFlGfTcOUDL60o7HQSKSDpiFB7lGhzfQ
/HbwQx2L2Nths4RT3gyrFuMcMigGCdqEQ8fOSUjNZsAcEo8uB7MpZ3daoRo8vb5Yxsp9isLg1jL6
YyGraM+Kxl3SqtKpsshlcdMNADqq+jQA0arxUD2tbnippRk+RlDbBJPOi6pdogtOTLttfnn16th5
5fL4Nv7rO/ByZJbzvaV4vJFskYAoF3MG0GeyGelcQ7IsBfJtXmO5ppSicfdWnwiZOpFUYLS4ozLT
RhpgSd5ogAxTmeG5T0un3CmU+vCOE/qp1F8AZ4g66P2jS6r0HVaGaxJmVWXvgmqCqv3KQqule8Er
b2UmKSCF2CWbvlqnj8Blpo8E+S2KGnLFKpYOEQlOb67seMXzueN1CnkfOory9HYYJiJP9vXwm7Eh
MjtVt5+kwTZlsBUPc2D3cdTri/WVRyoWnSaH61PjkzINF3BoRFp9fjvwspI5mkchm75N3+rXexF7
rVmqLWkWVFDEMkiAqWdLeajmgl4UDtGLftXs4u1UQoDlvXYCkYRsE8MAn8ik/KiK5LGTKt5H8Kkb
ZeUXjYHlWjO8gqBabRtk2/uEAc0ue/wT4i4WZC4eTC3V5ZRwlzvZxPlYdNOtb6r1MiR2BzB0HBT+
GDS+vWnLbvMOHF/P4lpvuJPxVpshTMNxHK7GpVQn2/qT9S7q80aT3Euzt81kjtUUxFU62Z2eFn1d
F5PaFTyU6UioO9dLmL8jr1cfdnZ4H3pTE9q20NsgqqPjUDY4oyMtb8qy/TItwxdw3HwKBmVvC5oM
uygmQ8qW0d6uOLK3fBjTalRAYWqlbxAyWHDXB5slqZOUM1jGEDfAvWL80cQjBkqAsnaZxtMUwaRo
md22b4L2RlZtmXqAoOmaLOZz3NT+sndrtJlLGmzHODg2U1ds0KL6zy2l+yIg0e2UtFCsw1qXV4Fu
mryKy7ICojvZc0NxigYSPhZNDJFQx8Nd13WQ24OXKkn8p6lftyNJQBdRctnzovtRr6g8jniEbe0G
WYtkMjKXqu0+sUCfGSJZR2mcsc7H6RuCpo2iIjF43rxhbtlHpShHh6BETP12DSJ08CR49mXZbFE4
dRuPHZDm0WY+nqvLahr4wS5FK7qV+MzRddmUy+JSWs1A+JxMhkM/9812pP24GaRQUemucR1Ml0HV
QjKMTNYGdWb8TRdNDxGprtU6jmmLAagmcZEi03Qpx7c80LeuxHeIeCMGgNEifInLJatkeS9ZddtW
1Z0Ji59KTnIauSZb1/7UJ2uTqhboPnM3JROhI3VKWHysJDcZRzVUb3vjZEVFNPt8MnkV1OdBrVTw
Ccmcjbk0/cENaOttBfLSzDNFbbRrV/6lmlZITvwO6fCGWxSkCiB5UdiPelLkGBTrqYibXth59Gnc
E6FNYkEA8i5DibPAoattgBeoxWCZYzLV+TDp4nMTQVHp1hdgEizTySBTi/1PRRuRrHWEiVol8cU6
A5sdaCxA9CMpLSd10fSPWLXtBbIcMoL/EgczPUVoRelcnUaJWrGac0JkknfcZY0PybbAqxOmpkzM
C7mmS3xWEaGQcgqfmXHTtSBHdS1OA7rMl4mpXJaUUZXxSHU7PfTnqAp7EXHOdqT3zU6NJhJVgW9A
VoHdUUT3spHA+bEb9nE3B7eO1V/UKmsQ9tYfS64gq3T1poiD8jDyoNyhLu3bAl0mpcGXU4AeXNjO
+8REm7Geyn3hZ6gSuhoveBls677c1k7LUwIF5dSD3Lb02OxnCEDTWZe1NRISxLGcPTaB5pvKKVgs
VLvBuzONPjrLu+NISK5j1N0tkcvXMblOWpc8OX3ZrIGIRx9ddi0EUWj5egpImDIybpegYvumAyHF
lkNa4ZGnFV2um4qWWTUsGZBWJBzLAr6SG46lFN2kfTqaZc9CYJcAAtuM8vkwJX2XFzoJRd24WqiJ
Xzeq0YJ3dbfzbbgJ1Xqja9Ap26Kost7uw1jajATNKvqF3CdtG36s+RpumG1K0SdMp1Y2neh9m1wM
IkyUOZR9pA+roThPlqaFJ8FyB9oVwBDaXQd+eQGO8VJVi8rXxJqUGF+BBjRzUUAOwvO4SYLeHGVZ
HvuKCaOKnJa0FxQzLJLeABPx+hx34WEyOK+aAjitKbYAh9V1Ux9cl3R7hMZWOJAeUgkSiJhryoF0
zmxrzQQIRyN94fEJTeCPvjXrgWOwyDpiUWjS7Jp43ln42qWox0WlLgnm1Fde76fCbhGPX2gJyqGq
cLWNMWI5WeQnw4cXcles+soqpG+4r9ImbLfVzCuha5A7KhD6YvrjONsyN1bXKaTywxLaPIrWLncx
SH0E0Z3D7NjMwzEZgqxBvU9pASgf8gLoyR2+XVSQFYlytx1RX7SUzT5xcQfKU4fvrS13iasPpNTk
YpzMJSrRVRyTJ2TCTdC3Z++HOaV10Iiua28mpcbNGPTdYS1tmbaBkxmIbiAhxyBl0XY6xPF8Lofm
VNMi3AcJ39KIzIeklNu1GgEG8ekRSpQTy0wuw8Xd8lnhY1eZnMl42HXxFzUgYJCrxumN0v6AsAy+
tLMD+9YAxaXtBXEI1AofxYcJzZ9AsW+yhnefAxT3RxMKPCXNhmJUi571DEClruHmB7eSs7brp6QZ
7opavbzaIEvi+t4T/9IjKje9jOutb4bL0gcvtOXVRUfnShgQti6mklyHQD1ABwmUVjluuuRsICmf
6rrLQOxs9qDG7qnuLfieke1KZyjqAy9v2JV30FlQysitGWIuEh9e8nqq0lnzYMuMlYJjbdJo9WG6
rJfckeSwSHdrjVk3MvlRYnK2K/CENpbpguOP9dg+VRMTVFdOdAS2gXXYZo1pBARstwVxIBa8ga0Z
OwVwUaM0kuRerv7eDlxlcZccS9pVwlbtyzoynloNqvTQW+CDZJ3zsR5X0NYmIpznBejQTXDQs9mt
bTHm9exfdFQeQQ9UuY+7q4YG58oXeLssc3XkKkcAXA8KclawTn229qvZzD3iOSnMF2qZA6ba3jSV
AzG3IBzSCrDTmWuhde8/+XYSklElaLKq/ZKUo2ilvWqbym/Xjp2mObocUTAecLgnNoY6OeIeYLHt
xNCzRQS2fgK93kHNo/XGrBwgE43MleqmM2Ddn9p1SgGhMeGSy/oVS6mgwWnvpvKIwnnZrMVkNnTt
MijrWqyoAb3bJoJKzU5e1a+ySJxZPE8iGfvgcoo/zqtpctqQO7jdfdd0do8B5gA1XHBuEKJCmQg0
f0DOKRnmRviwSTIVdz9BSnnofb8F1KUz7umYBpBQ0oFPzyvrn+cYNjvVMq2HKoY9PGyJI/pLvyan
AkgbiZP68rKxNaj5dbNp6n4SQTlcrw20GlrrYOvzL9Bl06JU7LlcuiiVCreZicKrkusl9Yp8jqCI
gbbjCEzlnQhafl/phG57c9cbHf6IzPBMQRvb2KLfUmbHS206tgGbPfcrqDi6+IRmnOwhSO4i3OuD
WRWQmah3KQBrnhbQ36qjtjj0ut3Q0TBIE0Mpwi6sMza5IQ3XGm+SYVNEayViXNcZJeET70Ekp+Q5
CvHjSBYQIEDKyWuv7oqIHga7cuHqAkG3ZvostQGUW9ZtSmZ74YH+9f1ymbR02PRF4zM/1l8gNT3x
uMRijOobpxebr8KbXomujJeN9SPNsBrXO1cO28VE13MXA+FpA1Bco0GLYirVpk1lhYUeZpuPvOGH
kC+9gJoBCuZo1D4otQgSPd0o+VyZDJgD38loGXJl23Qt+OdJgnJgFhD8IC03AOLMBLFRZEUXyf1q
A7TvoPRPw9RsgaNd4npO9lyRDbdy3IKqUIqpGyLAwH7ewKqKKxa7LQsit4VmV5bICJBdgeq7mV4Z
VY2HzoTdTmIHDbSq2Di5VGkcj6mPKPvConYRqqSPVVyb1NTorNpNMbc99I6qIm+hpygwGhoxtv2X
CIBnuuK5ymIFj2xCNIuQu2BjloVtaoy2bNR7JeMVyAmI3gwtYmi7Sw/NqrSdhkAMiR5z6POCXkST
0yuDCHUvhSt4sF/H5zq2Uaal7vJpDE/SQ+GNpnlOVW1OkelP8I9j++i1lQRs+qKKip9oBQJmUw7t
NVLNQYaWCkM8xFE77SIHsgx0T8xFEUJ/R5n587oOTa6xGUTJvBZxXz7EVQypZNWwQV1zmjAVKGwk
pNBW5o2NQcEz63AwFetBlU8+L7qYLsGbp8T2aQL5EDpm4ZavbX+IliIUTrf7BNXJ3sdVnRb6qiin
ZjMhfUnDpT+zGGVB0VAI7cSnzag3ZVc98cr1V2oxG1N7DlKBtVBRqyb1oZephtJRBPyRlKjOxw4k
tgYgT1z0Y7oEw3UgOWiZbaTTytk6K2xCYF64CBIGcCFORmFmECGG2X96xUqtkyYN5sEATeyvOl7q
Y5z4QawEa3h0nEbgy21fJnlCQJQz3GeAU9k+Bk5tJ893Zf2TjFa7ge4BKLZ1kbWKnhGDFlawhCug
gwlBcFWf6RrXoh4gYoEitrRMBAdOKYoA2QMjCaj9bXUgsgTmQhqZhjaoYRGo2q5tDR3C6N4i+tJU
ZVpbdjU1ugWoXp2lCqCHDvqEMS20WjC0H8P+tioAKqJm3WNr7gMASIIWFcv2EQ5epF86gAoT5EIu
ZUZC94R973LVFuqALMvh29D+BH1kEG2WghwXOi2nmQSjCF4L4xpSqLlw6Hw5H8uk3K2s1nsdtPdv
w0tVs329TndqSugVtX7YhAUHDtJB3/dtTPNtZKKmEDIEwBCgITyqJFpS5HHqSRVfQK8f8MoqgbfC
mUGyzuCmdRa4Rl+8HdZ6/Iw041tUErPVvIcNPDJ000bMHaK+M++nMVnWKwotLq3mq7Xh5D5a4y4H
/QIULFRoQF3xlNdcRqIhGhrqnYLucwucClDmoYB/QsxaM4FOF0DGYRV8/aDRc3tc1xkarRLx8ti+
dnj+k6Vz24qU16LwEzEGgQDhllOdtdTWVm8y7P7tcIYQQghPv2eV+6aGtt2lQlhZa85vppdxbc5b
z/VhJC3GL7pN5zGoCT5lha5pn5GgVKmZ2zHZtsHP+c3RnoaFn8ZR5D9vF8+gCpq1mnK7rcvvyCaz
qGE4k5KCa2DdlTZ9l8SO76XMMHEhYonSqVqxTfPv7uZAlzc/jdLt0+tslMRxYHP4f0Gxcjl+QO52
MPT45uKrLu8FFR+9qZ6bLl5O0oQDpo+gfoa8+RROk3+OtrZ5ZtuMehUZ2lzoUttrO+mPcZ2Cl3gr
5bPHv294RjhHYAyMnZ6Esw/rkBTY03kRmVF+TNYegiHSO1HejR+9obXz1X61nriiqc5LMlYmsU58
CmmVLCPmtftLqdlJDCJVN41IeKE4un40p4Od34Uruj+GlqnbevSVzzofV8ZvDEdSrT09/Mimvb5t
V0rkaJ6jS317Yc7SnqQY93Ido5O3uVXCmoC+ODdWw1R8vzh6OtubAxYLmrZE1mltKpndV+H9LbxW
uAVZMAMJLMgHMwiNu8fW1Czo6YJ4iuBEBcHJZUs3oZthJuXoWXjhxZIcByXk6f7SiG0cE6hXbaZk
6UGYhhSQUUjU59UHEZGRpq8SApQBqgsM9KGp+30HwuShn1f+YKUXYpocUflubIG1EnxEqP/zK8cU
DPLE3HvtuY24/0DCjT5U664LLIp4GawYJZStsjoa4+z+jvcXB7JnNvIJjZYkLYdpGLvn2OkaLJn6
tNqs7rzgQmdPF0PY+bkYWZuVjEwvNVIZ6c+7zzEm10CRYmg4eRGcQxtwo41m6DzWJBxjfrr/vLHL
q/xHXWpp26X36+7errsqtPW3tKTjaXAVevMbF7JBd0QIZj32ESASDDrYulpeGNvLx1HVIQiA/iZN
N/i9vbHKy2BfWWteZE+OY2zkI4/JktSNoMVs+1UlaumarDPmb1zD5bZuiKdVqPhEV2jCmsnlKKf2
r9DTuA9ueu7a3eRiacOiD9T0pLnY87kPLqrlfvLzq7fVyNMSc/9pdMP3+9PQzEGVz3DTUxFrcvIb
SlAt8dFYrrbQsRaJo6Ly0tC/9+9CMVFfRHTob5SRvEFHGGqa87BMzz/Vcnbdc2e7Bj+s+f+L8EhS
D6Q+OXbDF5sGrYqYJ7RdYrioCUL1z0e18I86avP7Pbgvl/uNGMBMpG4dWpK5DeY4CWGub27LMYQy
FS9sS8O+YsX9KZyDYMN+TGbvcSq7f6Ec6QO7vSwSTVTI6hmOmf/kBLHZd2GjT3DHoG57/m9m6Jys
vqaXTtFvzw3WHRyCaq/rLoKh1zgX9OtlQn0IS1sVOjsIufa9n/oz8532ZVEszMZ6CME9RLlqXfhn
IGd298UBNQ/u/rHG+KJbFT62M4TAGY4OrpGblbMb7sko16Kvux0qVf/VR0xhlpzQSEHrTWxrmwJo
23BkjrP/EW7Rjp5nA4/mXnYx0DXHny+waf1unLLbBZ2Ys3ZuwTBRlZTxQK8KG01Qq6dl2cY9oLgY
z2bTpmLo9HkkoZ+AtnH3pOu9nGFBJnHUhejasHxH4G6HxavKg5xZ/6Bv9n/V6zhVgZPOsxp3Dq3Y
K7CLZ+AR3d9xG/KfIrdw+W4IxRjmu+tB3QGdn81EUSmORMZrulCPYqvRXhIHoM0mIGr/1fylVHze
G9KogrhkOLgDJux5KQWarZvybG/i9xqMNmM0LJ+GgwxdfXGsRW2Ulf3h2O4s1LisNFsmmS0GtFhY
wsy5QwRj5PLUNCjPcCO/hb86v38eebb2eVnX/xkx2E837OG7cYwpPy5P7IklvVNN/s3TWnz/2pTL
2cUNrdvG+e3dEbKw7P9zorFAiLR99mIBvAWfCYPWvF4CoDcw3l65mIoyjAd069sKKX29BKETFm3f
sxPgxGyhi/dqwujxvlsCYynu/2zs6nXnrhAG7Y1gue+Y5vaR7KDENo43J/1qqoyuvvcZh1G+MX/3
c9GNj07vXiLuDwwxoI6YI3XSuiVFg4/d5f6yCdtli8a2EVbLphPpjruNlOR19bpn0YzLXxEMz2KF
EudtPbwxmmoyN0U3x/jmtxK0xZ2DmbMkCVGm2XE6mJ/GzCqI4HMT2h0u4h+q4Gq4QKtIWwcHPdHp
zUTlrmpgFt60fW+qr2EgsI+rCXdhIi+QL39+5VKEZu9p+/VTy0hgD9gs++SnFLR63msKK5ZyP+Vs
bD+GannarDZ/MTYXPtXr650qWvOZjccZLtrfqQJVwBqIRrgjiz2glMUHo8INjjD/R0Q7vwWRg0al
g+kcTBbo4YIpgMWLwja8lDn4FDCcs4MGPladRclZ7JH4GI5X6VS/Kt/sZgzOOWHHHob1Wc/9lvB2
enE8AlzNurhc1YLaO9O+3JntUmNTqp2yiGZ/Ojqkxsi9YmRD8UcBDgxAJyELclte1QqUqI7iA+l8
lurSj48zNcOONyBipNicXPgBKMqA9Y+NcbZ06PhWMOm6O+UeoLQPf+52kjZ8yQLh5Gs1YLZSPMAG
wupxz5Ymepn8+o9yJvnStGNfrJNfmBtvFZjxq6lC/+yT5cVrK3jE7jI9NbZsU+CAU9E587ucW7Pv
oV3DmXrvzLyitZqbfX/7tC3Ni4X6crn/DE0Yvjc2bE49Cz/uRjclbLz4i4W/PlRfA6X23dX9mjc1
/7o7dSF69GwZGaYI6EhXM5kIwA9EhkpG8qFnfMrgVcBvECR4WIAaANZh0MwTEoGECIbg/wwdgREJ
KcvbO539g0ncB4Om54PvG9TJab2wZVtAEbpxsQWhwf3Rf0JHbHsngN41SZ/lo09bvAiUKC7skN9b
goq1a0Fr06SzLBXAkNHAeXr4KZYlEF/T/oIiARXt1qUO/abg3qO+MdOVhRmX4YH/wU9NjlaVy+Od
eKxrCsoJTs+uhmJ1iesOoB7la+5EpXgMB/qXQPn4Dc2EHibDHOz98VE7oX+oPPfNUPZMNl3/53Ti
deRh+9b1vS4i1raJS6L27Hvx3q378f9dEPXm6era39zU1XsAn4jcmECPeE5irHeIFnoTwAwt7rY3
qkmcRVE35sYQBzBF+3A3/u4v1e064u2PE694Rob2Gs66OtKZo+ZX9rXcuu3LBXuTaMeliQXkUEB8
7J9DbX6pzR0/yNg+qBqNPTNQ48kNHlx1A8+8CRJWVtUL5Rv8y3IWO2iR26lmoUpZFI3XyXzcRw3A
z/rae9S9MrF1SQk25dwQSc6d4/41d9Qu7obdbAW7AIeLLt7sRRcZoZEMtRelVuvluEa6zfX62E+Y
hX0Ogx2d8grV5cZFinpJFCOPPOrSyPJ/QvigGhzmXTVvQSR0IpmGGc4I0Bvudl5SRuWbosTbY7yG
JhzrJ/9mV0Xw6NXkaLCXyzdsdseV/cMiRowiPHBzRx58EbXXQDwjow1hFt4OZ+ZKQr29rG0ROA4o
6VllQ+REj6pFaQVEUxgIdnmnBmgZkF/qalA7ZRu4MrAyDQ0wZMMtB+rZVlkbyiozPP4CGb0maxye
uq5l+xCWqDNe+hKywBwdbGw86FnNpa/cJAjXd/QfbtGw+IKV5u9ENM/oQ8HRg69DNQyHPe2hv8Tl
ta1qN10ZAC7MqF+zCHlWUg+nAk3/5KDjnVvzs1hF5oC0S0sOrgjOwZ9wc3bLEkX7Wi3QaEv2odG+
HtaqOXn+kvTgRRPAsuO+95e8FBEUyXkU6TxqlWwhOA8YZ1nFqxfZlkd0z4828o4LWER3q1YIel+q
q+gR6PSOtEztuNsCSIbynJCmO7dozQD/fVMuGQj5LUxlPC65zPG7fTPi6UQQcp1j+xAZzP4BdZad
qeIqFWDlqLyoF+p56wH36kMGhCd0meoDG81BL4HzPDrixmf/7oLaOQcj2cf9LB6BPjv1tKXwdA4R
11/dCql9CQniBtJMhwm0PaRudivTUEHG7Vu0k01dr/MTyFV7eC9TNklo12NZFbZxyaGNZFp3/ovd
o6Avad8qfnB89XdaarGvp7ZKeA39YSHNw2BMB2QGA+AIdMv4bgHaE10BYgrFGjk0B0fUFkCt8VyH
qQjwFFjjZXpxgx0FYLJArzktev3apJtWsi5v+oBKOVZ34jJ7miZC85rhBtcjZD/UUaiNwJprXPdk
dbXOuT9el21qcWsQhnBvi3bDJSrlkHq1PNsyfgl7KtNeOzmmIjBL5fY5h91lNUSnBCiS54Q7H43v
GsmrdXfQsazLk3GG0ShasJgxXIwHzBzlvutkALHx1SD8kHYK32tgE0hlH5YCm8PL+7hgAdWN/gS0
wlOFUEIST0HmOiE79Lw8mpQwyffBWMFBo90TxvSc9h5wwaa3eRlDkjZt0ZgG1EwI9n2rgrfK4uQG
fqMVYLPOSv3XivAMo4KDPG8gVc/SHKu2u8ZznK+1eG8gu6XA5P+BiH6aexiHQmiY3Q5qATY2dEH1
HxnI99O2hB81vlKyakj8qI5zr6/sSasnGuSzCu1+nPqi9oOdXUJQxBy+kdGvy+bKzAWKQTbUu1g2
GxTL2CaaBt8GHRMCMe1zEAViZyJPpqbTv+eAvupa4im7bRtNB9RWhHIPyjRtJWY3zUQqfR1AYPKB
PQfhF6tlBnkHbgsxCfGVTEsjwt0yfJlp2zUtlF0mGUmapqVJz2yOJ6DZc2Iz3P9xcTMowRAxWDvt
hHBS2pPdPE3O0Q7B97ZthTfAV0bR2coJHv1mLSaMys8H0AmwyNtfMbTBnI7Nm8ZCyiVY8Sho/Qwr
+o2OKE/N0EX4iy6eBxrtAI49NHMjcyfgaxGVAOknN8junwHHfpQSDrs3KHBSDYWB6UFzD/Qercah
t+rLdeH19RtHM+0j15IM1v+1qV+hgIHVS1ZAmZ5vZO2Q2i08rCGNi6lNmz9GzBcOiOFEwvkSm+l5
WNz++DS3W3WFjf0ylhw9lSzPaGemhG78j6uhRpJ4Sq2ZlhRYg07MDHFyYvTs95igGe3W3ITeW2mD
TG+rAYfG4A3oBbvmo6OaT1jTWOydkdnkrEXctZ8AX1E6VSmT2uqXapumpPHiK53I9ziJpojj6or1
3eTROLyXJWg/oFpHFsFW6DHdfZg1TmXV/cPasek8QWeskZ4JtF6zrW+PeF6vA+nCYpOPQ6uWvMJA
lsAV3eAyzSdnbDxMKrCgYGXhD+l5m2yTYD8ID0w7Z1rVABYw3qRsFVtSQcuzA3dyGH4f+LW6rOVw
coa4f7HcHQDBBakycZR3tbcmEO+dU9i/AdGMctnhsfRqUYTS2bK+nqO8L08L3kdpAJxOk/tL87yO
lZP6HoQc5fXFyF3o1TRCpoHD3ZofatCzSQgwNpE+t3gJ9mPnLAkmxTCtUTcTWY63oXiG8D61ryAR
arRC4rnFvoQ90t2yASUi9Pp0kMqkkmxOGkFUj1YAEjHkOkBgOh03cCjKyboYAB+MzKdItF/r4n75
ZiIZp+dACidzgRwfotg5zm4+BPGcO8yFmEpgQjgKuGslhznh3VzBSa5AxtkPOIMJARS4Uwt2YVYV
4yqX08QMXNJ/cwAvdCWw/uuFgURnZcrX5oghU6VNtf0XjaJ5VMOErXRqE2IreZrjCgk6/jB44lcT
yAaGOntwvf3sBv+UKU1uqcnjYevAgnkvaonON6Bt32GsrH1wJL1gUzIudgRn5Gf+BKeDDZh3/GZN
IwZuZNzQCtHrtix9PtdwXflQYr3MiDRwx0nQq/pYJvrGZVEUMp+oItJQaci1bPoZMR+36NV06Ona
H5RZ/lLBux2lOe28wvfq74Z5FYJVQKtR+x8iXKKeLcm2xl1mHQC2fdWbdJrrA8YAB82TN2Tzsy3J
L+6a33OHdKCLJzij4BWS2eBv0A2yRf2r95U5dJECeOK9wO8hmVLoB8GhJaHRwIGGOnFs944w3H/d
VM5pBDhMOwC2ICchSYApJVW8BnPxuyUDJuQb69X58HRIxHad5sd5bKLCqTa09T4WugGG0h1ncBmz
LlUGVxMPYwyxR0xblXke+RqC7m3qwaxbQF5THe9YsEaHTgNGjuc2dYfSJoColW8PYJvLwspLuAZ7
3GcAJCM/gxXe0MOS66YYfKxqyYzqt/84QlogQF+b0EeRVuehDpbUH0IDzg7LJJSEF86N7+7fFAdv
Vje/xUQfGe+CDCr6PvSDV8dCbkIq7nOJx0w55QdhwVNU+k46BmOqdZktbTvjYakW7MP4MViE2CNz
qn0bA7LbBJBttE9l7X6hsE9QgV5jP0Y4YDXP4YA5EKvGJmGDQKCB9ZiQrvOfYaM01nkiK4edzJ+i
KC+bpUuInLvcJy0cn/VVhUpcWeg/arWf16B8Q6wmbX2PpW7FwPXA9S+sgBumhv+0dzY12aC74suV
1Cbrl9amdHMuCMMxVKSgQFGqTq7Yzsrzis51RS7r9SvyBpiDLMS/coCZDc1jbD/amD62XqxAvLtV
2gEL3EWV/ES1gyvqmPY4Ne4nnAudDRNJayGhhthqK4ayzVUvXzsEYVmwzOdWo6JB2aUZeMMQVxOi
DOvCp3aJzys8as+lH747sp3YNvhXAaA7IPcoSuWcT7EKk8oL83FQF87AZ4SO+fK68gRJmiTeyNgN
BM195FkOCDQ++sKxx8YuTwYnR2Xgq9GKQt5I+K0UddSRuYQL78rr2Hr4Rg3pQUIvsC7ElpJVepeq
wexoSeSmg0Mfxr4z5wmOLzalraybbI2G/xyG+923gSoaAdG5UeGxW3SdgxBcM6KiIfXH4YsGXOGy
wUkUo/+8uuVfzumUuM287SuHdpB+DiMFUrcFFe4p4raJcXx4c8vwGROpEVFpgtSVwQ4lC5lbipQh
7Zw988SUVHSEy3/jojfnocdIs7cS9Kf3ex1XLG1jEqriCiOZb7O2q7y8qjh803hf8uVcbfI3b2qS
R0tUaEHRU980Hjh3V9+yEyU6Bv7iP7J1rItwsYBQo39rvEjQQ6hWmwmrtESyK6lLUiwbcOfelei1
4gEp1KA2+/hJyRGwI/7lUPt4QLpEt2sDSwNUk4dzVQsJu1OUePwpBrZ4DcuTc3sx6JNmdKpBc6j+
q7YZdiVZp0y54Qm4CC1sbFGzO2D2wGaAA9ZmF4JcSMuOgypiGXpLtJ5WrtmMyic1ko8UwEc1S+zQ
LRoRnbWQ5wANHTCvVYkDy1hp2ifrdjQumw6xp1ESsTt0KDhlb/6SuL4VnWM99yTpNjjlSIKeGUJ+
IWaBhURespC1zfzIybmkArnG+N+6xrlZ8aQya9Iw9l9d31szO1e/Ajv84oruIDHuW4UMZY8eshcH
qePTaoIasMpmCgfuvw8SojL8UYRdsk7ic8PErMfuIkv8hWq4BV0kyCX+jo2gSdtxgtjgjEcy0HQN
+XK184hOeFUAe7AFYj3vIF212eCxcD+9acw4rHdcWEOcZ22/AF4Flpz3nKAawXiE7atDhETMn1rD
7Pc2Gyb+yHPvBtDz3p/x3V4ighyxXcs6X52rgxkz2Yhwj+GMznpWkwB2gMUeEvSz0RfBeJYglB6e
tD4yf0Cxr8P3KSaQHiWi2aAU4M4kvo3HwvqIwmNyEHndoxKKqj10oagTj82f/Ty/Rl100/fMVCz+
8s7H+T2qwjlBLGVD1I/DXfpavFCDDINhFqXSwhesrYcKviD1PUKbLPpFAwjBYbsF98FSewqGP/vn
oXFIhpZ2p1stPq1diRZzfClvw/mMILr0xHYl/tqejevsPavdkwbE+vMyrt4JwBGwis7zUt59cYVs
J6bHUx+aIOEI0udL2bN9s4VXZD3+CD9kaSumx8mUQdK5bZiX2AGaad0tE3Q7wp5jul0gt5aHYBZN
RlqKhC6zTWqXzl7Q0+R9upTYJZeliTNbo4kZ+oYnUcmLoeq6xCkhMLbrgvZzYmgRFJiuSSmonepv
3IAVkJD3EuUte3D7f5dbLz054zuPR+dURQOCqjHUJar91Av6GX6NyBYJzRN+Z0qU0pCnLM9nz0ED
qLbLwmDl+phKg0G9VXwTaey/1JY+qbp/jSyLkg4nJUSNFxSbXV+XGsHPZXZtRoNOpSPGEjKHGumL
8tvvqy6HJGYeQCs8wapqoabG0Ekj/wLjxUII2PAtev1LcZG3olePfbz+aZY22rFBrdkgl7/wRVfG
+kLrys0pCaAhkAGET9UdBBJLCWJG8lBW/xGnzOaycnddN0R52O8b7Az5oMDV+E7TXMo6qyykDRu3
T9UCAMylEqT79EvNkj3G/opdCBNNPC05kp3PBAY6oIKig6Hb2BkaIZ4zSAKAxmdvPQVcYG3iqUDs
vwJpUAF5JBTz8virWSf4rW2ocavodxytTcLDVTy2oCjRwk0I4Tbtt/Y2tRvqejsswVKEMz3HY/Uy
jWuVyZH8Kuein82TUz/ALJdoVOVz3LSvtbqOCFNeR417ilWSO6Rv3gMH0hKN0F13SGLEtkr7UkyA
AluZDxy1BVs3gXs+rAm15rdj1VYEXYt7gNgTHJ4NoHrv51UZiKK04b+gfJmri+t039QLMkCpEjkK
FkDXm1430bq3pxRbcB22KZrBAt32fOCKvSOSjR0FaGgS8kITMx1rdzfXjkISlGiQRv2Xvy3orG2s
L6M37BRgn0REOAiDb/oJc0olww1MAd6mJ2j/eND/21okuOuKnb1leMfRFwBQhQNKEH95gxgaa7qP
5wGpOSPI24jBteA22NKZDoep45+Ov+EBbaBd9tDO+ctieu9ofFjffioDa/drWYZpKFEvY/3MOd92
U9D3OamlLLAjIJ30XYX5NhEEsR38TDjUw8s1Be61IGtvynXI9aE92jG8VmP7FvmB3Ddx/9nqcksc
H3nPRlQ6j7RAwVpOrsb0AHn+T1XqPWj4Phs22K4cVpztJJKuqHf50JQUyEjz3zYJQKAGyV1P43mA
Izo9IwcqUsy0+23t7Ws3rMjfueu/sHLIpWF0KRzOBGyagaLfwQi31ibOgmYje9LEXyu8ObQmUFRd
3iStrRD19Sb3sT3yYYmelhVHHLSggGoNBVKv385IjqXBdOU6Smci+qhW/Vf5nwOs36Uy2dpB5scm
ujNj/DHHI8IVr4Ywe1xn5M67+HHFxphUigJceKu1gb1N9ivMN4L9K9rsw9b7Xy1OMZk32aYKJhfz
/V23ImM3rPEVx9NcYIUmIZBfHTcYlTeoA7YDlThXyQRBCDDkn7V/IcrjV7CHN8EXqMfY+1lVucHp
5k7DxC4fR4+deED/YT3KX+Uwz7vAx+xV+9sFtuoQm6yMgq8paN7qKZ3MtuZ+77d7U7d5i58GoQbd
70czRwCEvAnKKrRDd8JMiUv7huGNIGo9JVKCA6YKYFxD0bvAXb7OHrJCnu8fw77fDnqNkzBA3I+N
OKhhwRtFO6ndX9vaPqMGSyR1wrKIfeGeYDP+WwGMehFwgQkWuOOh1pYbtDqjnDCv/QrTcy/OmoIF
7vhtQ9+W3QIaX6KXJXoYoavPYOdEeaSLc8bwu/NCLyHArPeD3IJ0rITJ4iCad6XFr4Om9jBT9DBt
7Oadt+aKe9ErsgAcEGVWciStNb7A8dTeYNAHD+m5QlxLJ44P3hj6hW2HupDTdqhXxZBjSSA1/VEK
UzCDn5VM3N/3csDe0kVYFItXSIq436QSHViWqgBRiKBV7d4Vtd1HoVUJfCALuQa305HtbyCbO4wv
TlLV4FpprNCaO2aAlVRmbgwhMPbnnetAY3Ts+FT18aUt0Uvo9tW1+L2X7UXWy45uhYMYXep366tn
h/Z2ZgGi/DjgxpRQFJYQKxHwLgI5+jco/hu5LD8rWB/Ifkb0EITyRTq/cDbDu0P5G46GQBIkQB0c
mpdWSoKSKqCZxAgLI+WI8wC2MAHt80S589X7jsKJMuzB8zsCrGNrs142c4pkG8LskmHfl/5OjdXX
gmvlRAoUdHste54TWT6wuQehy7fP6DAa9ji2k0FaCg8zGwRErZDujN+q1PFYnUKf3Uk0Umk0L19a
zBv2XoNIjT8MqfHLV9HYTwPIGGsUfzJjFFMO+zd/Tx1m+9WP3+GDfiAl3fno/fst/AQjnLMYEsSE
3XbfNw+OwFUBnJe4lfwvjHHqSzCMvxCmfYMbBOkCki0W5ZpimNlxZSnmNoY7NwKXuMdDI4hQfR3T
wz0xim3IgRqm13Lf1NGbglQAGZDXzb404ZHMkTqJiXfHnyOJHOzB3VA2Of7riRnJDAsH7v4ywY2I
EWvbY0vAdG5seJKBdt4gn19Q5esnYHGYDECMgyVxEReuAIzfTlnwyzg4WuQQHEyNL0FQY7tYmwc/
8ANsGsbNl5D7WGjQTweD9kKUtDnMi2Spd+M17p9SGELQRRrnRdRBoj0HkQnldBcyuOtJdbQposAT
qNlYShN47wMcSTx6oMo7f6Sfw+brrPLIcoEHLHY1Ryxv89TzNqOWh/0ICYlxLwuQCIfyEoG35LS+
mUxFP2n7tKrqD7C66qrreUrjvovOK3fh2LPUwX+HcWQ40uHxxzqmY/3A0UOdKh/bSr0Z+6m9+UH5
fdFEMXkuKdImt7ol72b1HOA7NmMFlmeySDbe7GdRLW84lgmY91Y++iViKqhHY45ahvNghEyqPigU
OD7ZLvZzoCPN/KqGD1/VOPJj6/Cp3/yDttf9uvemw6g8HGJVMowSwbJ3bV9nYbdRAIGQjcLur8dh
B7gCNl/cX6RmweF2kbC6p8P9gKTySOquSewtXt5zmWH/Q9r+9pEzbOdoVRB7u+oDiVVzhOUEYLjZ
Hjnj9pMD8MpC8y8Iu+AcgEI9lHrtDnIV0SWKKJKOCkqVJ8G0bqxGTRqI0oefQ1fQz7r/4+zMlttG
tm37RdgBIDPRvNwH9mIjilRn6wVhuUHf9/j6O0DV2dt2nV2OeyMqWKZLZUsgkLlyrTnHXFmCYZAR
uOG5nA1YXcTJdtK8/Dp2PBQVQrQviU49KCNnfJj8fTdP2mmWqy5qT4ajMeWb5aatwa1sF4hfP/5s
jdMkvcRjaJhvbTdaD67eWXsvaAw6u/wAN6ryR7zH/8JSM63/haSmJPkBJGiYhm0R3vAzSa3MJQwK
4X43XMkKOVr7PDAY22bq0EfSuuum5HMErKswA/EUIdlZK+RUwEV8ypIP1c1NbZTihcd6OBwjh/GZ
XYvorizz4MKTvhghpawc74LfoV87Vmavwlald3/4QQDP/YaEsxzXFJZyDUu3HRBzv/wgjtWxOecT
WrnSAkhQ6VszLa9Bo60LkHVrWljl3SzX13P/ySlbf8aA/RgUZfMYAn2hIOSQieAhU5THXkeRD6GA
bc0yz1qoHYbA1z6I+v/12tskX/z6LVu2FAQ36K5Ea2Drv1HseuzMflCG2UIls/RWpjLdxmWabeuE
fn6MBehz1Zh3zqgJHOWxf5dNRnzK+5o+6VSYeGxp12xzqxiQTCbe3rfpd2TKeKztaJ/Okhgkf6gh
HfPgzurr20tRBCvL88tV6njenq2vu8c1QFfUcGgF2fQEYEtUq3CarJVjx4+BPplrV1oxDgSUKDJi
9qK7oIYaqR/r+eX2K6sRbwLIBewdSdMJdNiJVnS7rJt82I4ecKuMwnmiP/3ARBVXhGPLra8m9AvS
dj5lbc+vtOBc2lr1Oq9BQV3kj02tHbwkRK9pRZiK9MSlU1HL+zjoh90wUMsWBXowNLY8ieYLXW3t
gGAnunaW2TzklEGxENUfnhn3b8+MYzuCm00K/iXBHf56q1ExBnS9NJgibPFhXt41xeQ/jo1VncJi
PGO0WJiBZqVbUyvCpag44hQ6Q7YbQA5MhHr0HY9+tqzxnUzFtp+pTY3K0AIxEry7vW2tAndgMcMc
9OZatkl8pwUaxhj6odcyNOJlZJvOVjoVW4M0+nXn0vcta+x15RA81tX0aI12fKpChbJ14vw6SzTT
AbOycBnihW6mjpaVMbxDHHRbrkd76FbWZCQHCQJnwaQyPJB25K9Hz6Xj69TpAVHGLk50+8WBnLer
nITbNu3wBQWJRlc3gYEE46QLPt6rUhyjsmUigO3tsbLCcjd1zuuQupebDvX2grz4An4N1Y707LWX
Ump6Y9A+5xpad2Hpw3NTGQ9eKTi2DymqDWnSkxm9GIN0xrAjxk1x9KNJrYJMFW9Mc1ZF5qqvzqzS
61oYZFaHDa2zNLYEnOmYJhL3NIXZOyV1vPvr93LfOv3zgmT9bUFyZxKmmpNXmHrDrfj1LtECiwOR
AaQGb6q7qdFYQ2S06o2m6PJ2MtB3zYRox7d12gx97Z5cEbePYmQxGrnDxAKJG4jGrsB96yD4s0Nj
ZWjiuWvD5tJqY3Ce1Ccba+S1jGjK+V5I9VVx7ImMi143KeAcLflR9MkPt5hOKDO1g2o5yg4VE5Fi
6rW7IhL1ugjQWN9gLFONkrM3xDYKu2Td+8l4drAShZWTP95e8rYFGYL66cksqFnGYXBQkepqKUCX
rZt5LRhEhW5qitK7XhnfwySsP2t5gEI7b159AH8wGFJFA1FPXsBCjktInnL7zxdekl/w67Lqsvy7
uhKuy5bGtf/1wgsxtgpnVbKwHRe3iVUUMViiPN3ZYq2n/VukxxMsvUBfRlluHb3CA6GR1V8qGVf3
lY6iK0Jgh4ArZ2yD1oIep+2famU/+HE0XKPIiFmrOdfKCrPnTA1kcbX3tjd8vomvby9eS1M9NPx3
ZzRxDVmdaz5DAtowgNeXet0OSw86JI2MtEKNhNisl/10NDjlUgfTjwnye1/o6eqfr40h5rXpZ3Iq
YiNuRcVGaSpdmrr+68WB5jglblDGCzxocnsDVJazpwfV3bQMi9phJmD3h1y1NKZl3mRf4k5+9fPg
rVOqutCw9/DSNzCq0sldiQa1G4/+sK0qvT0MTWfvJ/CJu6JBMm408tJbTbzIq9I/BqVI6aHPetjW
yZmLfL79js1zelApPKHb2zGMqrOWe/q7G7erPo6KTS2L/hgOhrF3VGhsxajqefehk25gi3Usy8Vk
39y1QZB9rXvrKgv7njV3OtxYMJ1uszJFLhy9sp92rtcBX9Vg6cV5wLS73TNGKN5DSasioA/ygpc1
X4T6dEYp7x1l5z59OBk0VGcttgFQAgYiKBdbORi1LB5XPU3KvZ6V2aNuGe9BawfvE9yVcBy2jHzG
TzTbs7WoDWvHlGaV1Dazs0DvzXXCf1gGbaMzRB1B5A11BKCjxHKYwKVisKM59x9rbJijxyttozy7
aP1mY1WPpmc5lgAzbnS12wPc1219oOSdwRvDA53mejklrdzc3nYzOJZR+0U46fGm1RSzYFNf5VDe
TiIrXK6gxGgUus0ZuOa4wpSYv7jKYBYDaxEvKCczq9bWt4NDXVrLMdFGwEXJqosGrqipMTlmoX6N
aEuuUJZ5W3iH3PxtpNdbJijTcqr76XOSDGdL9PIH1KSlwSr1h7rK0H9fAWDxKoZoRL4ZprRcZy68
fsID1+AXC6+MAcHYQbDVRl/fQVviTBkUuxtWzcEUa9FXop9tL1Wmi2cWsDqmsPoowgujXHoMmB5T
EfbocFR1mNrBOwq7f1WWzwQRzplxuGEw28b6TpfAAM1b783UqJ+1TG/2A048cH7+XVR749qIcwEx
pU83OXpdRiThJ+x9ATgzs13RR09PZu8wJJJ5egpbj2b+xNDHHd3grg4yn0mPk641ivAXDtfuCqzW
atDj/tQloqHx41oXhutIxlg2KBXMo1P2i4+7deq8aaUQSa9uN0qiQLDih8GbkMHeiguD9n5n6Mu5
EhYw6s7hBL0gTsp+Y8xvb7/nMNzcaWUIxxRvkV9GAI+VNa3bxuVxGOQ7EOk1LZncXwyGWjNe9ZHl
DMZ4KC0NO6kT9PsxovehGks+VaK6Z6kBFdvabwiufmReVFx0jaN7HqN3v5F4NSgPSDaY9VjTA3bh
+FrMZj8Evt8gkIaH2zu/aMM/bB+GnJfAX5dIabM3S921qVUt9Vt5N/mDkdqlwSkgimNYg2Wyivjb
XgZAngvPHv1vQGswOLe2v7BBRTJLr/Fqm+XFtIzzYBrRczueGyB+50KPdtkUACFhSEvr2bfENs7R
aTSwF4BBAyFhoIs4UkFnZWIxBWs70c1DE0XLciLHir+ggyIThlSaDCsis1YPnbLb5yLPF/VM5EsM
V52ankVLoA6KsqeC0ezVHoyP9bQJhubh47RQudrSD3sc07qQ+7YUwaNlIP0csmpv9E3XLKwwSo/Z
Z7sJgtPt5cbhVA1VEguyTtcML4PuLoKsLV5Heuqb1GYFkrZfvMaN9WS52MECCa+vQ5ix0EIrmOlz
CNxmkxDfV7FSQsN+Mivlby+9r2xKoFh8/J5vDDFSeaR3Cn7dnqlNstJL4Z5qJKuodJx4TxciWNzM
BG5So6yqOjg8ipnrjAG2G3zmY9bZ91o4Mi8CH8Y89vLRnjDG7pRqXwapxp3SYwdFv+mdq9Syl4lT
BhAw0EPkhpFsHRCVcA6iGXiK6NTOHsO218EviXzbU21TyzLQqOeRN/dqtadYl1cgJSuEaeazKWz/
vrIQwMXVh/MT6dwnZxiSg+fBRtNH/XMISu6+m/We4WhAPc16t905aczZzOJhRk/NbE+V29YzJ2Nr
0rzvULijsbtHEK59RCv914OoCZn9pzveNnXLZCZpybkw0CXAml/Xy6A3xlHGHsoiHCCJqXZ2jOog
n64Bj2MBqnVX0Bumu4lFdnDuDJlHu8Z/EILppxe8BCinI3hqo5Ed7L4VT16S3bu+s/5YRQz0VkYN
nWHAYgqmADxeQc3Z0sO9s5ps888ljvsrG54fhqfWUlQ3Yg65cq35h/1p8Z+YqtJGqqOFG2pIRtGe
vMqCwdjNBmIWbLb+DAMLRTlBqmi3si8xtMyHJr0oETXW/d5g5IvDgBO2n7poEm5QQ3y64d0E3BaJ
4fja2bATkgDTtbC+4VZg+hyVbx9faXWNxoBPKwAptpvE8CoIJKUJ2bCb1je3wTjw5LQUIuEsdwpD
4yjKBEnYzdZoo3Y8VMrYKt2NjnUIgbfwUHGZIQxJn2nnEx0Ve90MsTw6w2MyMsyJMu4crVGP2Fn6
k3GDapfJD1yb+Ln6NAczUOLA4FFnVR2nPSqa/F7rt13QALfNYVcY/qo23fg01mgDOG8266xX5jqQ
tMUb71sQewyGi77baa66m0B/L4eoEK8uKLolau5s36fZ8rZ0R8++8vrd4DBZvUHSy0T/CnbNPWAe
CqGcxg83o1xl0jGPKl/tbm8L+Gl/uLGdX0/qNh4pIQzHMRgQC3RQYi4UfroXVGDBxreab/nMxhyn
2QFv3q5NIWbSNMvLotB97SGa6VCeY55sbNZXicx4GXUd9cP8+GsjXdyZupbZAzLwFqPGIDRviesz
PokAmHbfNtuSfuAmyihEMSl4yySqOjTxclzA7OgexnYWqTKVMijN79gJwet4rdjnMZrC2y2BeOw/
NrwqS/xtN+JbMB1ZfJ6Feoo1zuz1fs0DNu1NN6WjzW9C8gfoqtsWQgnTLGcT0hExdcZRX6yyYqi3
yZDWl2gCphxPJZzjm2HaKs4Wo2X4pSVQ6LAHtBN5NSkCF28cl7kn9MWtV4NWfzyGZvrU437Za13O
zHP+ld9bcmW1bX6dHLac7GhatQPeyYf84k+HxpuWTgjrIzF+BLVqORRENONRebnelzCpnv75mRcE
UvyygPE5OzpHGhuwsqEI+v31cwa1ZicqT74N5ksv7O6jyOPwXazYU7tdmATVOZ2oudo4eLHNYAfy
cXwzOrgKTfTwcUv0Id6SqOk4eYy0paTFdehE+bn0aBOkSYVHZrSLz0gjYctfqtROvqC/+TpZTvyo
JV28LwYl1jAylj6L1Lvv98MyFhSNnOyKZZettEn4p9uLM2+wQMf/+SpQm/7tMhBsqQyBsNiAmWf/
1gOl5RdyNKZ/2VcpqjmDc0fUmdMXlUBj9/y3LNOnTRolr2PFZ4MZTG5sEwcsnOhih1oyh11A6aIL
VGEhs/AvZbYFxXcSTl19VgG7U5JIoKRB8akI2JDHNBwfbi8OStC9DCbAXN4nI80xBfILveb01lj+
p/nN9D+/y1mhxjL92mdVjK4GzBXuyXJ5K0jCuT6xpPbEcC6/B1WSMqGbEG3RL9xMvr/liXIY4cFB
zpBTovYBphVELYpFqML5lzFFYIIHsjr5lruQ8xin6cJP7aBijB/F177M2rMttCvD+viYDd6nbiIW
JOHzPclQa7dJw86OabRe3LpTYermhzoW34Q5ATmxMG6jpqQXH+U77LfytfQEpDwLx1JVVVDuvVY9
d4EE/BdBRcdhujOtVxoO36qZClGIpmAPyXBWhxVMJdSF+05gDuEhd4vlrU/WNUJub4+9HBtzl8wt
Owb/H1+k8IPv/XY2hUXZQzP+hUcmXgLhEtzOnTEgHhl67/vQpLs6wZFaVeA2cEXXBzG/cHCpDzhw
VK/HB1qv5u7jfGt6ub1NM2t8Dq105UXd5sNv61dxf715OqdBnd1B3HthnJ26yvdOpIjQh0wYUn/8
GfFgn/U0qmDivxZo3V/Ry5yQC2obBKbFGopG8A7xonBrmsxjiSLKzyjA2ieTfu1zGgRY61tnV0i8
yq7Iuocit0YgboncF5bV3pmyZ87C6TfXp2SbtYG/1Cr7KcvH/CJE0mxy5vO7NDcf0zHXLqqxERuV
zWmeUUH/jd29JnQmN4No7nMbSeI0tc0aFKlcqRE+K5SfZNVUrY32O8z3BMtQEFq2D2MTA6+mNP1U
ZKX+Ap6i36nOTr5aGRLy22TM07+2wDVhJMbNLi2nnSnUePKm0bv3e/ifUvlim9Vy2ktdW0x+l39t
WLYwJowvkvr4voZttkPuss38EfNR6YrXBJb5uqxL5poWxIyRU4UxvI6jV0FYpP4QnRaBJKQDVYrq
R2ZyObQMOIgvJDzHfIO+9N2fonswuM2xVnqzjfHsbrzW73e1ippdN+rofsr6zrfi4dSHsGkaI7kK
CH/guexrJe1+dQO2Riod9x+0Y+noLAxOf8o8/epHofsX7dhUyRI7af6Ue/Am4z5Z+707vdR09mlH
wzU0ODDhaPGSAWYYAMJHvZPN5bYI/hWx9PBxTvtIC/qaF2MVYtr87e3/ecpT/rkl2P/7a25pSv95
dwq/Vnmd/2h+/6r5L/r3l/EH//UXzwlKv7z5W5jTf4lr+jWX6/8ry2luX/z3KKdN9SX7+u+41jke
af76jyAn91+0QVzpWpIIcCKRBbVw/xHkpP5Fb5DdgvQkRWVkCMroLL8FOSnjX8ykdEUL1WAzAUr8
7yAnafxLKMe2mHoIQ3A4/n8KcjLmTuxPJ21pSwZf877N8FGx1vxWqsclOUP4ePVFkvbjrhODtfYa
CFbVv6HWdF4EpHa7e8yd9dBnbx+LksO0ZGFPCImGkeYgogH/T02kv31vxBSb9JEImLJ0ruJvXQA9
1Yqmzmuco2mBY7Jts5XymocyGPVLDqgqD0eT4Ukvoi1GPhvERKftMnxDS3d02lWnN86qaVXMbEIY
f9jp58/t1wvHyNYxGNtKd/7H/m22kCO250SOr5PWPvK+WiA4n8nNXuYAh/ncN3pwHwkXtHkBB8cv
0DbEmlpl7E2zdbytvhQJsDfNSY1jpfYe5fNz7oUIlIwS/3CJHNWra/9uQEK4xI8DMSiZIcTkbm0T
hm22hjpDgLXZajDfsME4a6tLc31hFC6W/x5twPziYqfbhILyVeOz/sNFMH6tdrhfGPXS59dNhlDC
Fs48gPmpuBd5a3mNDzru46+GdQqxczX0U/4a2Dk94D5E1CafbrANJzIOxCc4d3oPYez206S1Hp6a
efUEGhBsFGkEPz2Ify1FPweVqfl48cv9bZmSx8RAMOnSTbJ4MH/+DsPWwqxdYd0ZOQ0iwJkrTB/K
jV+gDs7NSm4K21nB0my4tLTu0sSAJDiHkCUqBo2djMainE9q0VSmq6kWzWoY2vFA11nhjE/f3Qp6
DHQDWYU4fmcpjMLuKfBJXl0RbOk3jge4JXB3J78+96holi6argggzTIwEZHV0RTf36gGugEGtrCB
fbXMnH36VUdjoJYVifGOdh09WNadQQOtKcRDtNcmc7a5IQerPNhJvMWLIjJXNcFKT6KdpvMfLuXf
7njmFS5X0pIsWqxW86X+6cOWA51RiF9MCYLq2y3nrVZEudVILfJpBINQqAcvM7KHqppHZ0AJz0Vc
/9BLrz+3HCzJziHgA3lWhpTMvRZ6Xp1Sy33j/4VXBSPmxOz7nVZ4fTKGmnZUB/sVHo+F1VdqJzqb
q/98HL3gErlkyayTuW8wmOhhrao9SqmdE68/iiAEylmtk0kR5IJBz3a8p2w+TEz2KJZtPeJKYXoN
yMFsNo5ThpsYYjEqsattVZeuG+ayKMVTSbPNGsLiPqizb26CA8IZjL2vWv/4h+tLuN8vN+vcBBKm
TvfEsjFJCd367QyVOqHlDoo5v9FHE8M9C/Bg494PA4ylmIJCm7nd6Uzwzp165c1Mb226hyaS0pQ4
hrnUScOC+DEWxpuTukvldempUF8rW4YnL0jNpczxRaP+XlMz2KekhiveGpq56grjvfJN8IEzfdwK
zB/B/CBPpvd5oIqw7ak9TAY+/4CkvDjrKzqYGAMYWVRHqyQkCBTukhYyMVaGccxFZR5gdDwFc1bR
TEifZlQ6yPQu0heQm97Ay1i7AkfFaqii5wrMug9uHb8LXPhgrTihQ6xJ79tirRgLcLyY5aXV1Qbc
DlegWBmg3OXMdGceP4F4D0C9FzPzfZzK+SCckAgm8Ds77wl4+MRJHuOZjeBhMkLJqSFldVwmfRVc
+TqucGM84tTMMJzgHU8MGrczil6Z0SWFTZ+P1zpttu3EslvHxnBOgx+Q3+TLPFq2UwM4h1SHiVMp
MKgIbCX1WNFl4q4Hes4JRDUnzHvDJkgEtXpeZ5csO5mzRkLFZ6xwzfTgzep/mgkuytHOKtZGxjfB
KmCsNC2cJ6gOQms1mmsD/PKDqftbJH1f+hTmSV2N5zgezXNUZH+90GKsuH42aFkz39ldOn0y3WJv
IwRgnG3KvURNvoJW588IfOjEblCc6apHW1Ea6mjktYtcNHtQynC2favCrWoL78FxcPXBIalfSev4
ESSO862nk2hAtIBSf19rRnC+vbiNJ7fDyFX20UHCn/GOXerNh7eMIQV/QPqXFPA2ZM0JSIGEKL/L
+LXIfbjpJmGEMfl23woP7ZPb5m+hqvuFluTyxUtDlI1S9Y8A8lbY5i1kuFl9r9NVHDIjhe+ODsIv
XPNoe3tcH/ZToHefZVsM97fBE7SdRTIJaJ1D90CYUPsUguBH7C9f47LYkCs5bUpak9tS8xkk2e5L
Pfb2VlZTtS7KIHiY2O9dt1GXSjXTuWP+chN2lG1GYggjcbwN+JExGt65HRr41FEQSkPwwLhxA0h1
hflYNQBJA+6hZ+n5XwZMhG9eaV5yQrJo6ap66Wudu8+z1ljLpvpxe1dHTqE+/kOJKzLr5X7SA0gi
Oarn/ceLqd1/CAfHAbB2MD/jZVjMNPHs0ubhgxlDkfXNloAESaZimQXuq+vdYzBz13rReGvfnfY5
duQzEAKLJlTeE5aRjRuBzYUbe/CLZdj11dKWunP8eFEYcQIGK9Gy7XIblk7bAL7+nxfU4fGuywPo
0SUfDu1HEFNx/8mrQawRLgnCHVwJba3SO8YyEEz6iNeixXSMg0C/RGiKsb0RWmkmrYdhWr6ExkUL
m+92CqgLtMglQxN1ttPSOqiYQSYHxqNRGuYXq9vkQ9C9h7O412wmJoaSB2B7C+YsCqn2MqoZaEDM
ywLY8DfwVCugtEddfXEEHWGoYGi9xurSlPJAeGlzhxQIm288kqGlJlwrLVQifG4/amxLzxQ4OVpi
9ZqHwSOyimGZzQowfNDG0sQcAdrNokDT9bbeplXT7MF4NHsDHtVOT9NVptWgJtTUX+HoOCsfMcd2
aFda4tJ+bPrvjNrfw1uYl6BaMRTUaM3Uk33pcON5RWpe/DqjBVY1V7hP5ZZoM3dAxRrjNq8b95r4
xTUTkiw/N28eOl9vHqox4PJ6pkf8S+buwwaLfcHUwCZdcW+EeUa0Vfo1n8GBQ+SZd4TBrPV8D3E1
Zf7edosEgP0nNLtkYlrYmG+QHrv3g084VMe3TSWa7El1eNyZ22j4e3gbpzGl++TYVwwz37uWTy+d
pq2RDj6yXMmJtBiR4PPS2ra5NfIyeRGNi+0/bfPjTTpTteQ8+LZbbrGDZKtuEBQWvexIZQgDF0UW
ACpscpi8Gio9K4Qxz6F8bREoumOQTlJLJburaY/5vpKY/eSUdldCBNOj7yavnbLaa6617dWmlTWH
X8WksmnEPcqgpHWEuWGMM3IXonTmMgl5gOiAwi5gu3ZbuJeo+VHga/Mvb+9vv3JAOYGlj9dD3voP
SR+GsAX40bw6To6VfK1E2X0hWbBZO04/oxOXvV+ZsGYkgPEwZlpB8bKCiGvubmMUng53y3AoIyaE
7k4h8DYObEY0FyEZeAlYLmAMMDiscU5VoPacgJg4CWZ3nuM1PUla7VZVbac2fSm9zL5AH7QvWD3V
vNN9u/2cuk8q7NztsdlIliDh9eUtCfAWTSnLYGuYGE3LvhDPMzR8kRDieZskuP2eLnG5CZOkx7no
ZMdubFj0AXURgpAfTcQa23IkVOomtfPKEg9xCMKf4Yq3QUXpLrUA/ndqifKRsJfRxBqmqcxZjeuU
tR3XdhXyaAdPU5Uf2dK6awSUeps6c5Zj5FyKwYMzp/doigF6InwW7ZZWyH1V6MWFpteBEKr2GKaY
DSIfehzNY0K1hNk9j1nh7CXwo03jKMQCNLSge4rk3p5stSg0GGtBMz66HBdQDNQQ97LvDajG11jC
uDeZMT5UZlGsplSvgcQG4Sob/G+Q8KvN7cvTisgS35qrj7p/b7HjHMvSLB/D2HjLMewf3TmsiBHH
BgGkAh9m5BvUOhe0/dmq7XGcTXq+bOUZD9twLgGYh7gFMnaVYkzrr1NkfhN9HjwJ1UNZknI2pSiI
9B293AphsFE4J/KJCDmL2bo4gCQoYKEg4jCKAEIVZh8vGhp/Gd2Mw1ToxmLKs20iqqtkI91TovT3
Jvkri6aLj7rLJF0RrxEUobkYYryO4SPJWVEg3+SASr03Hf7OkBKxmJpw0zln0cOozO1ZCZm5AGJT
HG8upSnt3x6b+PPYdKe6yy+1AdaDgKWJxUJsENTn2BIxCRm+QvRKfiV4QJwPtfloReJFcNcfuHao
pTcWAHF6os2hlGO4R6y+iDZ2V+hbBisnETX5GlEd1uCpe3f5c3y/W7ups2j9AIk9iPr10GqbBvxS
Zy76wiM01NLWrs6Z0G7T7mhVdrQOm2FcT0hNLYeCGVDAinBCaydnrY/dZPT2gHb3pbcZaoXsXQtY
GtwBSuc1bKEqmK5GEZtplGmmdiiEM2zz/Kxj8XOgD18SO+1nPT5UQs4won0caFZyb/3QIjg1HZ4x
PTgaEDOYj6ScFGCWulPJLhB32kIfxzc91qOrSLdQr5GQXWkC2HvwMebSzPlW2qC/lFO9GQpRHJqY
zDjTc/ZWONds+tZFVrEI+uzMUYTdsMJ/XR3KUAf/olYVx/lVZmJ6Dgfv0co0l5xlY+MXOVJ+t31T
GYI/PI7f29Gf5Qbh/UBhxgyfXDCJO8HNVmFRqSWpJNNuSL5NUCM0P9CPmZieiK/Nd2XudKuhYw1r
hgEkb3JsMe3WKbeljcAXmNxgoQvpn4y2RqTgfrbZWxZVWDAWtqUDiSh/jWAXLjtXC5cxJsM8BrDc
V28Vslt+BiJ19PozJ2tWyR4PXVinmykZv7sj5BIMJ8tUN14wSvXLiLjRA9bwU6s7FyZ/2soUXrED
9X3yY/cE+fIZCKS/6nPlgRogFMuw1Rrmwo+WRQTOTcfkFx3cYjQ+ZwIEKDv8p3DUJJ+JajcjmTcC
F8IGQiB2JPrSpUU4DGfTDp1q/1DHX3sLnY6bpOcxftf0yNlS1w2Paaa/6c/A4cXO7YdkGUzZMnNr
sdHnlMWinI4nrzNXDDUBk5BYspAZER9qyI/OCFQBAfm744y72ipne1PtrKzQV/sB2+5YJCMdG45Q
eKOSQsWbLiiBQjbiCux9L+KggX0r5vo9UyyXzV2PwXv2uRJXk2T6fRQ7p9oonhTMg41VintVtOU+
gRqKx71ei2rAq9yN6wSfKWb48eD7zXC0Wep1i3AOiYuvH8fvURij3FMkJzVyjgJL2UTc6lALhALA
GheR0PI7unzPYSofxoFYl64V+irL3e/RiO5qLNVGr1N/mz3ZJjEBzNjf/By4TFkGFqMVllMfV0lb
0xgfIX8WI25j2HU7fepxFFu+tfI5YiYTKsuYn9ZLSJcStXN0U1JzJiOqVp0iF8uq9ikAi21aRM+Z
5rmPLiNrRlH1VQO8izMMMpgDd5yclUXtOySxz6YqJAELHXHl3XwmwhaJr1C3+fAjHpJYw5NmaJve
IX9qmriFXZajBZm3+HfZvC3fu0YdAEWrxPqvimFXdaz/AfafLTyhL5mfYbm1mZWrMj0ktfBpufQT
7JDsB3gvAtd0lR+aAXRR7BxzMqXYDcTB86V3yQrrQlGlm1r+xZHOZeAEZ+bJ65Tbl6gmH04MCoer
XWXb0aEacVCET3DqQVrTiE3rBNZbz2FqUtOWQTfNwMY4Bl35FZcnWyMHKu7JERtkmy8zD7qgPeQR
hIw2PiEh7NeUQYLks5WTtgXFcjLsgmb4WqJsY0Eo72Lbr1cTMLpV7dyrKJULv8u+6Ya6wvRE0jzH
/VhEja6cPKUvxHe+RDopKb9XgwDGxh1SA9bhsgZoSIw8P5LByRKRkdvroJfu5n6Eh9l6FRPUEeYB
f5JlI9fOypMB9m43xfGB8Y28Y6SVw9AYjZ3Q8WTSr1jIys+AkKrPNAVyoA9vNUKqbaIlhN/5IPRN
O8X37N6R9pAuezm162xKdwTXxVck0OuifY0tnwSoPkdQO6mL41Em+9RxZCOTXu+YHudbBfW+KA3W
RkMt4x6G2BiQyUnTLlmYTClRDnMN0jql8W0wuDIhKiQ5a2kWSKjvNpQKrR+XvTMwnw+TbZDeEg8y
KGRjtWz1is9gDD9VJKh1XfHeeODkW82EZIIak8Aed1NQoQ/DlM5UQsw8/edOW8W++j6GaUnCI9CS
YGE5yV1eEUrmWY/2FHCE6aNhaXTGnRQAUQvLIRqqN+9a9ZqYcbhUecpPA9Ex0qlfsW8v+zLsFs7o
AgiPmMTSWLjiz7r4EVMrJzbAsFssCWYWqRVoNQpm8O1tdPJlOSyRyTQLp6fFrkq2IrBaa59kWPLG
hCA1lL0blc5dDFVhWeQIbajva25s7IVG8X+ZOrPlOJV16z4REbQJ3FJQraokldX6hrBkm74nIeHp
/4HPf2Kdi629GntZqioyv2bOMUWk17gwxRKnR5O8LYMpoBDEPGzrhgx+4DmfkqB10hKvNSn1w9rv
vNJqDzp67nBOGxmuY2Doc3vth4NpgLSaK151/BYhTcEAddUXCFbIo+EgJdCp2TsF02Bbh3aMJzFy
t+WizwXf1rx2EuYLxoOaz2IWLq2bQdtYuVJMBCZ2Poe6xe60N6iMQFUtkUNZC9c7SDwicolfdjhP
sSJP2TSFEPPZ6tcg5jx7Iulhuthm+bPOBja2tcZ34EC1Kjsb7WATVhM7B0/8GNFv7Nk1Sh445LBx
ujOHFVD+dqAxNLchtc+WN+2QOgBbfhdO+qVrLlbKbHwhS+LHKLs3hIobkhlnME0SO95Ngbq6xhHh
saaZCVdDfLW5H/ZerI7eOLtASAF5LE7dRLmjf5mMvsKuN8D4iK2s0xlzJ3aBpiDeU5wSPCh87VqM
9A4rdVBQlx4WHY+49xkbgZOhd1MZkAxOBw7/hF5LKUan3op4EMHViB4rqOruwcvNVy2NXfB2Kyby
2a2vlW4Bla3h6moSH7rraueJWFamTwbP0CIvgwI9L5LS5Ad0tV1scadWWRKRQ4NqtTCArer8Hm16
tfx8PKcJz5WzGtFsDEU4bMtXEqaoZ8XO5fcfBySmWTEDMzLz6dzEIGuxp5gPA4LfQSd7hHzfiWUO
f/raaGvkqDXCmYlVdmYcCEuwnUE6yLGBOcXBN6/chCPOffCC+7ZVLXPdDQk1ClrZNLTb5bODSqu3
TFdARJAOVDvPw6IeUzSemQP7utXMLqLeXGLtUJqpS2akfUVfcWFJ4HCkFcMBidEQOHYGE5vN1P5f
bgRj/Ih29sVHtMc8jbuEj1LXaQeWaX2Ihr7Z0e8NKAEamoseF24PFupcl4TvjOQt7P5FNJK1Xl9w
kQDvTTgA+9k/JqvdH1F6YdTLZWjELq2YCV05bzwvBEDq70uC0PU+RwgzIhvi/bkSIHAqnJTE1bo5
ZFpqXlWx7lC15Od+AEhsdJ+jwqRrjOTmtDhRT8bGAdaMM23k8mb1NgDBFjUawtJDLDmACTbTnmgv
s2PhwFqzB5SiQGJcLTFuAOVOjb9MQS9WAO5G+aTEU4FsI5BEKScCbsoo0htm5FA685fm9Deag1DH
v9t4Nx8NT5hC2hx0Q0a9Rw4HdgS1NKgkr6m0sYa3v9wiXQK1FzMpSSsqjtT9Vgv/yCqroyewNkuY
tQsnNTIA2TnfVGP3gt6Ti30qxR+CGlM2A58tH/DBsiMvmd4GByi3k0D4q7qRSoEfslP1i16OBkZS
F+zd0u2Uvhpcyu5nvhREGBn0x07+R1b5fUFYaWDyiutbGzsR1CvGyj6gTfIzppbZpPhuZ/trmAzW
lkkO3zvG9aDX9+XbVTxPVanejWqB2OvpL+NA2wI23sSOsaOLB6CNGCanLgtExY9Z+Mbv1FbME40X
RmB87jjHp6pD6RDXu5mYhSgVfJM5CebzwCU0diJcFmnsJkh4wAoOXaG/Yolkvq9vD0b2aCO0rdtz
HDeY8st4Cqy8fBnd8VGrnvO4pbKdYZiN/gaB8ybnFHf6j7Ko30oXHgqMiluPMnPXezjaRU5bITXw
tLpNFGgSj99FN765WcX4F5vehpTiXJl+EHLSXx10xKkhxd5yHYuLZGKHAnF1L7WSUHqnOc8D+ppm
Mv76mTBCBi5klLuhO4NPY6E29Epn/VWwH7ahKihKv2CekmhElUuojf1FrUMWW/rFOimyZs9+dL8H
Z5u0iNE+pYzlQ/L3IiQJqGx76lLN3e7X/CapYk/5zA6u5naBLx1z2pPRFZQ+MTJZ1fwZ1/gk1HDV
dLXPZ+dtZH7O99MSImZhySyKmHBUPYaF48ClrJrkBj+wiXCMTc9tF+MUfFr0Rl7LRAJp4/eOi7nn
p0X73pAqknU/51gLF4DEj/pgova0yz+zzjhBJ12e9pTiXH209KfENaMyq9nTR8DBquPMrDz0s2qX
j5m69kmVojWmKW+slbW8uVyqIdbeY6gmrjVQg8VadkYK/27DT/NdHKJ45bI9BKsBQQ+4SHywe80Y
k12OFzMYWcE+DNMrd3lyHAiXhYVSuOPXOGSvQtnFXa83aF1SvAEInQ+r+UZwuP6op0tJrYrcDCdK
vytTktDnRWV7FxUIp4R8Szva13haHplmZ4c1/WX3zFNlj/thSfvAYgvhwqs4mDG6LBbGfMjMoXuw
hBVWThV5UySycf7Sc0KBGYEQ5eaLEKXxD8TrnFgt4HNeb++H65a/QUBGMF/WD1JbL4AVcTjMF685
m1vYoz4CLzDzD7VYjIP7H1iw9NA0CpBYnfZkbwyUQVKG20t8H0wJgLSp7w2umJ0/YIcqeojEKeCQ
qZrPqVIH24BP2Q8WI4KGwEKt3eBl60wnSFIW6hHibR0+WJZrVzte+rMvKqZ+xnybXGho8tVtGlww
xeqgBvU4PBOfyYJHsTSNyMQSoFjdiEWckYonUV2wMg47jl87bn9te8bY/rDgsh9NkILBkgz71dbe
O1dBqDDLrUzEuuv7f0eyWI7Vor2atXsrJcmVLN1nBFK0CIgcH3vtakl5xsSwT+Crdq3Sw6F3ozb2
SEsmhJCdX4BKzQ4rN3mJZfxRuulWMcOYZyyDxJeTcCRsgzS6F4dKVTeeq8n5aOyVu6iw1W4YCUOQ
DuC5IqdSZ3wW+w6R2z3hF89kBZtRDhEXudl6B8qSULzkn8Kl9uc79ndTXPNC3JvCKgMUPR/2wNxS
XHF24SjpCMkZLaZYa30keWcO52Wz7xL8bY7eO97m77LrCcJqkRMMw2FgdAT73Rw23iYSzzxU2WZl
jXM6CyhOJM0Wl2nKX0Q83KlJAc1qI/xkJ96P7Ov2xHPVW/9kFfB0THOiirNYqM647XDYgPLB/Rb4
PfIHE51wiF+GnSd5hxFacHz4o43Am3izQBbW/Ji0NdMxMMIFzhcWaMxkag5dtebFgzXkt6buMpx7
7k6hdQyUajuia8ugYLQaxNCDdk1gE56BHpj0wBI1/OK/o3F8dsnSOTaMJBhLyJzBbEORmeME8GcS
1gzzBwKI5FxpbCrtMnnxacZC7FZoBpYeKz5LPmML4AYmeMpKawoShDg8v/Zu0gc35MfENMMxD2RC
HTQAJ2ExMGmcvUY9AQc+gL25r+6WLttVYKexyZWMq30jW9+1PfwWcqIlZKXU3dGO3AfN/SnM8S9H
A0L3Aev+xEgr8Cvjo2SuvHNGCM95fjFc9sq4jqzMZJSkvyyucUAbz62EtWRPfO1nuU4PTtnFj/MS
VPniPzAIrbmq1jhsuK5swqgBcZ2zL7MtDQhPzV8xmTkXmh5HYDmeJUfisPnMfRfmzzhurYvQT6lH
9cpGFIk8C2NRZJyb1dnQ1mPpZH+RQjYgjhjBxcYMLJjTKaMVU+kojms7KDpXHv6uAsRjra2k62CX
Ej/NJvEaPfsyt2GMViO25lRbSagZNv8weMuZbZ/ndOO5XIvLsJRVJPg4nJVU52a1CXeysxiWC97X
RRxcF4+6QQDBmpq/pAa6J8MAHYvY2DHxI1QoFNNw6mq+k2X8RgE3MZfwHca+8jXlyXAgzASuuZhX
0yof0rApnJ8AbJu3tOqeuqGC5o2p55AzuNy4sH4orQn1ig6+RWWsCF0OmsI1b0ljbLXxJyas+jQ9
xWORHxZmXIEae6y5CTGKs5h4N0S/EzZ6qtZ2LRZMiv9Yrd0SnYxd0JRQ8x9ceskIdwySq/Rvw2YJ
8wgjAxBYQz/aPyDvX9yN3bv9v1oBXPHRCfu+fwfoRCdmk945sj7Spmo8gxQRB78ufzhp/kwemEvJ
xHaULUs0ewR8G/6o7dfLykjeqzyWYk2O1iJnlS6R5fR+QX5k0ghsKhnh3xWZTWV9kfMEA0NXoWCJ
ysOb71cs7/CvfjnNNAeJTtEOFhxaZwJ346MARKMhJqej7ybIJjSPhki+03bgDtRUFAvkBxn3Xih7
THNssePAh6C/j1ubT2RFoWL/oeUOB4MJPqMQ9Med+MgTQ6AbROUxytV5VEl5EDYvup7Fe793GJqJ
H3iqzZ1wYZ9tOj5/rIejLrnJly1KwNNeiEEpYTA1U4QbPYVpj5egLfs/bQlHWxHVlCVsFX0m0vzy
D2PEXG0UWJ+kNwE/aRBB5CDbPPa9p/6lLdL2amL2LUoSDAiVLvFcOhwmv6ayfvIUCut6mmm2enr5
QvC0McKMfIcnpRjgcpOxIw5Ihq/owrSH2ftAnpw8mKAv8UUl0Ok7+VjO6Dh88bsaamzx/fAr8X+k
DY4sZKXeueyFfnX06m3t+Vxm5A2iz0inm+0nz2nPhGPQpf6Rm9Wb5iB/b9vm4I9sfNsnm7oLs9JM
QlLc/CapO+3E+6AhScHEZNmeczbb9aIXTv4g6dNT+ZWQWxQuMQK4DH5LiP3oN8iI3CdxJBGipTGf
Ltw/D2UtRuLkOKszUqWcxf7bp156SksAvmw9dqR57DQnm2614xxV1yBtlvNTr2OZc0W14orTSOXo
icaURG/YtWKViQLAch7rcdF+LQUjMi+hnoJ+kDwr/5B5HPcsiPVz0YPJTlHTR5ZSGGpJeXT9cyUN
gMImwgh7eBc1s+O1GXfaOt4Qwe3bqrH2tcwAoCadzkyaMOgJz1uIF2rd6zbwgsLT62cDiU5giBoE
rJiBPjTavifSFLSMlUZ26iPg5ygnVWYNN+boMLhdIGv8ZrX3SWJaehkX92Q5tFfwfwBz5k1EzAp5
rtmTsaRYIZGw6d1wzFf2bA1UEdmvZcT4zApGhc94xcJ4Yl8PenhVvIgeirgm2Y/9pS3UT44rokJL
87n2YSjrRVFA5HOssOgwYg1DcStQ9G//k05+nB2yvXtBGWDpjHsh5XLpUNMOI1E7C1GmhD2qPZOE
OBxel1y84B39WoxkCIR0rhaTvBCZE2opZsQ7cMNom4phZbgfKNeDAO4sr6QALD2rOciNzMU9Qjk8
gNhIDstc+6oNMkraVLCJpaVLO5+qYAGpm7K6KMihNEoXc2usnlNtfGJvbB7MLv+VrUBGGTsxokmY
1prsnrFMNba8DrLIQkvvEJ+UTE6F/qVU/oRrQQ9nOj6ExbSDugUHJyf5MtbldbWpQxO/v+kalEAS
oV3s+qHmm9UDgRM3lFJ3K00OTQFQV4j1Q/JGN6kOt/PD3XpZcq478nBtzXKvtZiyENFGHxpbqzoO
xds4rreu7MABMJMy5/5Vw8wj0zeOiSGAMhONrBDP+CLgrozgWpTOYZVJbzfjnLH9c6lY2wIw4Bpb
rqPRfkKifiCfpI1Y+L2sU16f7a6/yCX3T6Jwf0NlQw9nUOhWzMqDqYLcjUBkQBkm34W50Kl23L8w
QElP7hWSvBh9TWIBcgdQQaWqQcED/YC0EnmxZt8dZ0sPTYJlBc8Qt/LYDNVRL1rOJGRbR/rfXYzW
LEgV1JNZIO3RF/A1bElAPWXNk6OXR6/3f1GcgRUVrc+WpEJsRNEVJB33gLHq7b6yXdZ62l6zdRH2
9bIGkmyiEg7nMevRF/b+59xt2rNtcoryu45suieJKA94F1tKigRUe5J7ytWeemEchEIGma4+dSP3
GBKCs8UYiXGjdhns/j1JQPHrxLoHleudyAFhfIIOJiMaFSlQfMpAORLinNFfUJ9V/piitXSOVnr0
CJIKq077blJXBY3ZHlTuXBjuYAnSuNE6VPXBPDePBmPPGGriTjbwDHOGA5fMy95482umX0Dazckm
ZFcERq1gl1SGvXOQPtB+hHHMyZs3JYRBRZIUy9E4ZBm+y1VHKM2c8ZCCZK7mK4kbTEbWP1VmXDmP
l7BDnMkz8LMY3PcRciv0Uuhokt5yNHLYa11H1U5i55T+8OykDb22/vYqB9qqTXTjwNKpWxAiFdat
0/LnCZTO3p8z1o42U8hSW4sDI55K1/7GQy2emMgaHfYm1qWlRiG95dEYE7QCQjIItLt5OlSaCgo8
ZiT+bYqxGz9kf1jwgZlgbkITbh7NtvmQOwSnY2nb08G9GJX3a5XlH1YweTBCMUJBUoaouM/0Ufau
wYu405P6d9eLF5yl7JAtPoAsPQ9p+su3kSJkUmeTX3pkjbqJPObCigiovVlr1T4yBsdG3x36skLb
Y8UIXQsC6P9Iy9y7OIkOozDYVniSqEU4xYHJFJHdD8MIXwdGjMMtyrfH1e7IWNIZqYm4jZCfb8m/
8Q7faM7nfngVydxHbsrp3bFd1+b4OTcN1FZbcWp7X72lHtKtXfVRUEeuXI+N3l9A6/7NOsvdD/O4
hwg2gAlNWyTTSFx+17LBaDR9UpghUZpnYisBnST1wDSte1Z5/pVsswKuI1BHKJrIO+/YvPg3M6Nv
RfbD3qdYq8gHGMTkH7YAY0Y9tuu90zMeJ9YokhYot3q00SiYkH3s6T3uszhCr90EBZQ6KCb1sbSa
i8ooSysWSKMLFBHuGb5IAhcKMd8b3SWHeeyBzcvuE1trG7SLpgLLHx80vBODxtxTI3OmmMRbx5Kc
FdlHkf41R5Uc55krfUq/oCpD0XAxV1hu/M2D6BzijPAFv+y1oEXpQlpH8bdryRtLG3Go7OmxIQAC
2e1FK/Vqrxx558rYgO7b22UboWit7wUOG/lMPNATCnRFWuranrRp2z3L9bUaUwndYYaDkKYfi223
ELgh26ZGxJb+eTTTPzLVLiseFpQo7t+amISeD4IcN2Oy3aBVMGnnFZdDyNoXn+Q2RNbrb7t+7t8q
m6Sk8bWf9QcxM+NQtbOhlJJfrPRmP0VHm8ufy+hTqiqQwTacFcTv/hCCM2CjkRMyDskKLiRYFFaW
jKCiJPZ4aHrnl59SamJHOuaLIPJLy67VNhAf69zYz6PseZfU3wJPKDOU4sMj8eq4d1e+YUf1Po2S
FzR+9wW643PoE+1QW4ryovWjHHM+Tj3xVbA82k9ifV+hDe0UUy6NsGMkILBOptr4JdX4GCNFNHq3
PzktqivGQC1TsPQtlv3eQPkUajyfQ8z6RS7qTU6s0bCWDNEdifNHbcR+UDpuse8U2j1XbSBR3T4z
i89uWa7dyemAAsHrufoyfv+3Dx+05YcxKtjQlRsYOegDXfZ/2P6/8arhN0R/sxMU0Py7PA8cvYmx
NVTGbqfeWst/9HPjlrrY9mqf8V3dOqfGMkyWgnwArUYvD6ugoWXF24Ycu2ctYclF3WpSzJBwj8mL
+IMpPZlF/lYXfCJSH7d/5tky0KlMDgPfD8VhuisX8eGXWrHDOUrtqb/UffN74gIPk8R77k3adOnP
b9tRGyxXzyq2ZYTDrchux3LHd9Nu08jwxifo04PX3M2R+ZqsagBgEsnwJH+vPU3XapbNoeOouTZd
Qyq9S16kZhMCSlxkAUmCyBWpALfdci/5K5L+i2nhfZaA2xLmqWFvQYnRKks7dlfdyrfRcFyECwGD
LHzzyFXIkopR5xpp7C/HeJkbkh4Nd3hmoyV3lZzvmBwdWyQPnieAhitSN6m746JOg3iGde+qJyAr
6cEbYyy9GVZZFNd1kfKo6GVYumtEpC/RmD+8xnCZOpP8jbo2tOLukq8LGhkrsl1+gq7iWO26hzpJ
NrElqIhiGI/kYl38nqK4tcyj2XYzsjJ6ygG7Z+CT7YSU4ElfkNawfj7rvPZrJc66UMnerzOm7AYz
X6vrXsmg+0IFxtEKgDRYeoDUeLmIlGYXEfuca1legQ+aGJ1q5FmpodF2VdY9TKjlMETLk+bjAS4J
2fN64xmwTbrzqzQ/6PQhRp7JQ0L5v5OJgIymmFsARg5wwj7VaO/tLcfM9nW6Cr97ZQDPzHTlsZ7E
Vzd29BOqR5bXGS84Bagy8jzsi/yOJetOCNdK/d4zRVxfYtOKptYhbEIxPcGldIVplRBiSX2xNowa
uiL56NZU7Ge1wgvK35oiYj9anvDzHFa2bpfeM8+6wchN4FOgVuFyFV53qcY8XLSVdB1FggwGqmw3
yLUNTbfsL02NPFZq02OLrH+PaJzjD0N6R/Xk6MuLyfuiuwoxryIFvUnq5LbpoRsX5Wvf+Y+rp1HE
cA8S7msv6Sv9nDwOtkUkQcE6yKSh9Gv5ZVirOMxeUe/Ugix+ogrlai91dNfQqHb4In92icx2uVYz
9i7IOdRc5AC5gZOdOdNZOPqVUBIG1uzuO0Kl5jz9EuSMRe3WWPXm+ARrhGAX1pNBvJp1WA1srcb2
wbXUp+mq+SjxuU3JuJxqp/vo4uomSrLtVglMGtT4TrqLcW3tSe49Ld/CDo0oX0rysNAdY1Lpf7ab
sh+N7w6bNSBiBy9/k8td6pHF4i+RuWIIXus326rn/ZTzQmM1eBKQcQ6FOw2hVf8ecPdgX6peHW/9
McwdAkCPP3jV+11LE4eg0T2R4Hukg34ZbfPHCvh+txYUOoDa38fFP6isf8w6/BxcCVE8G2+pM71P
HcwKSrtAJVpLyDf7pQkerZu6b+Cp/qb2+smMPN1lxXgrm5lYnXzHSVHtsRCRYMQHMtAUb0KH8t0x
jB3p8wDYZgrZrj/HvXx3XGe6oorwd+vI3MNzpx3Im2NTrVYEXW9GGTWQpDNkd8LMeQ/cJfJKnToV
j6hHCREstgwFJ33QUh1Qkql3KikMY1xkbcJtOumIt3OMc4daLcgkjb8s3jimMlICB/tdGX2gCStH
JDXfjYxhJ+Oi+qGy/OPs37SeHZeQuO/0r7Ssn0VhJ8yZmTJOYP36hZBPjZVhFDeNFvSl9i5wN8Fo
ar78lPLa8vJrCguXADTSJximHB3F6n8Fzq+4jBkh+eTTdj5Fvn2dY2T2Yw/iKa7IS/AFlYbgAwSC
yXBzI5gGWlXpbFFojZ0xJxUGkyysgSNSIspV0jVrhASQftg+oTHZIYP5tjC755KPtLC3KeOF0WJK
sgO/YUZ6GrodhXIzJAJyCbc2rkLSBcgB27XeTPU+I4GwCmbu6wCkQkxPbG8IJmV2t/N8f+9r5pbs
Q9pCLL8VHtZ9rbVfVgXVofwLj7cAvmikO9JRgS8S2RflbiqZ61M6beVzpdEraYpNhsyzs9f67MHK
hbmv/Y2NhUCuQV2h71CpJ9UrixsWS5B4xgJxIsD2ebilo0MVqO/aSt0wp5TPxZo9L3Vun602/zFp
N+WruysBN3RaBr6CVPWljg/0DNDdm+xjRtxyUkUfVT0snoL49q5P9T16C/eiN3l8WOxBC5pN0qNZ
74WZ1gfKzUNbw+uZMN+xUwalD9fNuZUIG8kpSF8nUficq8xknDeAs+mhLDmvQbfvvASYdpyrxwxp
J4dR+zWh0BwTHkciOfoYYaUj8mOWGFNoY1OEe0kYkJdV9yp12AUTWuml7s+8tI52US0MgpB7Ld4K
a4PgRanUl9seYkLPL0mZnGeG6dtn/25nSfbMJIjnj3xU9ZAR+VO6eb8nMplUgPxNrdkQeXOQmzY5
YdJ7sBTiqtJrTtOEzIalZZSmk3zwquEAWSg/gKXSEJq6Ow9eUmAbZfIjQU++iCXU4y3bF6HImqbV
eWles1VqrPrAG9cpQbGIAA2ZkjTQ/zNsP7axUR827L896hf0PXUkgA8z5yuibIipQFfGsaqtTqld
H/k1NJE5iQ6NazGn2dTFkBlsqE9c9rnnXTuq9U0WA8JiWwu0k3wuUhSzLFO3bemGTFdERpBkF1hg
5Ba8OIgrTGpXsk6ljH/W6H92tiY+Mb34iMaV/9d1KuttZL1m5YAW58U5lBL5QLYuV01mT5VuM93p
yV3mMXxU0oFXBC5o8kZ977vJj6osxIlQKNIdLVLaPcYNhq7tDZu43EVmpwqvKICOyFRjEx56bAYk
aXc+z53sAo0eoyDuN8nP2pg9laufcTvm276SN8wTvNDYwYxb0/7SZ+d3aWFazhmRarFdXvie0FY6
Zn0kRWahyceQ4jEIUDqpmS05KYY81H793eFWP6neihLb+DfB/MY5cR+p8PYDV+tOp8B2NPmrdcN1
2nbrvQuxp1EGGGQN7bCiQDaYkUCoeWGPhk9/22V2S//VVw1iUB9tidVRnVhVSe5e3u6M5cszaboy
vFFBhyqBbcLy6ZCEi6ir7xjgFedYtghNHP3ocGmDRmVEyxA8GhyCVfOVPWPeUJ45ZRaTiC1nLPlI
gFMtbAxAJI7PBBYxIRCQ2SDEwoeUTeJDlAIo3AOr368DN0M7dtiV4H+zNhPFrnH5wyxKKhO9qak3
v/jT7CSnLlkLmll11P0Bh85CxEPKnxYYVnbF21K2aBrNwvxNWANMn/hMwNKdz9p60K2nhmkf8yXw
Q2go5n0r01fZi79p0T0hwNBVjkhem/obLEJOEZvLBIGpry7dTA+R9RiR7CgdWGuItNDZ64xXfTA/
24kPj84vW3P5YMTyYdHMHjSsbjOAphQrxv7DaDyQZ352ZaTsopuSC3c6ykb1YlDr7ZDzQ2T1urvJ
uuEQQxXE02G/4M77k1t2erLxTdELmweIutOeYSruw5lADOBdF5/x/xHHw6eGdAw5kWfmJLNQaIBg
7iK9SItbYrCyVUX6ZGiJYx+1GmtLv7lGV9sTgS+YqhRDnz7WgqumSPwD0EzeV8K2nucJr8hGhgJ0
WjM8Ss+oTUiUkzECXrt7nmPPo3oqnhubZF61dJc2HsnM8NvlRdqdxnaf+Qir2jNXLPnHsYanBJ3Q
YoyXsgSd79caG6TEXGsceiO58b2qHBAk+Z+qcLOT469q6yiLo+UgL6jH6U7X0yMLmOsdrvnsZ1cA
VllnG7Iq5nRCia2fBA7rdfnAZ7k8eUX/jS4wOS2OenBiX3tih/HVCoWlZvu7iehNnN3+pSla/Tpk
frKfmGzHLFaOI4Z2iEKIJh0SMLueMU6K4DZiAoJCsciXaFq1+jyCqDVRciblEUm8v2eLsez+48z+
+ys4o8m5n+Lrf/+8J1HxgBG/POZXuqzhRyew+Kwo+HcS4YuBCOduK5REha4Ow0SIXzCayYF5Mrze
1I9P5dinh86nekCFjkUVJERYkbj+hKCQDKiMX4fziI1Lkf8afMeMKPmNSGNIGmC38XApZvER6DPZ
RZ46QUgIeZ6rL1T/nHUI4AqtFi9LtaKXt7b+e3CdF7P2f/ZQ+6h/zPXNKlkY6EaR3SAJr281p9uc
VeM9m13xCqP9n5SP9Wb2bIHl+PdbGnCMDzPIIeay/XKHaXAwiTQ6uw4qRKOvrdf/87dcezetc996
aU7PEL6txKjvzvYFQUdzQuzzpSOUAHtt32Lday7WAtgvUcjUDP8CkScBTTu6t8mygGKomGzaUVzi
mgwWMsNfKtJNRZBW3hYGgBZ/dcurP9qkchnOxVhj58ITzwurOHez0nUv/31RU+FdADIh6nKzNcIz
wYzSs0Hgza19rwspboYrjmQRm7u66udjJurytcXdXsSKbM1ZL18BqtzsYrYefa9Mb8Kc3rqFN17o
0jj2o6buDiSW5zp+L5ZV3YcFyBBZ1cN+MXP3Shwull7MHMPk3Vunilsq/fi3wdPr2WV1tsHLnIq1
cAjY8cr9KjZcK3EqRwCFGZXmljpJdXLMt6yFNuci9PrqHYPZuZl851Bg9AirNDM+M8ziEKTA2tbY
TIPFN3z0dQO7q2x4Li3v+x9DA4HeZvN9zQrIrmcgBS5GYkb/i4/kEtZwfexSIz8Cr/7/qQn/0I//
/a3BCiDIMiDFDMOO2uz7SKFQIvvV9OovaXL1fLZdDtKHUNqDg3xPL/ZYI3TENGJ+M7s+QxMtu5Ow
xyiVrbxUltNd//sCFj3Q6m77eeuT4VkGGpH//ZJs8tTZ1689uuFT/S8tB2XsQGsEzUDYFnkE207p
H2q6nMfxAc1SJJGW3IpMbj9uexEJK8dAbzASOT6KcaRRZfogquGIJT05gnlzzhpxX1707y+nrN5V
+Gl3gw8wwpgbYJWJyQXhgGMZ2uF5KZHf1e1Snf9x1jURf0ERag+G7RkXb15JnNY+zBZyQuQDe33l
YtcCnuXxmYYNHUs+c14gqWofnOWykDgc6hrDWV2B9mwIXAAFx+xsZedgcNv82yR02XiucCvv9bKF
WV7IP4C8rm5li2eoYx+NSSoaIx39voWJIE8nn1et2sF0bi7+oTd+ONhqjpofHGa5VW6/G4XUn9ep
xC6hSXTHHZNTryaTbU7JV8A2znJhYVUYm/upzpbThIWAsiGljanaZnOxnED9ILdThv3YtsRQmhWV
eIWtb+fWFfq77XX49yXRkeDIToFM1yk/NrPwZIorinrzZG8e8IRcQATy2PMMYx0IJIYAWIyf/3NY
lLgHVnILJzsv39jAMCfYKDAdigKSu9tp9++d11cyJqacdDzbshD4YyXqLuyu+uFo9sZbgTOJ5ZdV
PbFotKOaR5KKSHRhoSw84pDjci1PI0+l6qLju9nN28R1YD2L1MS/oPWFRW/iel3zmowiU8ciXMg7
AvIUkZmT3FHMnZRKuMD9tbo2qWaQ/ORmFw1VxSxdAhX6Qytuojf65//5MjftI5GYyIdrohjj7mlm
BvKU9ySEz37mH4Z1/YRfZx1HJyb/iNKPSZn7VG2pPrMuSX2O15ZoaJB/fqdOeWuVb7xR6Tkxtf9H
3Xksya2l2/lVbvRYaGHDbACDq0F6b8oXJwjysAhvN/zT60Pytk73kUI90EiTjMqiK2YmNn6z1rfC
DZ6AbJdW4tCbpv62srLGPgZRNS3cwo9PQ1FXyBWtz6TsGRCCPWfvJF9qGXSvpVOTdjRRVzaW+S6i
Gq8gt1Qrt7stSIHiGarpy7xZiBqtfXPI0TT7DuIwdpAPczBJeVVlSr5o/BaZU3GpRuO5Fn10SfkQ
BTOCckqtW8y4dg8TFr9U0ifvFjUWKWkq3yCTWxLcnB7NyU1pRF1svRB2UJrzlEwysjr6ZmcN5rIA
trLvJ3og5O6c2gUemTbvMFGNxipxHPtWVBYz4V7VDG+retuiBL+kiDwvmEj4WVr9JwiriQwetoWS
FmHFyjw71WGJLskh2PSBY0pSN7gx1sNRyqBrO9mj/VJHg1y6xDUBnsmSU6Vl3raOHEqlbDgSv0eP
MpYsteJmvCTuG+ZFqHQ6meBpj0w0SzRx4ipUXvjW6IV2phDtXkytpaku793oGusHz1zI0MbUM/bJ
Dt6rWD4+9iKdWpZrzXd7xupa8c++pfi1GUyXiC6g++CVMxBCck6E2OSymEa3iM/VjHTAh2ocfx8+
CfiFFi37E4PDF4aujBL9XqHGCYurJVCdF6BWUYCN3ySSD8P00nU9txJDCydqorQ78NGEoY/dSrCP
6fdhlui3XGt+ihRZVhmY4lRHBfjJobafjYrIU5zXCLPANlhYV53Kxu3hDckBbEB+m2JSvjUUNij9
MRrYovnlAKXEqcGya9Tz7NxCjNjVmfnUGdiOVJ3jF5oDIsLe3EcyfdiQGeR1ABulq0OHKWzK+NzD
RCujdR9h/S/QmCywkBmrxxvru92Tqff44OdQBl+O5hbzZEaVRiAHBzYRX61HCxy22ikEXTsfDoxB
dTWeBosKLJY+kglV/qEMbvIBTcDjhGo5CzdUwL8MEXnk1rvgSiYHr0Hj+nsR5toSx9FEUdxjgBgV
Ruww+iRxqH8mNi+evdbO3qE/WeqdKWA+8KBl8bwS5oQmQQhR0tVVHg0XR5/mmSlOcWGvRJrqhyFl
Ql5CVRtCwBWCkeDj8B/DiShDxXXgpkgtiLYRx8fDYIz0316WM4TxKJMTEbGnrzV7G1r9BxoOzGF1
yBni2dCRwgYts2sQwckqcT3KYTr188PQuOrQMOokh7bGs2474yGeR3qJGV/knNOtURMFbIau3OjV
YtDlHIGefaQwys64S/JDjtZnoUypc5GGGbO6quMmi4LCxu23TZWaLmMxl9F9cAP2422LQFi/ex8F
Ae41B34xmxrfgBvY505Idc+nHdE+5KXNR84QqoPdNtWa+OcrCcPN3jZ7BoNhPVz0PkZPzFG0bRrX
3WroXvXFPD1mHMYqxs+SVZuIcdcG5alCD/CEBFxblvyubWCiQ6/zXG7zSoLdpvhQXdycvEH29GLp
c8bBs8LQ1L9R0FSbtJ5CplMSlk43njC7aNvSV/YGA4jz1LkcEFMy9/R2RLMpZ+i6EW2NVK4av9tZ
dRc+5T71g8JdXMTOcqqi+qRqK9yYyNRvv3/yIeq/DfMJiHz3NtkGNeYjSEELQ0A7c4mnIQ+uYkxu
eV0OK32+ZARGjl06PzXTLtyOGjn3SE38I19UaNaTVV3lMdgLVM3CVi0VXwG7TAERLRqGgpFuINMI
pq0sEX3jfE5OrD3jfVDl78R0jNshdM1DDJD2xN9I+1uV1kV3Un/lpA35H1P25uKU2+EWTGn9weC4
I8r5ksTncwzBy5Mp1PzPfmqdq10wv9CZVAYY9a6Pa84xSrGKncY5E5+XH0LdeK1j49Brg/7eI6ja
NGRmYKKtrxaTakNKMF9UpYtHgoiEsrsiFW5W8eIVyVAgiyz4lk3A1m0vnXYAw7lSuWAZCMYDKXN8
pcLTIH/MXqBJBtEV15e8CcrSm0xQ9VX5cUh9gcznH99GHgeYCewa2Gva+MFex0mdHVoAzYveJIJ1
1LWtHknzIkl0xv/mmbu488ybUNVmpDk7M0XbqiouT/HMLZlTYI5O3e4sp6bkgW2xyrs6Aa8XJGcN
jSDH2QrgtnzRi849YvqRy4g59ufYOSvudevMy+WduCxj2zaYBX7HEY2RfxrttjoaU93d3LjI9i61
/EJ0QXd7PFTCPAd69qWn093KHHbeFJeeGG4pCZfHblRwqGyUNt5YHiPZHIvYzo913Hp3W/abx82g
nypiEB9XWVtYH7DNrgSSWRfRJMlLZTu8GYHhQsjOra2CjE0wmG2vBgBQ6JoJPKzrdumWvX38zcce
uKonvE/HohSszD1F8Qc9D7mkkT/FxaR9Mv1kZ2HLYCtzcrf8DDNVVcezk6oOLo8HaYrg0gTWeKiT
es/SlfyZsobuEvdwPyNzQKxhxNqdK49aIvGfPIFET7RofQtnqlgY4pmOKzGttMDT1loXJU+m9ZIC
jEPhLbkfQgtq2JJujcJlmFJWCSV0YoljS8I9+zXu1TVDpzEOC5+YJU1uHA7tRTh/pvHAAm4AgbGW
lB11UKvDFA3paZgfZJt+cigM3HIi8hCdotp45YS5Gx3Gy0jV0NotK1Ji0jZl33o7bDd3qYR/bA06
QAvp9UHhPV1E879kziK8yqkgctvZ0Tbb8JloYySSRhbuuq4DZIN4aotkCGWu7uBjZ9S0cUAAIX01
01svLeI2U3ttE/y9qX2V3jwhLw8QVNIN7Sbq9PEYtYi2ishytk3CTkCmCsZanb9VbdUHe9suid0c
umKZNWlxRCRGRLw39UuN3mlRtk23KZmc5oWRXbLM7u7YnsrtjIZBOmSc/ci+M+JRz+bELCOK0y9K
3/4zwZvUa2kKEM/jzgpISSNc4sjIriJkxPsVj2Z9asLKwXHB3or97rTPfZRmWS3ClRjd6mYp3dnq
+DMPJEkBuxgDUsqVtiTkILvmvu2utNgA2FW77uLxo7cMtBlTpuHq8RSDDSdaHjLnbZBWIEBKVnZO
Y9hKbE38TGc8x4zbDW9VkOZxTIRT4J82kcJKDe20b8JNdXzzwrEL+oGsSATK2GwJOVK3roEoZgY4
PcrGezMtyoqGbm8lJhd1wqyoX5pGLU+Ua/Jkm360H8LsWVbFLvG96DblIngx+5AbkCLfWaRIBgsx
1Uc9bKpNGNrs4125anUj+kBFCpgCgeZlHLTvsSR6KbPt/NY74fZxoGpgJxMhewYQ9zIgO1o6UwKd
XZ6Rus/z1Pl/GWE6sbmnrDSBMGRqTfXyoCtV6b73BusCKck6oQWDM0GM4tkyInb7HttiVKlNNd4s
mZjXxP30bY3qpe6XjqHJXRq1FyEyJlYN/wYGQpYudC+MVIi8hjJeZrEEHam3mCzuetuxBZ2nWnQt
CyYm2kW0zbNX+gkHpv2h5Djt7RDXMX9jx6J8T1/rE7ozN1pGXi8nBgW4Xzzw7+4cOYhWq98J9pbH
wXC5qXFOM0wG12hO32D346j3U3VtDe9WmnpwJLo6PEjCPPVAyb0RpF9V260CO0YnDUJWre00IflQ
FN6VrO2YhAodAAetb210gBks2NUeqhyE8cWqp3U5PLhtJE58VlPNphA39lpVbnOCOPoWYoC8xPOD
VPI6WHV+qOCJmEG/NZ3UvnIB9CCG5kEmPr7sUCnJyLGSP5VBHt6Q9OHz+KPFzrF5BKtqejsdhSRK
vuMeU8LhHBuhvVUmMzKYTwF7UPHmN1lwA5IUvS9N5s3HqjbIL0F0sMli0FkPK3I+5mQOcK6l+XcH
ukcj0FYulYjc659Ps8rqDhZopt/ks0TvvG3JGhcnT+pvQ7nM26Z8JYGmZ/2ijesWSAtvKEGWlt64
W8Pj5qsSZMnkMAfnLqkCUAQxrteofNWD6aCFMaqwlJQSFV0w+Ecg7HlIRgoCmZTmEU+y9oo4aJHp
N61xwh8AW1nBBurLSPAmdhqhXaIYGLNZ27APmB/BuIIigO1v5ed4M6XmVetC63zel5KB+zS23cH/
qvqiO9RV03ywoeZadT8chfG0TP3s2XPLk9RD+vA6nzZ+4lkov6uajKCuvqf5anDE3KeQ2lPoJu+X
Fz25hJGPjupekqQj4EkDZlchCXBDWx1al1iTsgL+TtsVbAILPJwvW/+AKBwzjgPV0NTqjzpou72P
vuoa0Rwv09SDnjZY0zGJ/F9MqtCMz6ElIYcmhzH6M9GFLtqhNr9ow8Hu9QosC4xlTUvZDVENk7dk
GSdLg+mRCTnn4E5PdmRewKxaV4GyX0DF/f0sxSBrirTY6NAJPqb8iRGq85nbOsPUIe035qCcz5bZ
EOxJ+5V5GjZV6x0MXrcuRsd8zmKohhrr8yMUAzCw7DzbKP00tbHa15h4SDd31jmUn2cNH9Tq8VUU
syh8fNUz8sOf26+tBplybEfG/fFgRTWKQQcV0/ytdnDTy7yXraXLkrJqjhSL2VOTTfot4o7dxgqg
KXdwquV6BDjQ6ejE5ofJAzDALLpZUlPce5npGyth/w/HrkCigyXfRTNwQmLkLGILRIPsQ2+fhRPR
YwEdQdOb7H+1/ly4w0lMCDotg3JoaPc0p/HRmquJqqft8erkRc4ZzjBISDUtNIoBEBXECTfnZKT6
7tnP71Kw0xu7QsFuQknBCuF8VVhsbh2ldBn8ZPQY3R8PrG2tXTj/QE5uejf91+Bg+Yy0oLvbJp7E
kIn9HdUy3eVclSUDfJVCDIs4iLM/ErSwzNhVcq0wE6zoa//oSQZ+6bSWTJIZPp36HvQwKTd4G282
yjMnJR4Vtexq0r0vYgNz4u2C8n1ltRRTCFbdJ9nwIpYDSIdivkiKpLrTXgU/uo56rIYDhT5BbR27
zF6rmM09igOBjDpCVAiuQp+a9TBomBYUqSTMGS0IMNOcCxaAL2hG5B9pB26wQzm4hrxqn4YS/Xni
VB8J7ralGX7VqJmPNRWCrep7ruP/fdTBXaEu0JBpALTWsxBvlZIbJQ2X7n7Htoxs10F1yuzNX3eD
Hh+rwYtR0zsIjXtO6a7MjtQcR1ZCGxix3j6cW1cxhcXvJCIVIXEhbHhaEyxz6Ag3/bD0OXA+81h3
UFwkGqRmNekj9350ehNZhLz1vn3AgmXw73/pFaCQfvDqFxu1JGST7GiITIPFvZZV0C9SHT3AOBbi
xcGctI4bJTaPp52Rw1CrxTMYLniILtt0OxzcH1XZXSOzK956VdZbRdT2rqib+CV0x++mEvZFJXa2
wH9mXbIRd1OOpmZXTEj2Vm0xpIQ56Gd2wThD5rloVSh1n0Ey9I18T7MDdR8MmR5gEwEmixx+S9Bo
uy7j7cy09mR4wwhYkFloljb2dz0ef1CfVk8NqmZvUleOO5KKGwiiFvGwV+VwwGgTyfGZwWycQRSO
5Sg2Xy1FQwYMGRfiyOS5n9y3WDPP7UTUu4KaFVjGJmgt/Ym6XTwhpkDmr6O8tjw2Cg6MgXtdzDLI
yku+i6LddhVFo26yfXDrZDp1loPpaH5ZM2c4di6QIRMJHXLY1tiUZvUDWwjOwCLYc/S4h5A17yqY
nO5ZZ25TY+J9Z4mLgEVgkQ9UbBwZsWTrCTfubSi/XFZgSzgh/TtFAGxqx6msrTvwBhPP2W5ao4jO
AI6is+sXbEr/fG628XPN0GL3+Naf3398VYQNOxUNrJKX+f0GmI2Nu0mfLn8+OArQtiP9n7EWNLvH
90PZDSwJxJduNIm2GxlCHwfUy8dRKmPvt5Z4gkHavbbfawOFIA4CnJp1M954pdnWuXq64FSrr34O
MslrvOijA4+0CkIr2QsvMKFiqx2mr50+UFrUbm4/+b5/5uYwfnQsQqkzBPCxwnsuYqQ8hvmTHDR8
MnprvRoxN/ioVzspQH89+lUk+da+HZxNwd6Wyw3VnCK99/QYSlQ63I8RT8xTZWrNPfG34g0+dftH
OYpuacRME4Qs0iNSCj4OEi5kx6zu8dDrA5wNBLa84K+MBfZe0XpnZ37QOr3UV4MyfvG5JGo8MAp9
9ftXcEhvVa9jBP9fvxvc1wQuYKIM6VR5G5zpJwMPY/949nio/EDsuB2W3GkKUWKHQstVy+EoRV2s
LBPXJYl5FvKB2jwwNr+rxLeuj289HtIiFFz84Hb+8guO37wKWV3rEvT2IxlKm4OiwjZ9d6eqPXR6
ZxGdQ5p1Hhm/+nisPnEvMf2fArmv7Cz7HIllYn9ZWFLsnbq8UawyGXYM60mZHd33JKw3FDN8wjS9
fI2c/Gmq3U3RluO3XpLFg1WbxTa8vj1sus0jhGjqC+7R/mhuHtV1nB9RSS+LKDAPTVqhd2xSbZGO
tU8+YM2Rzqzqp+WGdGBGTo4OmZLMlrVfcKxm411dQLcx63dd1/daADxLieIZIotamiXPQI6y9AbU
xAp9wjJGKJx1S+JgWenmr0G+M/qnNTWcmHQmXIDUl0iTrZhQtLiLD6aBdFrT64Mzu49ZaRFJmqbz
mYpG1WGMUIeftBXEFw4242CrJe6RsoiI+lUGDw0j6FRvtPiHySZ4Z0YuoDs244hWVqEDSVXGuM89
yk0XzRzLbQwdJTBF0CzFUTfVze8bJE0qLJfFiLa64QIpehIvHRKDhK2Zi7HyhgVLZHOJWjKBszDb
05jSIXtv7tKvWIbPf5A85iUjimTtae4f+Tz9tFpE+az4l62o4XbQGK4rRc0WhvTIffBzYP5tU2cu
8QezpQFSXHd5dcFxBdOY8Z7vXUdTiwFiuu5el8k+skCWsAAtD6ltbl2YKku3rkCUDCdmmN01w7xW
xFa1qMqpwZjqGOgIs3A92bTWLXI0TyiAmBheZEwBxZ3se+AztiGip0EKMVs/rfHTR/62yHVRnscS
qXJgNd2uwY6c9thCGUAeBmVl96nhuIjY55YWo7DZAu9Zc5ZRdlJtfqoC1S8b6vTFZJpQMCLukczf
VmP7VfskjlBTA9gtglurmd5JJ2CkdFuAKh1dflTi1KaaYWKpD4TJYuMNHWTnbbGPhb4tBoJPLFdp
m8LWwfpEQ8WBj6nLhka/bLLqm64DkEi7CtCLUfpr3yr5HYw2NXGJnKRchgEaVolKepCm9U3Tu6Xv
qXipphh4sFD7DCXHrohwaHbmLWR3++qGEt8Fsc+mhnTddBAt2o1/QyvM8Hsmik6+NkuvuKPRBG0I
9vX2VWdcmcGkW5aRCw0k/94vomjfVdqqpqdZueQMYPQCvzalQEBG3/0M62zZWGaz7ifL2UXlKgy/
fHzjTz6Ey74tia9sYQVYLv/lBnvgIW/wKASxWKSz7BuvjN1gnwJCu+pyJzn1EBnroGFciumoGltw
L4EzAG5l/Twu6mKoUU8kT9AN2Fxl3U8wdt+AcIwgFM1mU1bDdSgxyWEQTWeOpUCZtRqd4dO1QsiI
iUNupTQJ9U5eEexZa4hnnEWkjfe9/UUTtTYM+6dEE7Hy5ERJM2ysKREbs1PNvCRNVpImmDzH0sJK
lm10s/MPfoVoklzYmXcEbhEEIau+iSLOzF4TjdVxbgafOFQZNRZf5LEQgNcb7dVER+pY0BKnsvnC
cW6/lRyUhWeSb++/xxlm0XpkUWljxDwMkfGpOdjoCmnfgkhkmOYwYGuh9RU5Dq90qH3zGJRu8qHd
OWF3L6EKUxanm6TGZ3EQjpdcPTqkcvJOgrb/mxk227iJnbWApgAqis+bVX0pt/vyE7aQZIa0yy4g
E6Mcqy1oge+hk/8Y7HQGgcxgJKjryxA117mYLwVXN8XahieL6KWr98CA3yduyx0hE+vWeSmZH1zN
GAJ/YIBagGK/McLCOkWRj3C6HgCokFjDDYCjyigh25jwvip02nLEEaETkbZQBZkRvUWSQbdUsvxB
NMwlMmV5g6zOzDgGcMRUA1BknfxUM9hHskdkiiuqlagdJNj2vtE1otd7eR1z61QKZPDsiG6uAafc
8qZo3xgymuXds1+ZkgMoKEqD7tySTbVIYqTfepc9kaCD590vv3UVOoyxwgTqT121Cg1jPdW5dYB+
iOg5Puagx2c1z2Vw8pvXNtG6lMExqcQvjdHPOu/LHXll2qEeXf8gufQY6kzTCgN/z2SnpuwoeoTf
LWpkwOu/NOCPoL+8Y9W4EZp0/Z1P0nsVwS1EO7dxJRwUSwmHS63PwbPyiilB3qiBio/sXEXFDU+k
zX7CXINVGC3zKsBMLQxwu2+qBCibZu1zUmneofGvVY3TGp9IuURVigrJZoPhJSAHh965phVEmjHo
0cBx7mzMm6a4dzBjCp5qD62kwUKees/Ym0pL95gMcfGH9UlPc48gvyJa+y5hDdZTG5AAAVn9PBlc
a6Ie47M2aL+GtLmWuM+2pU58xNiLX2WevzN5QRflJ7/KtnvN6+mjnoyLGeJlx6JTWsifqQhn0qkJ
98ajyU4gGdfV59CApmn1/qMapXMQCm9az/cx1sK1TakYJ8G1Exbj4e5NBYv4Rs93mcP14ZCpF5dr
p4/EkUvrGaAPXUaqaLJGDAUQ4hDPb+NR6w8xkjA3zuUe/PRJOv1Fov4/oFOAC+5HBwJ9w9UY4DRp
tCo/tFHUbrKcz1KCG3UY6TP8KrskvdxgZPg5Bfqt6cqrCArj7KrkUNXBTka5eHdneQgynRS5dPTN
8yJ+qEhbxfzac+8HOUMrjnU0cwYj3EWhRfFmMH39YoyvoxgRl4Yn29ERJxacwYaJRcmw0IvAT9f0
J3x4eNdxQ++GKP/hwfGJtdZZ20221HWDabNRNFvXoPKotF5f+mOAvqyx1y3u5rNV0r/n4KBkbSAX
QTLSFdkXI0ISpxu0rRYZCgywlt5sx0dkuYLPep8k8ReTE987TGD+cJqaH3lJiEQmrY3K9G2ZBt98
vfyZ2wNqJrAIjN7hQoj4kutWsmOhsEi0raa1DHi1IF0b+C+2bFrunWa8QamL3eKHEZffoqH7g6BU
lDVYcjYMa3vEzOO5r0HEOmn5C0fer9jM77ihcCKwE9i5AxVh13is972oPIihLg/UTKyQzxX+l0Xp
Qfgxa/IFECLaG5ddxUs5GO8CujBWbnJ+mS6nPuDtPCl8LM/TE+JaHNRJvksiwKRh597jFFG0V3gg
mYBRrA23RwRmoyCzrXbZlMM+65jOOoJ8GJ9C8Km22B0IHZ7lsEpibOWsru6RAIfQMj5d2nZwbGpl
7Xut20rlLGXtTqc6I0C+qz15tUumt9M1RCT7s+u1OwbwdU8C2GvDyVXTbh0N+cLHWl0qZPZTCuVX
kgPf/2oC0awNC6hDg4qkQCncdF65Lw3MKtYQnmLY+Ke4CrYO9tgJv9bZo7haNElHvkUpN7WdAWjU
9O9uUIprmfn6FXx342rBzoMheRB5skFNRekzTuR6QxitreQblh/t2RKq2QeIXRaDL98b1narxBdP
DBAkYjQ73aE0sXejcsEpEInjcJXsWNRCNy4hk/jm0F8zXK1Z1hB73G7+25+p4yDrN2At+32FFzUO
SPUZ56RwGHMRpnbSw+FMIVQnJiYLSpLdHfOFKPlj50DDGswV6h5jTiIfxHXIw3iXR86eXnpTzJnl
BavMXUCMeUucuSTWfCgtZo7jv0kdF39NmibSw5CQlDzhGDbku79E7yK8csDvYdCuJ5Jm3BZwTpiQ
0u2SqMP2C12Jwx0R0WCQrxUvNepmFAJ56z4bo/0jUEvXiEyWZihPkmi4/N/TvYz/LdvLNW2df0CY
2CElK1iyv/4pPQ1UDL3P2PDTBdw3kniA1h+k/r21N5gLeSmVE23sTF9niTU+CbNB2RC92yI8c9vR
NqqEqsf07YR1QIBm4STJDSbLmUbeLHe/CR8PXuTy34SSWWIOyCvSMSjyOciSqZvn6tI1HEeSy+ow
RvvXn7tWEvRP2oLeeyxM4NAmF/ze6M+8UZ7QaWVPHE7fsZLmu4kK67cmBl4OfDDNIjkI99xiaOye
OVw9brSxlofe9dShHro1aqTkxTKSl8Abs02AbpilVbvhFG/RO2b6ExZH/anF2KUpGHQTZm1SLCAj
6JULpDF963S7O7V53OMlVgbsBztc2Q1IUMxKwCAt4gyKAryA70YnBN/ZMSimYVXhoqBQMtetXxW3
phXqmRfAAtxFAoRWAvpScckuXDChTPU8OkZwD5fo52ysk33EkT3ApGniiFMRWttOgeWCIYf3qSpd
l3fXhspWYUOn12qOXQ6ZKInEvOCFu1l47RoEG2eDQRpugCEQ4ixIW/4OA5+ToW3jwlTnSRbh1grH
YBmmVrNBT18d7FKDwT8/PJ6CUX+L0TFu/vxWGubhhtnZG6wG9mJNwhiNm0SyfvyWx59//FEnlOQY
kBtj+VN4lfNDlWMBNoz2NNUlFoyC1lSA6V65Y856kzUTZ4DxR9Ur94bgf0EuLiOqoHefmQ4R7iGA
nRt0P0nXjEDSeUgV3InWRpmPge3yGH2Vwhz3okNKEjDIWA9anlKCt0SRRAZThQJv7uNBCvmKHtna
4pWK17h5CkgrlbPzlPaHirsMHzKkD0Ivi8PjqZVE15F1jKv04TBl2VPb2NWOWS1zVO0yNeRiTaZx
7jykoBDEPgS14H4MTYjtoiREG/70clCjvBt1iXTDJekB7IR/ejzkVQqkwlFgTa1QO2V6QU2sNyTH
UGfd6740XyOAip4WT89TnhsICidjFVBLiTBwvgWe0ePbAoFiBmT0GAOrpqbqlzIiuSZl4s2OE4X/
yHvhTdbNKM+J67nXxiismxovTmJpG7ttvIM7ICjo6wZwrSkHWmrbPJBGA+W9rMfTbeBTecKjXKNy
tgP4AapuNqxA/HYxOZF1aujLtHlZitUrPTx0mNxsmcBMx0EL8guBYhXrw/oL6ChZpk7W4Mkol0bV
i8NgenhJjVF7YlrCWpRp6JIRZcygmjiFvBLkrM/XSTNfHfnaC2S6I8mveO/KPFkErLfMOiufLLCC
cDImohRmkAAbJe9kY4BY9xznJGpVkPHJGAOsq3+4AvCF1RnYs+BY39IAt0CRF84qlHMPE6XQ+pSD
kG3K1NJxhvpAfDYdiuI4UtBlaxcjdYy+gnVsdBjd4KfiDoE6ZTxNk4WSF1a9YVQEZchi37hxvTe8
ktKc6ddOGyN1iXyFl7RASeZXHhuT+Xsx5w35ZVhPauXSqlBCowB1q4r3VTOPjuZdCJpL+GnL8ISG
4g/fTgaW2WeKBuvkWzby1TT/ZA9vHx2/D6Ad1RgCE5WtawtL5Ejv6c+JsGZp0Z7ouVpHpHBthyxH
gKGJL9QU40c449K9IrNgC/YscGAEK3vAaowaPENKhc7T9cJfuHaNHXvLcp9BkVz1HDdLNWowPXu9
vMXmFOywzB6d1FNXM6ptitUyeW1DLhGtORRWlp4QF8abTrn6RXMYc7i1lx5MBxWvVfRnExc4llST
UJcihmwzHhI3jj/bGeA8JiR4u5NgqoHeATs6Wg7Db388fEAEvk6LWHsnbmCAUXVwR0RB8GPt9g21
75GBm7fzssHZRnrzqwu77B6lQ3XJhe4sGtNsLygYrfXYmNHJ7pNx1xndZ9Ex+eh6zMKDM6wyjJmj
L9W7yj8iC8luYNJj1H1aUJ9AwEy7S2O383ZFK7bYNbqrK72DH4pzRITK1fctbT/mbk2gSLjQfZPa
AWrWhVqKjdxE1yH6XMP/VnebrGjnF3ReVZoY0zQrXzH/lz9L2EKnuIca1QRBf6jnB4sJ2rLtDHsN
zYQ7qFOJHcu27GWCzr1zaDjIBqJUNH3QTKkBYwg05j4iH2OlMS74oXU7EDv5kVlNtc1sf1oGI2ol
ZvworbPsbPEqvGe9D9DU94cDi1rjd+LvfydyO/gq/itQ9y9h3n95+v+U7f3P0d7/Y/tVXL5nX+r/
gwBwPFL/VO/NGeL/8ZU3EZp2/gP/+bfb9xHL93dF6vfju3Pp9Pgjv0PAnb8TYe2Z5H/bjgCwoPOX
/Q4BN/9O9LZt0zHqhnDI8yID+x8Z4Obf7flX+IMWbShAmb/9BxrAJvzPv9n639HzeIYniFymrvSs
v/0j+/xf3sI/39J/yUj+1xRnR9eZnUvXIY9WUpuauvevJR6UfkUiTe3RqDJoEnrOAD7Vn7Q2iZm7
p+dcIKbLR4tRcDKvZ4q4WRdyCqFxAwMMsq8uwx8dcE6clAsbvgJLhXus28KbIm05bcNNETDGHVlo
46Vnv6y6a1qyZMK1ve9na6CyMFShIr6JytgL4Z+Tri1YNzEmbW3arph0Ck0I2ttY+5Kaim6WLoZz
gIDCL5wKM1uEEHtAAFSbcFxkrR+n1CcRJ4gSIjmM+kVSkmlyToezU05t6u9FHyHDLSBreCUT5Nj2
cEGgr/inD8J/vdr//OqK/8Ora/MeYbZyoQAZxl9Cfdm8upXJ5oARUXlLM9zKOXr91UCu3FPJItXy
yLbFhk0HOC2tJv4w7LZdjarxF3pa1DsVm989kZ6Non9jdjb8m59P/mvK+uPdt11XNySINOKH9b8k
ZDPmLPAFju6in1VqdXgIbU5A2KPHdggOHF45dxPYenbcUNJD28ZpVFogj4LnFkWC59IF0474B4fO
92h/aFF9Ly1ou4CYB1Lb9VPiVR9jROJs48zv9xzBXZa0tKXqoP7I6+MTkHXTCXt0jm57wHpiYJ4I
9f/J3nntyI1sWfRX5gOGd8hgkEE+TjK9K2+kF6JUkui959fPYjUGtyU1JMz7vAjVaEiVSRMR55y9
1z6MquxY6avsOHe3eL4IGkOljG8LN7uqplNfG/vWxLOG7rK/itg0ATP026C3QdnaIf0rSGalNbV3
sBuxxZXRd8mE4lpYyOjC2Lz4SombbCAvl06WFbj93vBFsg5nWuOTSuatNbT+8eMBwcrQe79/ONRP
VeHy6tmucASAf2kSU7jcnL9XhQFINJUAso1i4jss/6FMCM/Bw3dbTPhresN1YRLY7t7QQZz6UA+D
anrMYvVsWplE/grckdTQzOvtONoRr8HWxM55MOP8xVUzI8oiQtcwH0Lqnit1VwwyiMiHba5wfphQ
spNaq4lmoQWr44zHDNV+DZQx74qOuIfC4SyhRYB5GOPtMnhMoR7mt9SaBzua6oMb5cW1le508H2a
bRPMOA7TRbOLJFYCzGA9L3VVwOEX1Q7h1LcQnhyx68RRM9T8JLvK3mlF+x64QLE/FPD5olqzmfxD
NRuj3YcAj5RmmwqD0XInxL5ujIB+WGZs0lQ9QTR096Rmi51v0aRCYtySjatHf7hR3JAf62DuFFJx
FLwuxnVW8Z/r98GUPUCJ3KTzHg5bpvSeaop4i/frFokU1ggE7LLvX9yAbIuJxrM54LlXsXNxBN5I
9mk4lU0NyWyAECLbL0sgR4k+6OovNuFS9PWmmGuGGDEQr0Az2xO3mdqkods/p012gLs0e7Wr1Yfe
FIh5iA/doYrUgIBXpyEeTSz4TPSUheHWieIBv7XbnfxEe3Rkk/NDc7SHOvWqCr6CBh1vH9HJgmY3
wt2m6TQC4NkkyViTn/WIy2EvcQcdQlBoHJpPM334PEvqvZhYmTtUNIZLY71IroVKXhNCytaO3tX7
2Wr3rXS+ayVSlTIwjIMRga8CXhORNGS8TzpnUan6L4WF/rL2iSfAMK1gi9LMKON1Wcp308Ifxumw
9ywc8xt3CkDgC+ccUwBlwCWH1BohocF+TRqL8RnymrXbE5ZsWC2WSVzdmyjAvpFhlto3DebJUkO9
3Ai8RODegessTow5ufCQj1uLfrKj9fJ+JuWuKMwvQag9wkGDZWtrL0raCsQMdfQ0ZVQ1jCjXUidF
F1kk01K9gg87Jp+ixgxPFu09t5EJfDJMJXWBuSwK+J25QMdu+eITmhXfq6LxW1U37lqhGwTdjx2a
tPePj+kySjgn2Sdy1wew4M43vUTd2NVqR/52dRTVTJB9T5+1N16NZeZXiyr0KKXwVTBQtAb9QlyE
Opqd5c3IztJxeEC0fBOa0b7rnfwhoFuQAvrOu0+458uDidYpXRTQZpaehrILWDBcNEOx7VH80ZZE
mIIZrw1Ola49FsRb74rBZqTQkzwRRL1+RSSVYGrVDwOyQfzq0wYcIbQPupRrtczqi8j/mnZ4WtpQ
3zmLCrs1z3bbMi8Ik1diNa8SsCc2K7g0BYyi/sChRzyQ3tVhSlaYrZ38DcnurZOi6GJW58FzJljE
Fh0Ssr2Qjbop+0cAMu0WBubrbPfv0hfRtiUQIO/t3biE1pU9mAJc6pBmGSvTsjZJk+gGAuwc6PGM
aMM9VqnbDqsI83Jj02kT7PUSd0v0PUNscuhd91kqawuoEY9inr530sUQv0RmS5CB5jGf3uLF4+q7
zqPW1LAm8Kv/frv42A7+1oxDQMfCxEjbkbir2Tp+OkswMYtGDg/0hKoU5zJRZfhm5mOpMJJ1yHkO
ees+djPBfy3+91WNIRQdPUocZsmHrrTZV9EDV35kHKXUUdaWzYlucuaGJE62DMH8ecf5qD8lXccI
yi/F9gMwgKTjs+U24zXm7AXiGsO6GWfKEzQ3AL+Tpd2mvXUsq+AQ1Zm4R7LltirdFpigwTt27eav
wg/yhsuqDVfzPHbtN1xh3fb3l8hYDqs/XSJav9IycDbZUv9Yx/++ozq9yQQYXbUfsuK63G8TwCi6
PNa6sA0YDNTsSl0sRmpMZl+yx8wN+yXgdd420Tkeuy+tsN7o+F2F5vhehBB1rTJx+cMHNf7hg0rL
JGHBdeln/XzuGlGEcsoQoaffAXmqNgm6w0dDsMOkuL6w99LUlOBYGg3cxwCbawO66fefYakufrpY
nErpbHJYZjEXYvmMf7tYOnx9oXWEoDICPLRj0kNNkTsCrJpTZljhVRV3fpI8YbfKd6e/Tg8VC8ya
4Ulyg0IGbmukWRuC2ayTJqRNT5Sorp5exurjUDfhQtqj3cMzgjY1oDT1kmSxNALShGAWakfGd9rx
4yee+GYHzvyiZ5Z+nJY/iEzRCTTHslP1erTWexNKeTzeEH+pHUEFeZVU9C44Ua6EU7WbiRGcdDk/
lExluYBHq4k2mgtbBpW1uxuC/sauiD5YzD4zva1ugj7y+0uKTu+Xi2pw2ue4b1s0z116/j9e1Hog
7jrSai7GbH/J2n4k44yE2WHEokpYjrkIy3uqkdYkZbgjxya1M1JrjOQFUiMMzVBhjs4uaiAfx8Zg
l3F80MCrG0npIHYM70Y/3Y9x/0y3HvpPGb4R1oXo0nkkH0/hxH2SIcMAlSHJHlOIb63C+uyimZ2G
ftUM6bAhfylN6EpqpTrUyXCTYHMGaGe9Ma/k0NUHDoow8V4qo/MqRWGEaPA4YdUnZSyot2zNHl5O
Y9XSNWGuCr50B0reXMHXp/tBwpSLPg6Qf7JvdfQBNoCBputjNF7hswzsmzGLjn1mvgJk80rCDdAW
bKGRv5VJLk+KrGDHj9Au2CNTMK1+D3t6SDKp0pUGkRmhHzYhMVLKuTmWFF1tbMX2gZvJ4EgrHqQw
dxOBtkEyLHwitklHIjXsS8wImbarla6dmEB8h8DUQ/ONIAU2zTlzsT42uLnWNQ1zb8kG3raWFa0b
2Uy0QfGKdnr4OuKgkiDackaoQI4gHQldI1GYRJQ1fDKKexKShAnV1qXFQ54BQW6gl0OYDFlWZtci
g85L7AjhcTM8+OS1nZ2vqdG8S8siZK1S8gi74zT6z3YMCRk8JL1k/5aBo5cJgkzq1O13pIavsqL4
xIcEDyeFduO+N0iebAwEt4rjFlMFi0/A7fOjMUL0yP6vVHKERIEKeOm1WRsFKoap051mE+OCOO4O
xTfOjDSGfx5qkKYwdEbP2mR+7oIU2IMcL6E5fh6sxmAvbdEuGPfchi/sSgBhXHcz+zK+VfU8YaVg
mDCiyPGDKF6R3QqTELEr+tqivJNO+qXQc+IbR67jjOQWAQnQd5XD+KO9Sp4Xp6PmkM/cENqQJQPU
9oLEA6VRVgJUnPQTcN6Z7l1wM3fWQTVpQ/lcYBOc7QfdKR/xX9cvXT2/JOBoELCTGk0H+BEn8KFY
MuqjrAeVpdEMT9BaeGnmQG3DAB/WjbXhUOagfWBCep/Fqb1NurQFtAx90TxX4ehfsvRaaYArrG89
8wmOK1jEZe98buk/rOYSvjV8y9nMpkMKUpyCqG3WQflsUQiu2jR+aVsItZbFm5nzenhzrSnmyPJk
0haFudBc4MBs2eFhOXQ0MvFlmicyE+q1sG/LWXfupY81TCgBEw6LQOCQmUIptxbRV7PyUek2OXF4
gjRZDoj1Ao2YqH3DiVyZnPQTM3AW+gGMEj2CkZLP+K5wE5mGcStiuyYDCQ4EPthK33YD4M0yUjdA
6pGoyfgxL82FMxe2TIPCfcJb6NkS4zVOiiY2sGLHmr8hLnmDufi7rtEtcOcZKZDblnd2qjZpYgEM
bSr4p6J/LDkipZkCsTM8jrhBTo0DlDQT1KWVOM6Vhm0DmjJd5ug4D81DGHMSTsuTNqAzIs0bgYRT
AOJhmaznLz2Ah5XO+RV2eXoXZp/Dadx1NTqTes5ML2agAOjWXpc5cgWWYmwbzVuVpsEOVOQpC4ZX
A/vM2aENfgy7Aj+BARjWtFawkYicZAvyrBQLLlzufJWQrIywH39gVpXjSWRLAgVWOSYn1rjVkoH0
v7q4ToJgAAZttjdQIIaieyaDAp3dsMVz7V+YU12QjrScvZGo0OlDlJCR1+XbUUMiuKlWStGaqGM4
h9fF+AqdXTJgJITI00QV76cavKnd8co3/TbJGtejoI84fTk3mlqAkxTsW5fY77XWI8vlrnr0Ke9Y
kmBSjPObdK0TGwV/jUnHesBRsuKeA2M1EtKlszra6EHIS4NzrHdtb2Q0gLoE1LheQA3XSArmMNZS
FrknRy8vFhHwowPDZGjcB3vGSxwG7jNJJS3qufr8SFU2XdmpVBPekKUKMb+jGx6Rn05gYYAkdeAa
jxQ0ykIOMS68ECRVjIjO2GR3AddvYxSoUBuUKzhXNJSs1mMWxe8BPfEFf2tu60DbOArFJrRT8+CM
xaYledtz00UwVerhEevSd3tQ86XSMoZTKHN2A9iHKrh3DDntzSWio8uiFSW12CFiJB+2zYxd12QQ
Muri4PTZzmy7U9Dor2z2qFZjEH3G+GBU9kNvGGpB9VA/acHOsrqRDsgAEdoJqQjCliq+fEgEevLA
ZV+N7SDbQ8x/1isqwZLzufFigXrGsEKlXfdvbX+EW+3WNH4QVkAEIz+KptdVD5KNH2sZgeH9Hrd7
se20Mtj4bc8YqNTftVy426yzH9Ej0BMTjnPVuq3p58W6SK0OHjRNsyGHiTFH1ScjY/F1B3Fnju7T
sLHR1mWsh8wYp7MqeW8g2A0AUIixG+qCzCYiAtfoNWMFxAzxXA324wBg6ahC7cbWVEMpMDfHHuMY
mhTymwD0nlpBEoyCJIbe9qsR8WuqwT+EYz96bi5ntGG4GRvINnlYfs70BU2LuHvQ0hhShvhU00oJ
kvTql3Ly7In+XBJMKbkdBikutXPpnSVGkqQNaPD+q/s+9s43FgBQUP30TTnfxSycPcmWHs7Q2hNO
4m7nyCZ9jMAaL5zdk/Czd+yhFdr07RjGYk1OXr0be0C+qYlspq3tL34/4jHsl3xt28GkOKN6iNHW
UwEnb1nUvYMjbi+Ora/6ub518Uxs9ApUZZnlB1q65llxZPBInaI58A3Bt77R7Dbba2FLaiWKRPgc
kPXEJGH7FSc3i+heGiiher8DTVDXN2HB5BBx9MRxiSLb0O4chr/VKDfEDH/UYuis/fjZ0Z/HLjUv
ev2XNAvoGrCqeK6ME8Zl52THI9cOwgPa0zpv273ZjGTAkALHZdGHB1yJNVtGNG9R9dGVZ4FGqgx6
mgzFQoGCz+mi64ZVnjOZw9tvSJ3vHcJyJqUPT1qT9/tqmjCgEB4MleOBOTSJdW11mDmcbzuM8GzJ
vSIGYbwYTQb5op/vQrN66Zj+3eSIcbrmdp6zL0YI1QpD8eI/D+l7ZCd6jredWTneiEiDN/G4jAMX
bEbh1ZX+HE5bTqZuAKajIbPZG3I8thlZ7qEAZJpb9jZCYos7kdmCo1oOrOkM4UhM6yJLwYK2ATjB
FuVujt9DmwrmqHF9lCYmu1HnbxBswKi1tOHkm6VzU6mQGntBqGYjOIZwps+VOjfuYM6nruLNQU9J
nBvW1LgO4BMP5bGPSF/AGL4GsgXXxnGfrZopXjT7Z5ab5ISFkbeS/9JJ1jmPRNqukjHlfDUWPR46
dCUAlYW3JV/V2RRjxjVdwGJ44O/ZSr4YGMxWAEog8qREXxalOdHCqz+jVY1PZB7Oh6FppqPJaITD
O5CNpuGaaIF+RH7Eg2VA72D09OiiV913GeP6YklXDtwF7x/QiVLyEo0oIpS2cyz3NQTQcUkqcjTI
ooshiYAM/NyLsH8kreMuGe8C/KpGox1oOEXbWHNgPVSNdSuJcDA5biSdpbxey8YdsAB0FFJ+spPp
oKRZbqMIaoJhyEc9yb/qkApY/NI308bJFSwjFVohUcyWUgQR41RzvCccLdr20Nzv8omcnogT2UAw
MLCWhsJmrDSUz1Z7GDb8BfFgUHhFaGsPY35FugMtkxnJwU3KcROqYNPnCOE6i2ZfhLsXBhza/FgM
WN1Hupzso99kfK0dBJ+BzgmqTcfmkgUTaSzWi+5CZYl0ByyAnd86itwPkWL7WD6CNVnPIEztA1b/
LTMZB5TBRi5W4gTbLqjgqCD3S+4BFRG+KAvpGd1zAKt1ItsbQJvcjga6abd4ciGVEQqE2tRu4wAx
RQOMKBPplwxH+RldAQ4PX9pbC6A3TPPmwr4cbGLLjCEKjfaNFtJEnqJlstPcy9IWyED8e1v22V6E
c7//6x+EfQoItlEdIyF6BLnKtl1XuXvabPXJ7nWxq8zqrnVEfSjs+jGZsfpkQaXgirNuKr7y7mNu
MHWXMk3Ta1wC9oEejZZxKndVqpmHKS5efNIsvVLv3hnCv1kgAprpc05mxN4Fu5rUfnD0F8gVM/aV
D9/uQLbYTcODdp70xPaKwiG+KtPs08cf5Lui4SdJeIvrfrxYrfaUlngxwzx9BHipXfIPmDjVNR4m
GI6Vk0/XMF1akQ29VKJEA++D8AnE8cWfsvxkjMw2+dpkoWvTF6sY8mNjxcatHmob9iMT9HRFoeja
HbGOYDsIDTR2fi7ra4d/bDeEeIzymLVGcdTa0a9kOmbqyb5JE9LYx/bAMa56FO3kcRS/kS4ltw6F
+INFuthyC400DymLdhOR4bIytMw4hQWnywCDr5MxMRM2xM/wMbF0sH8Rm1Rt0e+fGIB1LjgTsPjp
rDU7Vsrv+jydW2F0644snZtBcQLtaCEKdvkGMDTO0YEkWOSGid09Illcz3YD4a8CaNnQswoKOJcQ
tKI97rL6VAc2AeRtSWB0oCXo4KXxXPhUn7NZjCQxQZ1Koqa7irR+ds0hvU2bqnke5/2MK+Rl+RK5
0MZb4LTrtq/VI0Tp6DCV4321zAdSq4w805rZlhVAaXZeAbmuPVc9zZOYOoc0gApqTRwCgQhYtIKF
2mM+D6Eaz8DVczmtaYrCEVtGAaJpGQ8UePod2yjXA7SIzYy4cJxbjFvg7hM0TQSuh7VnasrfzVNO
/ZJ20NBhmZngNHeqn6FeG/6+TOCOOdIiYU0jAd4pHeRltr6BL1YP3T3vGfYmAImkPy8ZOUlL8T/k
6DfpCCIOrHjxzUtN+gyJpTwwpW6f62I4UuzlF8rZMpIsq65A0d/m4+PUYMe2dfcsU/TMWubwApno
mcvcRVGsqouyNPc2l3rjuQ7JGjEnlNbFdhyTjcCO6HRwY6ruErqCerrrOea2LafEQXuppBsfYj9l
OEfXdMJGfGNKCT+MxYtmlY8hypRHcrxJKZL9sG0K7FgzkwcY84RoXIN4/j6gxPfstkNq5IffQxHa
+94XVyN1WcJxqRHCu2jX8mqxV/fjus9keR6wSQAzjg9Ylc0nE6qYOVXVtpr59xf18KtLfRBbED1l
HxX3LqYfIrwEbTTc3FstVHu5xLyWdRY8TAuJLSULBRf/9AYcnBow4Km29QxrBL2gBC36c0te59qP
HRwTbARlWHXYbUmxS+NKX1dS1nt9jrdlS2REWpOc0A52tNamMtvnhEndun1DidSP2w9iYFM6lyiZ
xkezpxaxCOWrqtg5lL5ozo3AuwOzXNZCe9QrwiSwgH/SJ4mUq06OkKHrfV9igANMcodm4pkJlrEZ
uLws5uqLFg3HysZS4Zf09XBTg1KqoSq5ffspgCKKiI43vNQz/hVVsRe6xML3LPJeHUKityaSdGTc
HnB80ngMmMahV2rJdXPPftGT+6M/lUSaB9YAoL8wXrJAv0/4Am5omDQFA0JNLXWIYmJrxhGSENHh
mGwNCSk9R1I21qgRsmIzkxk51swfIjpjGxAt4bIf1y7e6BFaCZyho952x48nvnX9lMEN+NacWEo6
3v2L9PP+nFQZmQNWT8tUc/DQKyasdQbYsR7pc0VTt/InUO9OPwALpgXQWn20G9CDbAe9KLcI4TFC
FRWirrS6GSpnOFWyeneMVRMm7gENcb3SVV1jiuUlHCdyP7kn4W6JV3THGd0lTJwpUa/D8j1sPdcP
M+iE+r6x+W+Wtv4WZsiXbnKfgpKh50AY2/IvnEMj1WjALs3PatjrZgTZl0EVFeOs+84Z8ayuoMgk
HYDJsSvee0UV1eVReCLzdUiGaIfSF4VtbAEt1WDXzJz0LUP3WGnSFaLPO1EMLN8Tl02zcodXpg0w
Ip9tu5+Zl7vO2UmTBOhO0F0Dsnf/GjeOsMY5HmG3WhyyJrRQwBXjtPUz0iNFyrynbMq9bOjK0qLG
3pgtV8wfTsJETuD3yLR98Ctrej5yu/gSDBpFNB67djfZ35HEyYOVGwRKCWxMJC2tfGK5EBoaN2A+
74ghwaZkNwetABsRjJqz7jp6JdVILntmXTSjVBfDND7RifPZ2hF0IJvWwfyRcnOBFIWjqOxg8lXE
Ky5P36xec9usb1oVVBszf8qR6cPE8q/2xBvUFs0mp+l0GvamkU3rwaJSmpb56TB81pYHnbzVa4QE
cgtkG76Xcm8DU4zr0WQziCyw/Jwtky2xYtM5Cy7syNS3M7mcVi4wnejzJZ6Rqsfw6/Z61cttYaM2
qeWdZiZnpv31nlCGaNeNJGJYzoSHXWdoSd5WWLv3ePyKE2xYT7ehjyUgFRgG9IGHrjU+Oh3C0AGH
mArNr7QY1MFHAD3V1MHzEgaZpNDU8ITTCKK5YGoXGk8F7yoIvQiTVrXMtEeZP0chGl+jIveCjNFk
25WptW4TpL1zk+cEkDITbXUXq1/t8niF9O5dKqQwm752BUKsrMY4JEmMoYDvVprP4uGnLXqg0n2X
ZCafzPLSOqU4lL323uY2KoL2aSoC+97W/SckStXVjZcsIJ3ohSmWFEeQILYCmERIkeVNaUzTxYrz
u7ZCWhY7qHVqFlzNt0HcjwItSvjURMQtNz3SiG4yXiW8I9epkoOfmM6pLEZBol31xHHDDoBdESs6
bazxk9lMxaXn94DeoOenF7tCd26zkjPWMNQQNScJSUdLEmhv/BHoesb2PxCo3Mc8OLF9QiHw2jCI
u9QHWm4n0sJvDHdGKirQDQ2T/2oMSQcw1wGvFFvvRKWVq2LALw/ZahMxsoO5m1p7V9OwbPecD9E6
cJhxBEWm+Cy74Th1zXzRQvMh8m2xnyLW4YhvqoZdTr06o+XGcutqZGfPfOIBk4HHi4H0BhYVcCB1
YYd8SFgneGY652AM5nS19OpNNkR4zp3h0Ksw4GuhBI6LZu/rlKNWiT2+ncLs5Pdq3FmtuKrA5jfM
EcCXsI2BwOiwGZvSs3y8g3Bi72pfXUoI8SeU7e2t8gEB1U34qdYRWJhm7e5RBr1bgQkHeIy/CB0r
N3oJxNmte02QSUBgp00FiEdLn6lJndVCcaImIxUbRlnpuLBe7HrtDkvWuY1QpIrdZjtk4ZIfVzev
psnaLk2C3az5kRQsQiuscTobPQ0R/LYHVHTG48NQEkTqjw0kDTI4wMHl6xzGDQfR/ljTPb1kLfVk
l+4zUJBe3eP1HmE51XH2hKvyawqKj243bQpSmgMvcIj8wJvlCLk3ElLmWUpaJDSoNc3NNIBDy2EC
HHtSCLmnrrk23K+T6yD04CS0xpMWXwI07fvBqB6rGdqBI3Gv1NbwYhSZ2mZyPKTgftd9lDVrTfMf
JqSIF9OgqY5z23qQII62IarEdVWxXCX2wxxGr21gwqxy8nQVcd3XJy4ZBKyx7LaQ2GffOSRTmOyd
hD2wHps9JLTxOIbNU537/S6E3nyazQewGDpJbHW3q6YyOA1F4bHC8a4JhrbLuIx8TlOsSsSTt1Xr
TNSa4wsxUjdpP0EeHzeGw9E3bJ9hJ17b2aI9qEbMn8l9FGnzqpZp7s2041bOPibSaRGcT14/vOUL
dLAy2EdsYqKSNr8v6WSt+8HFjRKRayVHmE/03D63EWhXH205Az3aMSADN4VTvdP484zcuvFLTjNE
HUy+9SXn4fCWDxNzuHOX1EVpZnxKnDqm6T5kpv9Qt/Y6oWVlElhFJJs5Xqouf8lSdTPOctwhLx29
jtzFvejmzBMRPGuyjZ8miFcPAkl5t+Cul1Nuc+nAcniJXYIPilSyJ9cqAGu8npFWIZyKu+p7WvVw
3ULsM7grgKqg9U8T+LA17APQLSw+QXI02vm9zAaenJYGYxMG1z6i3RPqxm0dNJ/J6m4vpU1Wunpr
I+s1D4lsSBwCfFFetFU/XSpbvyZ1x+BCqPnQTO8BDMNVnBVPEvg74NX+zh2C4JA6eMFapkOcObZR
bjrY8UJvLqd1K5bypH+uuSadxZEP3v26HtVDVvuvqNQdPhZIMH2I3rU2eFA0h1ZV4uTbNpo5Zs+3
hS4ZznZkcZlklSGRJKKjAYdBQqbGJH8Kt01TFGvOvc4qGFgXCz9Xd/RvvdrBB12xF3CaJPWX1nkz
O0SXBQWOjEZwBqHonQSdGL4g7iyv05zHxllVqvOiIjiFqN7+kx+KgSoGJC0hlogEAVPCqQxsRpiF
sRus8QC5ClfQtcmiS3O/c8wBrdN0m+fjMQxCYoiP4znVgnglKKnnfnoTifESFfJZwtMone7cZuKg
E6gYNrtEix9N/GhVALn/P3XCsdMqA9fhBIpBHj3jsrQfXJiYQxo/xgwKRWpdOx/z5oeE4P819o9T
iVb+veh4Gqf7bwHOlb8L5lGx/8d//a+O/ReJ/X+n6bfsLci//fxX/pLYG9a/dNNFxI6M3XHQaf6v
wt76FzRlm66Lwr8oDVof/1bY83dsaTguBFv+kq3+rbCX6l9CWWhjTMu0EHsK6/+isBeL5ONnURLD
I8nnosFvmT9prGflZyDe4eYyz91SBImQhFwl4dgsClnEGbwUOHRTCJoXUmsRYaXU7vOCiw8M/WBm
5raKRYPrJ7UvzHgjtJlxeDY0o1rpbiloHvKfKvIT5p3D1w9g0FwBgaR4bTfAjA5/u/T/IGo3f9Yt
I0RT+BEdmqWWjSBt+f9/Ew6poWHQC0OOMFz1ps3SP+Fd8xFAumvH7V4dgVZpnlSC7xbBmAvT+wwB
ZTj7M9lxvYp74hojcGVYZNCOP+pFMd3ASwdLy7bHYFTuSgPpRTszIhAFcjGTdu8ZvZdzZoso91Vo
F1vUS8Mli4rK80W2C/t8vv391xTOL/cNS7HkCOYKZbu6+ZPeDqAfZySbnhDFQrb9YI6mS72iRT1J
9dpe7+Dt0XgSl9rGOE168HzSNWb2Ce7IPdOnt2zSFeeLYgmH6IKt00/6ve5X5qVv7AtmBsYgJSTB
SNNcDzdDdMhFF2047LCLRY1xUomJ8Bsp/foPX+1X+RmDWV0CUrKRntsffuW/3cFyKIe5J/XDS3Wz
3kszKGl62tmVPQ/MKELOkxrRnY5S0bMi/sFZBxnAHSM07SNmXJZy9NqkqEb01QqXYbngHtCZe/0I
2tIHy4SkAP7B1aY/eJKNf/joSmCiFjq3xnbM5a797aMjE02rCuqkV5LKqlWjDSA2Tp8541AXDtQL
5JauKHFA3S9nH2sMyILER/+HK/iLzgtxIfwbLNHI50xL/fRSN+Mwth1JfN6wOFgQQEIWQetxYhr1
FLdBfvZdkZ3RHOY0qImEa/LyJYxKxS1XD651F2o96ilHusePn0Yr9P/6KbBVtzZ6MCugI+uzUUeA
9W3uT9cM8y5jdf3TV/mnKypt3D+6Zbsup6kfr2iT22qCK5+wC5fT5kMIiBa6SdGJfvwHTeL+9PHT
jJ16XxfNtI+WZ+Tff0DpwcTKmR77T+T8xSxL62BDEOopl5zU8ib5w+v5Tw8C6zrLqYEK20WZ/+PH
BpBtOlNCyjjcQGZiSAwzy0jWfTwmm2BpJqdB/BWqNWhRX5M7W6JISf6wFBrLGvDj2m6y6QjDlg7P
gFQ/rRHjrDPNNLGujvTptnMVvFtOYqxFztGhWwgDLuaHVRMJVB1VdKtCKGO/fxKNX5cpqeuWKdj6
WKXQv/14HfopyhjM0OpP0tQ6hUZLlGaTFheQ4IuTyz85RfPFhgm0m1wtOEUMJ3pzuJMVYtMxKh+Q
D44X22JCVQUkQH6EQGVul/xJ8vrrpaL3YSpccPjYLVv9JDfNOfg5ohzpAWpYnAwNAnttiPkomuUZ
6apzpYj5o+cgzxC7GZGHx99fqY8r8ePN4jnhV1uW1O3F6/bjlVKawYRNoCGf670hg4j0EGhiUn9O
FnyfHePeJnWpWhVd8zTZIYZ8QhQPyDhWNCaNs2qSfJs4SG78j0mUw4lVmiLcwGspNi6rLAIuqEtx
a9/rTa02UgGyE1bTbi1ra5du8ap6e2lnMmH8gDxm/aTWWlK8CFDSK92e5VXUBLJHY5NsPpbh0W6b
0+8vw4fn7MfLoHTB7s2pVzcdYfy0dCWOTpaFPxWAoo6A4Bll6+6gX8NG6VdTtQjuGM5ZXXrseibv
k60/fkyhDAMfSFoj8+gNcOLgbLYfph0dngjIDHVo21T3oih0/6Cq/VXUvRgg2YXp3LuKJvOPt22e
dBmObI+eu2yWbaVHO3sQwWL2W2BX7uvQ2mRQAVdO6/777y/Wz8YfXMU6KwxHC9Z5iQTrx99tZ6ga
Y4nB8cO49lek0GwCd2/MLnvkI/MygYv70zv9D1/Z4OCB5cjgQdWtn75y6xtAf/Ng+bWa6TVveYfk
KUCLtx5d9M7MWfVznWdLtJW7STtzgpduxyQDolGoUYnBU8uOCVnDADjN/XLMfWhOfVrXf9iNPzTi
Pz1LBq+05JDKboxK9cfr0+ZN0NKcKLwPhO8ATiEIwUOIzn6KzTCD8RfeA0pu7mKN8c9gMp2qQfJ0
fRVPDILIXReZ1W7TaP5S2lVCelqd3XQJftvG91u4sMwARiZL/+e7Cn1TYsu1lfPrUlRBKrVz3864
Tnq6xckCTSxKL01bWet6iYD4yE36/e+kaPhpq0DlT4nCmYvlWvDjj5eKBO2Z+S/lLNgzFmvjU1d1
EC/EeOeG8ItQ6jPnQWhpw+51APatZZQdfXR1ePbURAsqvW31+GFqgi8wA1q2l3CNfvbVTHC9tUzZ
lzTUmrSVVeKHOogz6w/vofzlqWR/UYuRdVlF+QY/adsL7pxmkm7h5XHU/w9f57EjObI22SciQDr1
lkGGTBWpMzdEqqJW7tRPP4c9mxHAv7iFRqPrVlYE6f4Js2PPfu0Shu2vXwsjk4C4jUsj5/JOJ7L5
olWmjIzV+VrtZDwunTNcJ9196lujeUcgwnJCEGMvkattPPGL1Xv6RfhFf9Z65C5aqwOTyJ5sCYqr
k7BWhScbhvNIvLuOFJWqqx80vwJ1tRTWQ52g5KsRpsFuLF/tHE5fMk/eTQteY9t93GsEw+8a3QAK
0rvAkt3ofxe2OLy3vENU29RuBSmyaMQ6fyFcR5/X6H/++v8/C+H2mpCD6JiAiqz/v2kym8Lvl1Fb
donVoTjKWRnH4G/PiizCsF3rqCl01KIruKxWkWLVmv6+tqyP2AHHJos4iUw2yeWQJftCg7a/cCJx
ZWdHKQviHBME/XpmkY5XQVWfY3JlAFh0hBXBUO2mqr/aA1xQz5gPfmUhN25KOpjJLQOE1P6zt2jh
uqbetUOGsP9vp/E///3Zmv6/z79Ln63rmKC3W9ix/p+nB+3c6uUm9OOsBM7EzNt4aEDs5L2Wvtkt
1btdJMYT9DDCQ0CJvENs/pvUzPo9Ix1CL7NOBKJmFq8RUxk57bKQBIdsA9MHdFIjSSOTMdfDILXz
UKEnWCXpGVCSU9dTR21DbKcOvwjlpUAAW8FzBnXR7ZovU9bf6DTfFelz92TgAhNHtQkjVAT1IPKX
yTfYg/csxSoGjb6uBnQBjfEMkRSaO19JlGzDUMsEPmq2onkq8+RpqmIjdMxcuzFTvbkYPqu3DDnl
uVvWEoMBKDRNLv0d+0iX7U1kbL9xmGI2+nmpnwb+/Ti0WLUItQgMYtCPVZ+hsIt7/d6phvU0jyjb
u4Z4hk4r/a2vHKPJxf++Dol3AjbJDNoT31mNpA7lcuQLUd7G6XKupBMfO4O71Ebxue+t5JOt3T8x
YrWfvXbdKaAgYZLnHZtaevr/qklm8njpObfDXgPESpyccSd1Th45VpufZHmfreN/l2RnoghfXAAj
8YA4YNK8hzlenIgrpLlL7U7fOcX0veBRW/YOsn4MtMOlAW14898vGAcM7Bj641K66Qc/3Dl1BsK6
zeklph0Pp5Jd0X9Dh26LxWv6L6cQd+TQ2kdSmSgNNNv/Qk/tB8XCVqKVpmQVthftFlL6X0baMJDO
bXXurUmNeZchzjNToe5ZtSBeIHUZaQDBu+yRsGqo+iEdxfJQDta32+C38Jg7wGG0JPleza+5zMah
H6Fgg+8ur6v8WYyN079UodfX660QSRv5XaxCk1heiLldeq1GcJVNVkRoHfUwJdYtkBPLIzdR/SEj
9hgF6Rh2Og10oMxNUMUScOVQQKJolWRUsmfROUKgiN11M4sEwGITSHxuAIl7QqS6eHEUrO/Fs7tw
TTGMksuiTthM6gc1uk7UKiMPJYh+ICajvRubFImyBcewSUhvyuqu2P/PLz977a1i+T8KBYuH3wMk
Jhw2JYaNhfH/vv0w1kmUtykbQIuJw+JZVzkX7cHLtP2w5nSKXhpvrr1DaWawmjQM5JaWPxI0Mic8
jGsnwt6KdLOqI8tecdtoAAPXGD3b2G5bpAVeUwrcOzXIus/q8qHt0VzYzrbJ9sZ6byTyuq7M1ezR
3/PF+9BEk9No1OVeWdqf3YLcNfCLORqejKa4cFo/olPwHhXTbapo8hY8GwvFqcm1M/GB9knFKVw0
ptiMguOejJxXqVVRx0bqwiqlDBxdoTIgRwsG9F2FpeliDO+jw0HOklxE2ejzuLWruUMcEkxWv5Kr
1wbKnyB64pYx2/RPASNutpVlzbQm1BOMgr02oF+nn3Xzmu1tYCl/iXxfw0Og3dTdixcr9XRtBYT0
ZmrriHqRHA6F8cFLjJB7rTohoCEeklFhWPpfCea4gEbVCUfdsc96XBxTazKhLWmk1E/Ou+C4jlRP
3QIftzLy+lTyxyIRIQB0NR5mzWqf6l3JptLMr6QpuLuEpSa5Z+rN1Fl2D6gBImwJ+3RGOIicmEA/
QrUMcE1GjMdHI4nnoAyEsU017/LhqhzEaK1BomnJggUNnSGCSejQpXPqhaRtcQH4wHLcfsTeN7/l
1ULs4Yw4vRriUMM5yVdLfe5+ycWMKElENBd2HS7jevbSejNk2OaeaLEtOFcAB5tLUr6ScYsmIVZl
IXArWmrtp5jmm7hv5vvEKJdbDxwqF8q3QoAQarCk2FHwzrKuGRxM2MwFKWWKDG+p1u76+qtHH0Hg
8BqHbTVEs4jTk5qz+wHeXuARpxIyTWD6S0McKAlOqh1Oq9zkIh3MrDUlHIN0jJ0r3wtsV3ul+b+D
01Ub0LnCrt0WB57/Icy9GiOjADBknIe48FiUm39+6T1WCys3QqYvw8XjpEVvslwbORq3CUA/YOfz
VfSs05Kx+06Bu9lzjOFQ/3MQDoWZ2EB+RVrsk5lHvCpB6ya1HcghTgE/+5iPeAom28atwmqy7EOd
fJC9vSltKhMCKOfw0c4yKh1EPamJKbSq2x88thk6NKRuAgTTrvYcJ8hJL94bfNpIBACjDYmMLETH
QVYOpHbP2kTsef1TLTiHk7xHDV+Jgz0M51bwlgN21fcaVJpAQ7l5iPvV2nU1x3knCyvqezKqMupO
mV2U4jzxF6OKUGmoVBw7jtpuBXTRusXTQAkapWllhhtLlrm5VqDqGZBWy2Lu2VN5mCxmB/FFyzKT
qDvu+wnz4Uis1k5hcl+N6RfBEozLIMlTEsy4p8hRdKOx4EmbRfpaDjGeTKfhKrLt6kybQGaAbsOl
z1Ev5ZPCFjBqkXQMHGO+/mQSorvViMTVgJolAr00Dlo1PafWT9z7XSCdX5YXJC97+nPHiQR3kaoG
85DDapjCAnjhDlB0H8aNhGNs5gdIU/rJWz90Y3b2AEK+Hf5qAlRLBGAIZhbJwLmMl51nqZisK+c5
rZf0UuR96GRwVsGnYTlZTiaCkpscZ5bvwIedTXPZTzoqbdi5bYRgsSM4KiaHzeh/8abv22ozf9Ye
3KD6QfrFmZiiZ9GcsjT5YHGLmWx0Gx4zLSAsUA+lBmbah5ueWWWYMywlep3k5Az2N2D18jUuuEPT
1nyXJv+g8eBW/ngDxBKhOyCRfjspGl7PNelPoCxQZM0Q/ynMcRkt7dfS5iN4+mm4sXrn01ZDtU+n
9TNFrwhgkJVmtuyIA6MDqcbsAejTA2wctpKYOHadn2uBO2sfHrAuD83Zg7PplPKSC0T4+oImFY0M
fsIzY+E56O184F7IHhWxODHygciR9nufL+493y/nICDKOWVP4trFO1muxj6fPrAKOte2bMrQTMFY
U54GckbuNHgeufKUDXhDWJ8bGPQwTOxIhIPaXD5qThof8pRJ/aoVT3ovR1qB8rPKCIuH9oLg+T59
Zo7xV1EJX2dl3/QxZCEbNow7doIVL+tW5Fo8TmVPYEDVVLumltjm2R4wi6L4KhtXQIdJRJDMFg7J
HsGQssq30b6aiP2wa2PTK60Tolt1kg0B5UNLTq2fzmFWULJLu3jCYYL6mUBYshsKXHBD8gM6ZQq0
sRoOjftJvh0BXmoMbeeG+pblsRDyrHCHgci/1+363qLSC62h/LX81rwOmX6c8NaFy5J9EWXXB92A
p9UAjQxBxP4gJiCgFs1OGGFvhjyXe9NO7rgqTzK2gpbKcmdPyXtqkAJeNgSD11Z6b1v1beVM9g3W
+S8GXTbytQJ/9jyd0ak4N8rW7zimqke1ZUwIfi4JKMMQ8qattLfUi58Z055alnT8Z+7eRDbSI4U5
FvNGAUXxIy2838WkhaZJ7kCbMS1pRgt1KekA7JpuDajHkK/rOiw056YgrOJgSGcI18bFu6n/1Egj
A59Of8ZPhjzSNYO0wVW64CyQGKdR5ZZE8+j3+F3wMYzqANGJrrL+Qgg9nvpGG3YlpKWAxC7ZoqCu
WzgqaooQbMs9YB16yTXL0RO4e8Od1X0CBZHHfBEHq9PGyHLEz4K5NiBdSeyqxXWPgoRsXmTxYlfj
eLR4lW7AOvvorHhG9UUcm6H5Etq/skeVUynFxbSMZoS3y6PRwr07Cu+R0cYtomru1Z50gXnF9rb9
lOVgV1dtoLczEUQL84MbryRnIqeM6MYQUwvvgsP4i1Iw7Bti4Yaa38uOKGrN6ZzA8d4zt3Ivz1Ne
1d9ybJ5q5mBQZ1Aql4OL9rIj6SA5N235XpvGU1EgmG0a8mr2lCPJah7REZ1skf9lljjapfaVqJdZ
t5N9ah6XFuiAWjwjBFcaVSVOQ5tTOxD2AzT/EBW5zR1Q2WHHgjFKE455vbg4KIx2Y95w3M24DNz4
0dCJssLStSxOf8TP31CF+OmD6IrnOuf574waSL49HXrlAWqjJvHTgrx4QyxHIS14KEby05vIygFz
HJOku69LnZhGDETUaZ/5VJmRo9pbtMYfoyTI3E+InpJIoceG2lTaxBiOfKeqn7AFO9SdfVh169uA
I5IQCj0w5v7fYK2kAeKwU1Sb9mSmwfRFZnRxmIupYKLSR1xjTjSYE/HomnWjQTKaYTH4HWozm1hF
OehHDwaok+uAR8HRBlrnm28MTp6Bi6LcAmLUmk4SLrpzmMjhdssP4CRUVzVwRW3Kb00mR5XuDreu
ij/s7ZUohXHHYVofik2Y1NqJYKLWP4zEpEboDB9rhO+PhYdqJhPdqabugNH2MOUrulSCTOWG+taZ
vlyGoJMU2hOeKQ5ZjWmMCYhZMOReMn0Kl+ahIoz8lEO6DlfLBnhmUX1C6c3hZlWL2T9pc71TmaaO
SWkTEm3luC5y7QOmkn7fGEdnqHSqzBUmPv13gL/+pmJ/tcv16h9Z8zso67wdIOlIkFHlGKY4FwMX
6THuqfrQEDUqH1gXCoRUWhItRr+f+N+sywqU0Po8Wdb3/F+wRBs4hrx0/XCKN5+cmirqO4558OH/
EpS1ev6nOK11dVcXW4wc9aAYrEMpEfBgtS2M6UhX8mB5bdB2z3aepIGDkqikt671OHByOLSV8ck2
ZavQoNPB+yheTeLSloLaZ6xPDBr0HUGVVPCm9rhk6a3psAfXZRkuDvMFAlfvWlv4B78eCZgoUHqS
0Uylk1076qpBr8nqjfs3mpKCRIO9RiuF0WWg4Jji84hT/jJWxhl/Fv2aX2wFPSDPVH3KHMxtMSzu
vjCbHUvU58kma6cEdgZmg4lYrj2rerpg8uGpirHtLZg4sV6g6wS7cvJ5p7EUhRNyUuKdY37euHnL
ZLx3FvGIhfCmhs5fZw+lJQheQsre9Ppv2pjXBi5ZWHhgZwmxSo61YYQDux7u6A/UH9auGJj3IL99
mUaM/MxxLJiI4dCBDNKsP72wv3V9xnMJbhRHkkm2iQY2y69v6XxA8HWEasKevFY2jBo9gy9Bgk6g
6jeUZy+8GWVA6OBH5nrf1mCHhRDvFp9sRSWWVpoCRJG/OEnMLIbkDT17UJT+bE6bY1pb08FhJpm8
0Vsusvsc1uUja9tr3ztQciU4sN7qYLsmPThULtOiqgLsia+lb71VhbjtWpcpmcAQZHU2Ujnz7MrO
uF1ityPrCf4XqdpmOxS7Sqcnrg2luC3vgcpx+ZWQDpw2k4d1k0ZLHBa414aAQkE/ayIWG/SRObf2
qtjh2/tslclpGPVnPD1E1U4+8KEKQqtI/9VI+kKtWV8X4Y/YofID3LVHPBIHbGJV4KU4Venuzty5
e0so5kU1AztHS+AXU/Q5DRrtEe0ievSvTmkfxhrnUdVbf7lmEt/Is8M5FzfWW+GnP67G58p9fbe4
HYXvsFlpE1qPmFZAA7NbblbQgYjCaPGzQ2WCFxcKo5fzZBaEZZLatnPSbfBl8tXAqJx3etniilgp
dCqln9Ise8Qu/JWNt1zdzjg1OyuOkxNK6E+RGywQttFc2vjnWmrEMNfhqqWfmlZ1x1Q4eTRCkKXh
63H4KDx5lvPYVRhUS0r99uhbrgczeubDK6ajm1ziFCFwm0DpXPqN9GcYJNSSsFqwikiE+7SUxEs4
GXvrxUUhTswqw+m8DaqlyJD5zukbrpn0UHVlst9GMfCAyAq2y/XWGyzyMZaCUA5h6nRK9sr/f4Be
3jssecXYsCt48eLxWjhiOoqi2Py66KNTsXIXgeaCZU1Pi1OAowixKFk04wPIptQmthyKzHqJ4eNa
6kzyEEv2MXJNrscU1OlOE+OJkN+zxmJyb5fZZyf6P0hLZmARuTBMRNPI9E3OpJ5R8W+KYH7x8aOE
AEL/CNqMtMeVfSA+C5EHHVONwbOxUZkZ/hyyEXq/7QNvIm1oLodrQbht2jjIbfvmRBpxWNhLQ6lk
lBe9qyQpXjxGWp04gZab8ZEEr38lNmQmm06YeLQLmLtYSqTWh5UzJlwxPHVl/NqxvN25AzfNVIBA
Tctby+BBAblVh9Rw4HUcC2wrsUle3bvnGNeUWxFdZQ7TbTGon3lCPtoCfZSzgdFoEA5BwOrBivEe
aq4B2nopgkwTb1kx6Qetzc1wmEgVdn49CW6nm/ByqMIkWnrESiQrbb9obnqDGOVdmxEn6xYZV54N
OqGzvOcOgHZsI8eo5PcCR5G4vIYQejj5WO9qEH0ul9s8086AGWL4fuq2GRK+8tu0qphneFg3bKYs
E9l4Zj7elCS2jJb2qGqcWZzs5xKiP88mt4Avf/2EYd/gxp+mmR7GUqCQL53fWpWbx46/1pAnVzJR
X8sZealubYfZzEVVuQUGvXn41OKBg8g4Lc5yWGeNYyAmb6NH/1sevNG9MMP9pqbBYdwWr23dXchB
4NsZ+ArN9M0z0LQwy76ZPpEi0f7adXNICS/H/IDfxiFZr+xwaeOK2rl+U4cksJ5yr/1mZnBKcP/u
UFbNIcI3LlHNNyg+tCKSHcQx0+YDiUGjZTa75XLwqPc4FImwALjesGAl4YtGrx0wJ63o+8riRa1V
ZBZ0wnYLaKDbegfJiFRk7Z7QU3eXTet5Jv2C7FuD7eCqxL6j52DZd6gNDqyUjIkotVoK33gF/iJD
Emu5Vu0tBGcxAfxTkY6xznYq4dkvbED66zAHuqlFLnE7RCcn50w4NbqbQe7wnKGHGddXgtL/9Y71
xnwE15b49MW0pUs5fWCOvD6joe2Q1bCwyKrfMhkPnsPgzgW8sJs6lL5qYhwqUiSl1h9nKrushS8N
+aC41+lYy0UHj2oLWp7udZiaa12j9OHx8H0dgsU6WBSO9qPI+JukCqIQAvkutR6zOv7TlqkJZFm7
gS2SvdTIjUlFD8XPo9BJqHJ05hYlWMRAkgnNIBI/eLrZRLfvo7MGdiLM0ed5eET9nx58o3s2taw+
0+oll3EpI9lCey9imKmLNVxGljAhI+wCwJLJCCKDkzHfZgIUIQHUVZTHWTQNdYt0RFuJDqOAmRbX
51HjwSRo5kSg9hxMCn+DZMyj+Y8z4J5uaR41z21PcwZUPk1vIC5HTg/Hfya9vewmsGAG6x4MGn7x
5nTPw4L8slytq2tMDFn0YMVNdEKl/hZDHdnFcmlOzZZvN5unzETjHyfynZ4y3xFVTuRFJ186bCrZ
lFKtp/0tqXnfpkrA70w5LlqE0/qUA+ZSMfEZiSsJYGuOpYs/XaVHZuK4ZMz+BWzbpbUndQbUV3Es
jFsUEAeeALkoOrHzwajCNjuTousnYFtal8lfPuinqvdpKv34UOobAclCCefF+S2LfOxjKe9U6Yq7
vu3fTJn+ssDekuw1zJOd6ZwyXFEgEjIMpiQisPbRKvXUxABX/epU5uuLaTe3vmAXU5IZdbc2ilxG
uJ/7aTL2Hqm+yjXmyKxi2PUTWxbbResGv/WnXhYikoICPq+NJtEp2X1toJ0ixKfTQ3Kx6pthptTT
mevWBukvJZnOaz0CitBXdTDG4cYRH7PFXmwxVvg6fEFEz6/3fb1NJH1cV9QKXYVCeK0aDzRLiftz
3AqmrvYD/LXcxd34rt/GJZQNO2GNUhVMBXTwgbAMsGHH+UWTxX2/lskunTiIaMqRhpHOY+ZEGdGW
PmoFox67KyNOF1rvqtaQH6CqKRSvOZVCgL13hgFF3JjnE84s7eWg64YL6aT60VL+qK7ur5qFcKMR
RIpC04D3UsAt0wjDZFAmMJ6YPL/eRE694+RVZCnAQ9n3Uq2/Dd8AvhG28Z3HpDazALpZ6PvFOh2a
aX12G0KI0rE/wRywiYbkqRAER4crIBop6Qv6Ps6xf32JuMYz6hsxr1N+YYxJjYStiXVCjou3ZhtB
tkIwt+Nj0mKwIp/8OBYz0XVwo5jAYp+NccgtlioPRck00Z3W8pA7fYrhmnbMc2EoaCVkcX36hoOU
HLJ0JQCVZ2pxLQBujaVFhuP90lhxWlvYu8ucSBd//kXgVD3BpSPil7tKtTlXgMXRJAtbvDpMfeG3
TD2ssaSIZ6yEqQfhoH0cup7/pizPpFY92b37wyXCJGFEbeGK5Nef5MvoefYpE4TnsVJhllaxVfqD
+M5YsnmzPOriNH5VMv9VmvZpLhML9Dhu9o66LAScHxL+GnyQ6GWt3l73G+OFUQTf2BYnu2trBn8N
FtMgNhh0kUqFt2Sfj8hThgTjZEOQsT0Sr016924WsxMhHfyqO7oEkdzODk/cNGRw6Brr2Vxi3t+l
uhsMBKT4QbjQHx16EViwQTH2z2s+7lNMu2dOtYOWpf+SKX0su019VdMGerEw2HioP6lhoo+Tbj9p
pK90/blb9Zu25gsqBdkq4DbCOMXvRX6KrDqe9IGrrzIIXNSrKHHaN14k6oHyL9katll01AUJF9+G
qQgNb1Nz7sEOQK1yWVlIoo5CQ1ov/TxQZcJQarmq+zG+rf36b1V5v4sH53dhGhG3+TYMNW/XoXho
TQmmLNUO9eqhxMwZOkqTcV/f2DftDH9NJpj5oYyEBoYf4jXfxr5jgdiT6CEGlMUVr8rOHIBGj26E
VOC31NrXKiYq0c+TZwc+u3mvi9Ps/7pdy98jfma084RUDCz+ZDyCj3sfYk5mVso4pWbyRQ6uzfcF
TlcP8hpEzjKZd/r8CTIVZL8BWWPy43AcI78kyTCdv2okRobUdyb5vkxXWU8by4+19PTDzO5bz3rt
hU20x+qcWWScyIMB5NQgkS/y4+yCJMlkRZz3VqrKlQ8ZZztP6KaxmP55JodUQ+52SILvo21GpVbH
7EPGt17yfjtIKmEKELC+ocX5FQcblt11MRjSeLRMAOd32cqpWM0bd9KsfEA7k9zBs09CXxE/7zDq
9NJ7n9DnHd9qzlZi2hsWwcm6rawQq/5Tiykxtf0J4Iskb9koyzAj8CUYwXCGU2I+6ksvbibuMyil
fARTrUd2pd7ig1Dpp4Kcd7CynvqvAIuQZ7jgVFw9dbO5hhbjrt1Erwc5JN45dvtqEvYBqYhI1BLy
TtBpLvibbyF9iqKWw0Zb0OuUw3ygVSQgtau6UwcY3kIzy/OJtxC7sgH3iye1JKuzFqqOelOPd9Kp
3pi4WgfhkvxX224RGTTgu7j5hd2rHxVD42CiQQsEJJG1Z8kC5QwTMmkMDY9er433LuAuwmEZXla4
MGgbdB7/Wny5lHT40yUXrk+5wuHWMQwZ3+2JM390NTvUtfzXWdke2Jj9AtVWF2ZBm5DJ40KmOV4T
tqWs5U5OLy5txZ6KFGl+lGmECjd0FwsBJutGfHYz7srI6IhjQC1x5kv/gX9+wlpCnGJOKzTkYZqQ
xmITsWuXMamOK8PifkK0V+IOW40O7zwZYLGy/uGsFjDiYU8OzlE0PkY9ch5lytQqJ1+Bdnagpw3E
uZqmereME79tIuie/sG2NBdvpGKBo5Z9V2jnJAYWyT4sxM0McIphlmsW9xwHYeGDL9KbteKz46lU
SAOwxIO7bI65xRw48Q/S1t4shX2WaTNDAn9lxam9J7Ql5EK/Dlp879UYCfte31eNasj8YV0mYTBF
3Zw4uxJv/X7wUTs0bn+Tct1mWttgRt9YWNYdw8Ql8Knwcf8H4LXyEGLCz8w2uWaGNS2/Rs8pgqMZ
Eudss3CjtZWmue2ybwW5SsFEdP2uW7v3Zh1e49y8eDL7l/vizV0WZnGieXX8jmjApjB2BHaG00zg
brfahGxKQIopgiWbiICuSU/6qAFi3R6hwT3NsX87W4i5hKOfeekykhJzXpemVOCW1Rsj6KspxT3Q
Uwi902tsJTPmXgiQuoRO183UCVXsR4xB/YOnoO7PzY9j52CADF51170hr23H4GkBENc/jRSedckt
ToaqHzH4+PjSPW230PUdvKICC9KOmIv0/Dlr4uvidF8Z5DNWUfUYOBjL0K0O6LwtcWV15wS4juib
6nnmnwroYen6bi8VrVLj/Yw1zTi6RhRY/m8HhcY21JtUMZkEmfXecopEoudMijuyY2MR5rTRiXEF
YA7DgUY8NyCdwxOgLk6y8i1WVXv2mn+S3n+3ds86wT0nDPMv+ggsJfPsG91wng1fe0dgfW5H4tal
zcFcKwbs4+xQflbzdWnUrZC6cywGRnVjOcN6Jeyyex5LqhN2vM4ekftPxce5axinF9aVIZdzjhNg
h0sC6sSDMRqLJWVkg5TSG/76ZULKkPuPImdqZpbVyRjGAplFf1gT3vBJq55yIf+8JNFDNgSRdK1D
WjN0UErv9lXB49Yw7kUpjUvTkYdkth0GkjlXtIDOva5Xdxl5auvCicT0ZReiinQNrRxSpcAvtvTI
Jf9oiv46ku4VKr6rvRYjM2u8cqeW/1qbJDQb7LyKGatrSlhZAjxxssgnA+loUX7aNZQIVb+oaovY
4Gcz5viy4LnZ+ZLPz8uoPWTDVGfbSQWD4fqnthpfXXYCjIqqmYuSLLycdmAmnAJ+wXjCmJc9N7p+
0KsFAX19jRUrJ8PovpyWQWJTI222bQl/DBFs3RigFsX6I9LfkVXHsWDNmVTWDrLUU+6MUZsj86ho
BGI6AM14xIp/zJn1Umk4lH04+xHH3oy0efbCrTFo2W9Ri5HYLcxyKE4YDi7lw6qu7UwH5Li3dl09
oKBG1SNoVSUEkXk4pIN78FO9i4beOa46u5KFgquOs/e8VXSMzK18q2T+5rp1VJonSGSfg0F/Jo31
y0ZJGMsfoo1gGRo98MdiuUEeM5NcS7Fi5MyzoWK9JMB59wWLw270b4a4b7mpcUtYGnm+s3sxk+Yp
V+zzfYYOALKKW5txydFysnNlZbQLyHfJCjKD3GwRQ8lDbvKjNXCedqpA2cOf19bJxRqTQ2ExX7NV
9wpNT0YpsbeBTqArF4RNasaYjO5Ztb8Z6KdmwzWXyn6lKkyj2tUXguDtE3hEBgyt7iHE5mcujDSw
Y9DcBidNmI0jSg4lUSnbED9ieXWsGdQzDnrolgEf8r1q4GY4A1M71XxBTDLY+nCOAbt4GRxoQNzB
RSitk2MwSBuZfEtVmbeLxntmMxlpSw9HmPcssh8SPR+NqSFAvOl55IBKpM1sHtge/6VpnBNbNL33
Nd/1yN2u6Cf3ADq/HsG2UKq55mO7aOCVTclkTL2P+vCyTjkyCJiiNGE+TcR4l7vEla1lFjUgQSKS
AE7ZEN+ImJmZyfZIetax9BdqHBNsN7l6EPrRa2aoE9dq+KxMBJcL25mg6/vvZEKOhCyMx/XXBYrL
/si1gLrmQabyGyedzhTihA8I0pDTMnstcv0r8YsqsAmwm6B0BPYk5t3qJf96rV1xTSKIQ8HLIcZ1
mi9LvHfn5n0x8j99QBVDaGaQdDXq9lL+Y9bjjOVjp+fnYqb+szzucV939g25rsDAawYsbD8Dfag/
Bre+Wsa4d7DLRwOYkKwoeR1tK45G42X1vNDpEJ46bUkW9IY8TnzWNQIJ3kCnLqqJADwp/vR46d+B
3TpgFGMLjL1mPWUL5w/29HC0h9chL9+7gvKBvcEzEB8NDRLemhlfLvMYJraUF6njgoPNP0wXQKLn
FJ9Q8WrYhbglmvkVZjVLHw5vOAgcm5UkrCSHD1LbBvEmNWOFhk08xVZZ7FpRHqWZ/dj1w1+D+nbI
ieHrbaRwg5m/jWaJ5DnCBjNf4t6YAz9183D0uzc0rQiUY+K/NadCT4iQQFTmJj8yw5Y2antF/rVZ
+w5nHhtTTt7SyJSeDKRD0Y1PEI6McDbHMURHpGAAK75HddXndr9U2wGmFSXBMcNf7LvsHxH0nJRn
HvQMZgDi4DQUy/Lho/TXSxfE8mrfzlkF2jx3PwZTtGAll7Pu2Qdj/vUay76gMvruVms41H7TQdQ1
75LK9KJpdL0A8A3pn5LE8EVS/S0/PkZRZup8cSNDyXnjkHIr790NpT+nnbWb2pjwd6Jsd/OAhp6B
O2DReNt4LF+T/h8aZYRooPl77s0F4gL1FUZJBLpqfFjGa6ODzjJjsmfw7/0Yffeql9/QY9XOdMaB
E29BwjD1zG/YS1UNGrscyUCD/DsbwAltGzwGcdnFcMHH4eXEwNMBqbf5UmFaEPBI2nnkm+2JQI1v
zeiLs9K99aEmR/dhNNNrYxggXT1Qh+VUP5Ek/IyCuWQFpluoNknKVlIDY4arLZ1yEDa2YhKMQifJ
WfNUlTp3kontHJv3QwpORs8PZr1qRGz11+Z/cXVey40r0ZL9IkTAm1ca0Hv5F4TU6oYHCrYAfP0s
8NyYOzEvPKLaHDVJFKpyZ+bKIqovJrGi+4BJFznZwIqq85TWx1jn/t1b3qcb2NFKjanEiDnU+LXG
Tq+GPENnm59XVrcjj8EY1yOTYjlopK7VMZnqq02o0n0/yNy+DKZBO4520xS0UTMcQwbtdACWvLF0
CzXHKRnPJF3SW1OGPgPrg8pY+RB5Tb2M1YT96/SuVEhmpEwgbo9YtMADUAQ5TH8dtuVDojyiMp0p
M+zXXVRdNzb2qpVg6nGcUzFJZVnGWDBSy7pnQ+LNLmqAVaj5PSj63eQ0AtMc3SAINzY37x6hyhwu
gzN+ZZ12GnTb4PQxvTc0RR9dRvlLGSa7NtZ/amdaiTrQt7arHMoKhdVIMmNJ+PXbUglYg4MA6CDD
e4coXCtyzQcfO2BxrKYyXrKARgcz/dP3LPDQty8OCU/W4ESlX2tsV1SO1PoV52ewRiDcTUYaLevL
wJZ4r7lxCxO475eMnS+E1GbNNTZWiYXGafEvTFhJZXDRlIQEUUUVqkbrRUmXIUzp9kRGCL+LmS8K
ByJHNJZ+STnfAhN/k/Yn1S3SC62JW0s6txaoKfNEg9a6uvZpNrnUVH8f4jHvFg6KPPvKYJ+LwVkF
MPWWgp4uZC8EBZtFglrYRxKAsybck2/zut6pcfhStd7d4Ja0KOHK+y5jj7qbttUU4hYYrWth5AdB
PYiG/2pMxotr9pSSNeOGNHe18xR0sza13nPE/wX92XjulCwlujOPHbj35W63zkVsvGoAkmhVKqJ/
qfBp5/lAtswXGUmEgxzYqvUy/ye9OFypCZF7Hd/JwswpGi7a6loPlb7VYK1CzzHXsazwpbC1gi7K
iS9CoxVkSpiXYUwGpPtnmKZ9B+frWgKE4rKg/7AbN5R9jn/dWru7tUkX69TA9laae2dQje+aurF/
PjW4xy+HHKu4FZTKQadPlqKvkLc6pVdghsRTl2s3J/rLN7IR2rWbH/77vuFchdONB3okCXSavcXQ
WXRHkInbcKLlPq+G6GFVXvTwWoW2AhvER+U41pYdVEQXFvibsyg5+mjR6PnW/JSywdBXetQ/FiBF
51IbWVW99MS6bZyfD62DWOSaIbI3g6Cj6F5pjmXbG0bNZYjjAa+gIe540IUpSdkNbnhQAnd6I8T8
XerQvp7PMsx7fZCHN9mqAFEIVKaBvHADN8/xDEZ1pUhZtzt78/zF2AyLXWKd9ML02NTW1qO1JzIz
JgMLnoSCW3Nepec0oSOZRoK7YQTaXRXZwQwtuGxalO2CphyWUd6YmwJ/BmZVa7jWNOIwDZUxCIjW
YWc9RgVwjeill5Wzgr3l+Z3C3JJpa7TUWf533PeRt5+1G9jVEh9uA71flRgONPD+z0MqR6ablbB2
CWzyZ5ZfnWMjz+zI8+nzIe/Mk+pMjLzUDm0wKZZ2bnl7r80QzJ6x46pSGEM7wR8hx/qmf9q2ld66
wKtvFuUmm0QSGNY/R129TC1SKn7+j0GYAO6TqtvLKI0/YpWdo9v2+DSa6Dqyc1zz725825LZwQJJ
g99U/MjCTM+V6uqvjVb/dPMzZ6RHerCpTTcnyanZid5y5gqHvnQD7OSufcOvPf/K86FqGvOQZd07
7txfFRfby9gh0mgECt8gVhWrltHfNROSEtpGfQ1CclC9i92OXGrpm4gCs2jxVlK5s6B8kekp7JBx
Ua/lNNEKjqBwQT0wL+bF0UrvQswaEmnBmKquVGPOBRsHO6qNw2B3v25kICFbCBeOXr3EY1SeNQci
Q9Mly8LrvENe7yAD4M4cYTxD82nuzwdab/fFAKmlU7P2PjQBeVA3hmnRWhvcXOZnVmzIkI9fxMsV
H/b1/3w7ZX/n4BizFPVWa5l+jUfEKPoli2WPIxp4PdcU/qx2adDdTsn6QI8IouMr9LtiqaRW+ybS
CPMCja7cipe4x8MjUHYYacHeJYO8U8sqe0tEAQCQ4Mydjt4D8XKJsA3GyHYGscts6VeeldwprnX8
qKNYi/ovdo8MSbknYKXBE0pSKGreNavw/s1AQUn0Vao5twDN6Q/ztmBB7JSC99QGDFTZfxErzJVn
NvQyauDinlca+y3rgXiSmVr3cJJcXEox+OyftQNMIcZ8zy+fD0ZqUmMyZoQektSjju1diVz9wSk/
etUHl4IQNbiUpVb4eSv7debSezG39+3M4hJF8tes9PDgkjldO02b70XZ/lFVZj1pw+6Q9JuhH8fu
Jad2ec6osJV32srXayKTprSSoz60m9wxrw131Gs62MaGv6/Zmp3sHjgDF0qk+5lJc9zzIaUs+r+v
ilL+liqxA5uo1AJGZ/xDqhdfKWvrPTcSDTrV0LA5N0KorsieffAt8c/8ql7BUoqs87CxJW5sTe03
dCkk2+c6rDtuvgdk2i9qNTP9gtqQtRKHdIf11t1q2vCKg//vgHnl/GwmDr3IVzDwHZyGFVr1epvz
hENXlZdvlJHzWzz0OF5LlQ7ceXGQ86owSd5ERu++hiPHUhHYSWfUN8eq02U/eM2eohn8pUn9phcW
JiaPDX1ZxvEH7YGxX0WV3Ch2H384sftpZWXuW43O8U2MzSGkO5RCSL6KqtgHE5teQ477zKrFp+NE
7Qa7PVxSB+9hQ1UeOxPmiF0rVfyKRn5/PhiO+Q5UFBFm/hY5Ii7nMKKQPCn++w2kGKaNq/xpAuoG
saB3Z0Vs5BzcNYOsudix4m6D1PwLnm+v5OWfXEQdY+s4fm0BjNKe099rJQTtwB85KJS3rNw6Gdgd
IAxJoRo/qslEwcm0XyvEQF/EKSb2yhyuZiqmcz8ymVG98suKRgoLM8o/q8T8l+kemKSegSKEEtwd
QZux03UgdpIFo0BSBCjsDO38hvs7Wq5xhiqsnor5QU/RqhbP5yY8Ap9wt/HfUy+HdsVc08aUETaX
fhIRI+0i2/fWHLpyxJ1QGmA6NlgbxeB0C8odx46pRo+BJMZDxwi9cA2P8dtcZ9GPenx4/pa+c7Jj
TMO1y8ehtN/RTt+hFDQ/pVu+lNqB9kboKjMJzTArbWs4Srb0nAA8LEaj9WSh6jxXOTwT+Clq3xP4
mEV019si25LDtrdx7QWkQI104TRXGWXjAaFctsgmsjn+96UcgNJog0GaPsJ/1qXaW+6M2naKmmGl
lezJtWAGIud4itU49+55VHVHveRcFRG3YiLmvmOzuLZB7l0bD2RtlrGv5Q6EtBYxeqVYz2jkQ/Zg
HTDfMEQEfJ9pjCLCriRNM4FUMvsdkhU1mEOyt1X6rJ2e/JNjb7U8/GY5WSfRp652fBqDfWJ/3Xdk
oOsfmSyyQ24scbFrGDb/pFdzJbbDe2NR1r+Ce6P/5qd0Ox1Ij4WL+r0Vq8Zdd2cPxblZRH8CEu7Y
4WhJbzOoZEuhLatb81fpPyqpMqXcA2hiJkLBK6k+TGoXa6DfakWDCzokAEv53dDHk3V3jxZhXwbf
LqN9r/ioPqYNXbYKJq28iejfXCXDuKnoz19fWxeKNob0dcmG3xNvAp214aTlsU6o3mvzwxuwMIzy
hGaCLl4s6Rs4xeIm1ASHqah/klZnWFmKPybmn1C/9hit3bPxyfzAdcUmZUnJ6c2UKftlRmot7QWa
Lg7WXVUq1hj8HO9Uc0zQQ9GKyam4/7wQjdttijedCcmSuKs/HsWPZ68cb3gzvKrYCqv4ttnOVcka
w6b9Em5IQNmqtVA17laLuToTmu3S6r6bVb/EqR87O7F2lkkcLPjT6ovj9ht82yp3xUujd8eUzWpI
Y6fmLP8cCTD3+dXG7oR8oqcLU57INW7g5Wleu9WcaV+lVx2XjzmYezlUG0vnoLXmvH9IVl2jbPKM
OrVFt7ZR+2t9pQhGU/yry3JvpT0F1QesIQfuTtg8URroJ6bZRSmZzuxETUm7171Q5L/g06R/mm2/
yfD2hYvsR2nGHWAentbv6d8wZWnX/eDqXvVP/TOGM9GmI+M7QUwZGcqF/RABtyoK+JUaDOJknRJZ
QQ1yX4yc4Wj4gfAJBERo37n7Fv1wYVjJBx/MkoGZGa8IitQ48fj/8HfftXOv77LDhMeUqQi9x+qv
e3Reh5v2pRqkLnOpnYsR5hlfLWL7WOnZvkoYg6MBwGteV2OPuIvpnbpLLPe4Zw3nY8qSH7vFR6oR
0L5PN/MRYQlG2lMNm5zn2lI32AdxGrj9UirJVYuHglPpsB6v4ZHefRIGvNof3nc0QNr79L4NXTuY
+tJquNQquZhfNz4ZbDoiq7s3OI3Yj4tFC5niPtxSYgbR2J+Ut+k8XvXdaCzsX2zhUbr+GxjzGoVv
QbkPh3jfbfqdux/DWwT769wrQ75IJo1wavzRqcYyF4g1Gf7Bodd88Ba7RbtV5jWidCKKeHHWyVu6
aXGJo2ck9jaQxnefnvDKzxYu3KwKy+USy2jP2YfcU7ugMfgWWEs7o2HYVYxm38/czIWYiW2v8a7x
Az/c3I18F27CTQC94KB8L+bxtLPGdoPHFh5W9wH8QZtW9bv+q9Knr5488p4s2UvlrU2WOwItRv63
Npn7L5R3JT22rGu+u4s36q4m07YyvuR1vFrn8HXk7KwyoVuSedQ4+E8f3hlY67Vs1A2d80G//Nt2
+UZrwp1O3zQiFthr36nvVnAs9C3dVtSUjvU6Ns58BgquyICcqx8ovumd9PHcrBJ1lxAZoQabyUdD
pTqv6rFYxDVWnQXWIOa9S51BYIZ3m75SjxETw0kOudqhEBW9stqZXP5S9tva22lF88DTzyfVVatl
5Z3SjBZUi4JhsIwttcITLRbF0aBRhU9JzOiJ4vf0lWGuYdqEARdl4S4nSr9BZJFqGrR+j5yxYoCH
egJYggOaH2PjmUi75TTqWmtSU0kbnUPtjSb39Dq1fglbATzulO7JzCNrzAtTQD0hPRtuRWvFb1jv
lw09G0smtEgoWf/jOCtd48XgIBrSVEgB2MKGalcm92wOdfDHdKXw/wzYilk4qN4LTrLDuG6FpxgZ
UmmwHsXfbLB4xVz9gHEP54lEBwZgVQU7SO+Mz6p32xTsU3zy3Ksh/WB2t+UagQuF4dhiloRVUdnh
Ap72321zbrJvqdyaMfvFc3SoEwXFp3mPbDopDWIVstOS1zptt5I802cWWnKpqA73Jvw5zoCJXMYt
cL+wFyfCXequHIS1dSfRnKteCubxY/oSyXkGkmnWmd4MOj6U4b1A0/4pTP2/L+bvKCXTqzgkY0ci
W/MnzNtbbLneSxZB8CE3TMoIk3s7yYw+RCLVTu+GfJB0/dWzVXmq0uBBuskfUXOE+BBxoR0aZNCl
LcTcQsGtgJw/6FwiRFSOy1OdOO9diKaLfDOcECaGzRTX3SKp4APk2rz7AmL0GLTBepgUbliNck8b
580k74v05zwMOwYunzBEzrVKXMlXfzYJQ6u4D19aW28voiXAzN3z8XwgZniTqWIeaP50MYaHrA7/
36n/efR/fg+vu4NT7G/Va8AxqQAj35Pmf9Le3dopeK62lq1vDAiOthW/RXMkxNN4ldn9B8e41RzD
j3R65uxZuenZ551TFby8VnLumFvKng8BCMjj6IF67+nIHcba9hMT9cobK+uquBJgc6kfNNALh3p0
+m1oJzU0HUxg1ZS323Hea2pK0Z3YuFokz/aR2h75wCIgYYA4U7arnTzMlQFVkV/J1GyjmrdlzbC8
2WYNn86Y5NBXpWk7O0u917xJpl3RxT+FVZ70hOOT2vfaRXcVXEdQBZ5QJ8oLvM04TPgWCl1dZ3Y3
zlXBHF0cQNNPSUAo0XBJ6DljCZf8jzuGNzbBpiu9bu3ZlU2wCDWO8LRKi12rMiPTOxpX6ol05lgL
zs6whn5SPn+9FpnbXGHT2ZRqeWrrqjxZkEhUsxr3z2da2u09NUtPY/VAW3euSacHN8VRHgOpGz32
uN1rEw4QCyhQnUeA69POXlXz0+f3QNQXvuznNolxbm7NBDS2Lmn5Ep3pW+hjsYE2jyVsfihtm6ph
foIocqtj08JqqjiVY6M7jF2rYVelxL/13OHgCZwzFYUoKzfojB1mTz77IhiahejG4p2XByNTOX7F
SWRxlWbFLuglLhYbF5CkFXfF/8kivdA6L4ktj3Q58Uo2uo4RrkcUz/B4UiHLuqSmCX3SbRSdHLps
80bGn0VNLE7VClz2ar5pNelua91uHkKlrJx+An1lCZydSunmx1iY+4GwNGYS99hONo0nzHUiP24G
UpCFzC9TcwiIvL8ZFZ0cNJF/NQap3FDYoAitwbzZwnulYZ8iOIB9tFB09vk99zzcbpqFY2SybHli
2HeGZU7PCAU62TYNnL9YyQsfBoV+IIn8gYMUr10Gjhj3MTpjHzO1aCbQZ2ZQ7ZqOjo/ahYqw0Azd
9nPr7HXh9NfMLGxLQxifeVVafE2VuqW74Fo4ZnjSqqDwp0CjwglDnR9BOj1URAPR2DmAYFYdv4yW
u743Gt0lxUpwgUBwN2XXfZciOGtjyiqugd0kOmzeB8rV/TQbxyM89okCMEvfhCPOwwhC0IaeIUyX
0usuz68o5OwvkTdBZhVyX1bMqRw7oQZsXveaSZfHvP4I4tQ8V8xutpbd/wsTnj1F3Of3e6lamyiy
uYmPBRuFEh+qWmIo4jM0AdNuLADk//tLiuy9tdpwry0mR9/DooWwxDKjzCvM8ysjNvoN5WtvjQjH
w/8+TL34f58CbUD96yjs/O+3xNhahVc1oFwRmZ8/2vMnpedJWUYRLsnnL3Qxp3hNG5ODrIJDVU79
l2awTqUkY5nSpzEE4Sk6BHU7HjubPbhKDBPr6nibsmC45VO1KqsuuoDK5O4/fZdVW91CnV8fDIuX
UmFjNP9GK5LwoImS+pajp3uXOmNagq4VDqtjOT/EcNBInP/f5znWbSiEF4UWk2/NdQidVXVzaz3G
UkPfCCIVWGdnhh3Fzr8qULtoptv13Eb9WJc7GnM+MTjSsmJiKqRHizOOSaeJkfh8nFmlPStdVHoc
+6i+O8U2Hgk/JYi9bmbtNUD34hm+V0MISCo/5IYGEMr7wCcFfm1Yt8IxT95M8KPH1F2a+qrDZ7QU
Zqpsc+ipL6PeE1jG+QO+C0szpFxfivKIMJXspZqgp6XFBICCV941yy8JUmbdIhhtw7blZGDX2mII
258SKPW9SDprSShxp+qZu17mCkkYLJeQOhndHmiPd9eeS4pFnTGHBlXCRw+ScE8KiA5pnuGA3dKU
8BY4eASpDLRWEmhiPNMTUzCKYuYpipmsqDOwQTOYDoJEdK7GflfhhlcH6nNqBxQGzbOXyp4ouJz3
5cAbXQsfh2Vg7IDqyHzkn6HiRDJn4qMF+lHMDEiVOoyx7TC/z3xIIxyAyRLWQguy6coa6JUywL3R
mrpsGaQsaSzQl+zq2vlYPpAhiigFUXAiJdk+i+KS2QUp3GjGVoKvjGaOZa7nzVro1bYI0x+na645
9RYz+TIEgRnPLEwVKGbr9SfXqqAjzrxMbmEE2ZRyV6Eas9vHZNoF0LCpWiFP1GO3VeVrN8++zZnG
qbOPWlEtBeBxsvbYXqZFiLN7VlmX6szzRPG7hjPhk7EHo1BVPsySnWetxaQwFU9ttwO7j3A4WjMr
lO4Al702dywLkKheUyc2zWxR2YEwS+P3uszfqslFUFaxFVeqtW5i9ViAgLxXFY6cgrE7c4ADA8RL
N9NMSw2uqTsTTok3HsaZecrSPX86jUUQwUMNbMioyE/qGujt38ra2DM7dWigqJbgVKcnV5WK27Wj
imsDunJSwvYUNPWfsom/YftSZxzKYmtFlsnxOoSLMNNbm9r+GZKYlNlMdu1HWW/kTHtNY5/oRoUi
lf8BnnnoREwUC0M7NnbACkaEnytP+TTOHFnX/WeDleUGj9arW3/Fd5W7HwPjDUKsDE3r0T5lcBVW
aYD/ldYC7kbmRMq2StAybX5KFYgXtUdEvK4dk25CT/mXbrsj1ny5HrRpwsdSD0ucoMEOp+Faqbrf
qlPFDdcLf+E4HrDswbIdXVJcFQP+CuDuk52qJHulqp3dXEuH+sFGn8ufmERoIWTIMe8XpRtxSuyY
c2sVneypNhL2wc03V0y8ulK/DalagIWsPvuZEGxotEWZbdCtCFeUq6Dzi5knTF06AkZnE8aFNawD
HfZatGg8PSSlJERikCpbOlNyH1DIuqs1ygihFys5HGOXNihichThdFbznQI7NskfYVac3mu93HBm
RPN+6wsr22IQ93CHCshkXfGwpNXs8iQ8p31FFVYv4CubeJscCJATg7CVyEzWxf6h6YGxVKS9KoPh
w2y7gwe2Wdblrm+AURQz0VnNOd8NCY0CAeavxMO2q7pypEhGUW7hzmyjfBMrCYtuP0z0I0f/AnKu
e7yuBdIQTQ+uLNZ9pBq7VMWXx0F2zWTF8EPZUgTU0seQGS/RMCkYW2xfn7nVUQTB2gZlnekq6mxs
+YJDc98rG3umXqst/Ot4CK6V0II5rmnhV+a4rkjlPLovSgBa7UFFElUjXkNk23sbJaSpsCCkO1O3
bfDbnsrxrPEO5szlDoHVaTOpmyubm/hM75ZgvMXM86YvcZdJPGHazPoeZur3UMP/zsBTroqRaI4F
HNxFicTtmBK7MG/CEMtQhh4mAfRO8nKRTxwwWATgxrOZO57NBPKWPFeHb3YcdPytBpTybOaV42JK
Znsuzm0KJyCauyxjrBjsLmfaeTZzzx3OJFwkkDI9ULaHtrVO48xJ17veT0YNqn331gNST2l9WXL2
pd+nKs9BCm1dc+Cu6zOB3ZhZ7M9ZbD/z2bOZ1N5IVB17prdbOC6WLBcc7dlPYIon5AzsvbFhtkS9
qI64Lj7o6TyMBZKG0opvlyF6NTPj53viKmU2qVATgAEJsjyzzI1nfOZpcksjAsTdzKCvpp92ZtLn
M53eEd1PIInM5GNxwO60GWXzMADamzPZvrdAPI7tnooApJ6RkSHlTt7Bq7uXNHc+yjGCHtC/iKaK
8ChaWEAzh/l+K27uNFGMqWAj6HPxLwuydQIGbZ1qvc5Ct6oUQFlpTUIOLX+bFyiAuHzY043zVJtj
Thk7l1Y6PbH3SvXddDbAJTZtPLqmXS1yDQuThCEcUNwuyeA7lk78zEw2HhIECwEOP4WA+4L/YLjj
MFBUa70KsoMW/45o8iuFKF5fKO5dc3SsU+T1yknlmX3NWXlXsdSMgwcPA28f4hWBen+0RhzMbJgL
jzNOTRohb/HCmEShyFXVxlrY4XsWEX4I3ddYYVc6MPTgMgmGXRHyprAdawZsLhA3v+qM7WTiUelg
psbf2GJycBbREJySA1td8OxRRGqHzkhuf/emqjnRxoTdcmtNXzDuXfAM6khWz/UICsVuVZHkgC8a
a9UuLWXItYio42Z0rynyvbSq+r3RixdKIh9Rh/zGJY3VELAtNSSXKNcm7mTjoSuInlgJkrw7tqfC
zMWJ/ahFAN2Dl0cOViFvTshidrn8GDJhy0E1Go1LXcCWv/wR6iRuleZSAZL0lDWFMdJywQQqK/J1
P5+PjaClGMd2161GsMnShx8v1u5p2557q9HghQ5fNdSMLvWMrRNpX/ZDd0P76gwedjWbEjrOpNx5
tNtETmjlVNZNSfXFkE8Wfhq6heKjLpDBqpDPVFPH62cZcBZYcxUKufioU68NZm/x3dq1cuFmjL5l
UeICVRQrBscCUdsb4kJYlq9QHPQVeRNWiuBNtPIwVo65hzhSLXOt+cOl9NunH6nbAmBXdPy1kuYb
6CnnDPGOjPMyCfqOi6GhukFnSpeXNXajdD15TrbSCKWsTLeDRCwGi7hxwVTZ+6cXEMYaSltqE/lw
MFHxuoQ5fm8xWyOk7q06vSMH2TTHuIspKLYR5VSj/9ezGhwyTKjC6Gl+UbFNyZAgEqhzbGTGvmz1
zVSoD2mxTNnwE+cWN2cd02ZCEQv7NcOtCU1qSyPFD0ykxgCAV//x7IEoCdWQWIlh9aWFeRBm8q0p
3D7pW5tGjiim+tHq9BMl5iVIojeqLBLfmlvVVLOhPRQWmLRxAMMxp5uPlKNFQnf0zdyjQb5090qD
UKBxaDKzsPbj0Qb6qUT70eO+2pJoQ2GHVDW5eOZqrEGxq3/j89YWfdFd1DGCAZqlSGuwZDK5dhNM
JIpKqGPo7zLjyrTzkaFShCBra7H36llL7lSCzTFu7ui7zywyKEn/JoNsW+QlRLSy/3KbdlkD8AiZ
xS85XsG+bQkLBbm5w7MJynegD5t8z6foPl0VLV2Qq8NoFKCI9PqhaCiWI9CCoxhXPn2XE+twaWzy
fgp2fTw9MC7ilo69j8RV/tHCWvpJ7NIbJqxNkODUE4n7OdopR678bgfRHH+ISe2m2a42skvvNf9K
qb9GrJ6kyIPArw61KJVjZdMZlInPtEQvsqat16P0M43QGBqw81CHey9Qi5u83GdxPpJWjzfgYzSf
7FZO7hqHX4qR04nsb9iq6SoLIoSP/rWbIBKIkJrajn0Tu9bIOk6kD0JRk12sM7AmY/kNYY/TID0t
kvIqEWUL8QpO7lCMOMpHZe8WO6VytY3plDoBv/J9dLRbRdivxxRPmXb6QWmqxskDB4o3onYDaOSt
1ErCzYSeA7SGlf41UbnKvZA0iZvyHkXuqemLS6XYZBBt8coeBqG/xTLhuFy2vHPrYnil8lDORavf
GLz0uxn3P6FC9YLq4H9HkDcB4pW7rLdrmm4owlXnPbFuCePmFO6n2+RYyptLnLfQOfM22JSKw2g0
U7/s4VdFV040+z3REMIBQP3UpVhB2niWEr7ICoIt18aLq0lYvmjzoS7J8k72fCk0a4CS65Ym8p2r
jg+abxbwLa4B99plMtvFZWssYzt8WFQ/MFKgAVaDabbkpCJavOVjkCcraUjLL9k0Z47AGRMSUKj7
etNlXIDTSFCNzABh8IQIYEvitA8jMjet80+bmDF12aMTOhnEBlIYtjANVZHuCsZweG25z/X20T7w
evkdNoFFwk2O7iJOhwpDr9gjoqGXHZ0npen3GoeYLi2rdQhtmhKQh+ISjSYXjG2K2QiQ046dm0qx
jIb3VDeomypjvLNoh3bSA5nNyWrR1JB71EUpAR0EcjiQOVzx7n/GHsVhgOe+la7aBCG1sA5J4sRK
X3FzrJ2cAx0cxkUiph9OuO0iCCb+fJ3tbYTejq51ESxdRokKtQlW/C1bAoNpvI+a+qutOK84SkOa
IEv/UM1GITNVoaKKzl575OLeOF35qXdEbrG/XGM3+/Yy8LhaS8yhm/ypJp2UaM1PPlT7MO2Ojdm1
wOj7E/VF7JH16jEp5tpUSkI/Wv8eEiOEQhr8A2G3TSPWJlfnw0JBBEChheOId+mZp0Bnwx5pJgvl
cOx6M/RN2cxr8x8nite9OE7KQ62RinS9YFNPGmhI70J6x8wI9lNPP7/VlS+N5bzlDS7NiQkOdhIM
vFn7atNkkyMnxX+Qx208pQwKAXy+iYFjTWW+Kl1LWLxELtFVudEASjPp6Dd0PjGIDNsS5+KiHZh/
uHpxj8ZRrrg/7IEFrStz57FPCnl3Vyrus+3YTm9aXhe+yn2S0LWR30aMFlz5a1HhchjnBYRKr4St
grkwarWgdBXzmaASZeGQ9wd+QCa6sF6ViLkcEtrCa3UQPqzYx44+YqOgkNZR2aWNFcpkPod5MzL5
J1Np2wVb23rZhgLh2RHXwSNEUFXdt4iUd1SByg/KAaPGYPzazgtRK5piOt4lEnPael4tCkojoQWF
NSOwNSce+mKIV0Rms0VOvWAE/Z3dkiFVQH5hWHSaKnjTnT5cs9/Qcb2RQK8H+23quheMeTRdOsWL
o+XHLAouIURs21F/jOgfrdqM8mvE8yiPzin+HdqjPrAdyWWenCWOAQqIXg1GopMc7KXucDmRFJ31
Ge+PUpO+T2qCyjW1EKAqdBNsKLWhzCkdzeZjr8U3g/Am2oLcuKP6Y9rty0BMbeJskqAZK2Z5j0JK
r9IoIm5RUI2k1vmPqzTeVhYWjfaWBuyb0UyKVWhljfxLPWn+IsMwUjaIfwZJvehyDo4Ocxo+Sh4v
Qym537ADLZR7VHATxFxZrg2OAwtNm2C0xqTI+2XeKvFKyOBDV4mWhTVJR+FY64CczIV94z4revi5
5lbJ4adl3s510M6F/Mxr9aLjb1/hcz/TQ3Q1unGFsvRiekSa6UvnNaFyX1g9GXXq1mmFpsBVd6Ew
9HQ+LRtbIy9T4LFtDd3/1SnRXbsGdV5VRuSkG61qwzYTMLe4OFp9jm26IEGUb8eM3Tt7yJESCuEx
Pf6au8EMG23aHrCgs3l8mcLil4Qh4mjSkxrONDY4GLNamhVNShrZjGV/rcn61rL2hUMdJToyWVE4
fQzqhmYIhQimzeGPkoWaaic+9Qoy7SLPucxUevLGJrDOGYeikvkFzZhCM3j1HQXNzNkQq/YI5V0z
Vfk3FfeU6uGNNEmFuDJGT2055QkluSV4v0a3RSSwAWpao7lqCuPqiOIPwwKxsvroEeI7D2ERsQjF
63aKMOm4obFrKMhKGue97tIvgfF6ZKC5yh39pI36X7PDHilPMV0LUtIARzGet65LOstc/KXqQJAj
pkcDuw9VvqMAAGFGL41nmUu14EIse4fdjP1/KDuvJcmRa8v+Cq2fBxwH4FDXLvkQWqdW9QLLysqC
lg799bMQ1XPZVW3WPWNGJiuZIiIj4A4/5+y99r1hWOG6bsHrhG70HPl5cmwKq9x4EWBn0Tt0E6ub
yPM7gunJWU4mLshU2sfex4o3Qo7KK+2DCWjJr99pobXLvSY8V1bGW+JzP478fgUGlYnNmKJe8dfD
xJrjwLCfvIB5kjbP55P2RRCie0IGC3uQ0wuIWH0GtVmDIReVrW9rR7u1kYwd8MfMTGHFLt5G3tL0
niM6Ums4VPmimEFrlfcW1jFdXauilT1Yn9ivpoXD3XXFat8gDV2KSZQbrUSPYU80OycPIkjHNAlS
EAoWp/bepUDWFhW3g80An+2MQBDw/guEwmrNHg/oDLdA6mcRAEvu9Rhod4be7Srso8vE8aFjiNPk
Gvc5tBsSSr1tiBiOp+30qFbMbk4gW+RgdUD/cGhGpcnWZ7vybKn+JTM5yLcZZiVcfNA0EnoBY0Rr
q3K9b6hV4XlV9ZFqND9kxfhI46+kJ2qclF6+lfnIeLtG4kZMfUHyRa+fK9ZOqlwEWpMASjovV9V6
w0G05trSW+43bfgciIMvmyc0TzV7WzVfvZfQyJ6tEL5lo5waH4kAOpxE7hlzZrfQsZSuOXw9Fw0K
tga0sGVPrwQg01mw/U3XWveOHiDKJvCuy2A4u6I7TBpqFre+5FpnLTzB/DgeKbkEXeqox0s3csQe
HUsQ9RjeZrb46nfU1GxXB5YA2gnZnvW2uDeEUZyyLthRm5OsPrk3ehW/W2bFZExrZp7ZHb6ycn62
DY3OQ4JUYd14geBidVYFA7kL4PoQKoX2tc4523juGhWpxw03Wgw1YfbUCIE1PvWO25CcAdaOoiIG
47VSBoe8Ng3YqO1YknVrnW1sYVCRC/rI9mP9pMX5bMR0B1IHspNokXBqbcelFgzr2rOY7g6FtQwc
pH1Zku7itNnM/61Vcokr1zgn0FVWU5JgGkEQB5XEuEPV6+JQGr6QjGYxf9zAblznoRw4SrK2DYtB
5UDTkpYJ+2lipeueBGBm0SAXK0VxQg48tdsWI8StNWnfc+SBhQGLmZtNjCbQmYcI4TFz35pci/a1
gtUIgw1NSgDW2cEaZYbeGRtTyGCZd5qW6MYg950c+xyvfiZ45VyR302yC5eEvkycYAFxlCHNCCeo
KLpbjEg44cxNR1KnPzWXEYOrlaPYmqR6KYiTWvvRrAnVDk3jHI1hWAc1f6QQeMdiXUOYp0yMAcbW
dZrgznUpF6uII1bMvf5dWubNELQUud0dWrx6H5ruUZtPvWQhTZsONshCa/pbb4jS9aTkDhNpe4m4
tOKKznrXEMEQiHCvS/37OAEc0K1uOWii4a5angLR0CSywcB7dBqMZpkUwTdb2T7wUlhXkvW+Kpr6
K3IQmnMxA6zpKKVrHVqEp26Q3+qe+TInARTZN6lz1zGlMyybS0hY6dLiw3Zq9F2nkmflBuKVE2CA
ec6/rW2jvVDG96fc42Se1skzQ11xTtzBPXgz+U32D6ZVvmc9vv2h/gZizEIaoG6AvzPtEPCKoyBE
Tte+GqmunWRYnSH929tYhUwVypLN20jWImEL9kbsc86kHBRmSGdiAjPG16JjeBOiEEJDBPlTL5my
5whG83vRNMk+J4anYaZDZQsvDrvDtB1Go1gLIl/ZV5ZhQNamGqDpgF8+Fmn9aeYd4eVuH84QPKzu
oFjXrvAeIyBVqsq4B0mt3gkXyxuqkrXXc7LrpHwoI7mNpOOh24y2Hm3HciysmxTE0gNrC+K3eq01
LCgpDVN9bSBx94rPgW3fELQuLF1nEkj+Dmb5FkV7PrC/+oyRq8BiEgojBlb616StnsvOO5uotUpx
UVAqgrHKXm2Ym5RjPfWrLDrm3NX0bgZ0FmS0gYU3Lo2mG2iHdAcD+PsxsZ7Dxo4PVlDY6NMSJnkY
g4dZogaXO8XaD4FpBO434mlsaDW5pb6OVL0eRrYRMQbOSg/DOyuOH8iPsOcIF3UYcLKlDQ1NJwCK
UdX1i92rcMXLybkzKY8aesz5f1Ucyoc+AGgzWyKlQERbhN9JA9rbFHVrYzoppkPbwnBuitq79AEN
Yb0bzWPUyWkPiYr+MEwycDkBjMmmfhwayfmzSeJtf+NNZr7viuKtT5EK6r1xgT1hrMSVUWxxtuvg
auEwXbFdwfDGjLotFZbAIKtuE68tnsELfwlWugnxmDII5wJN5qCcuDO0T6Hj4Q/niqLO/moHAAOb
ubgO2SpDHZGhbYRnPUTF1jj90jgQgUtxMcJ2tHHfNcz4saNEN5HFwcGq9WDJzfszsZ0vfhXfJnqR
b0aGEQCwq0edzhsih3QJsGYfCGZsnAEoe0wDLpe31jix05cZDgxI7PrR8WcazIi/DHQLWDCFl2pc
Wc0owY1AJNKMZDPI+tFOP92qlzf01Vr08dE0S3tTvzj3wr3F8XCyzKjaqPxbKTxro9pZSsNWknHM
w4HNbmYVBdOUtKQP7N/GffNlCPSn3LJpQVL6polz0jASB5CoK8W8dAhoVXMegu3LjIK9cWWpL0hW
QHtgo1r1ffethcK2Rsz8jENigNfG8jK65GmyWRIu7bUUe/5Qpruq6DsgBJyYgzHdNW16E9uuWNfl
LLVCVgKbv03YUEzFKxShW+F0XG5EHu97uICZpXxsjfZj2bcr5vtfKEQ+gpYj7KSQEgpj3Naqglk2
AAoymVs4jXUZVAQHaHiRKTpkVXkfhJp9ylls4Uiw4zU9EFGLjtYOUCHOP9+LqX7oyESrHdorZUpw
ACCzCLTrdwxWeLxbd1ro3B0dgYqRiaMt5S0pyYWooq0lOaK75ZcMbdUSBF/Johmz8h2D0wdeg009
wpAW/LGiRiFp5P3Ijc99HKT+lnXaN72Sh8izmnM3bPMyuHecYcd332hUHavcj4FXGtGwxmBxRmE/
XzWWBvCHwUWga4+wwrzlpA0bt8Zd2HfEN5dig7fyhAYFQgUDLsxJGa0wUPodSgSzyb9n/dz2aZAK
uOZ3vzO/deKpBhTaMfzY2DWZDKHy5CrvoXTUmv7NS6x4LVxMVZU5Dat0Ev0+RgzgfcbZPYayL4mZ
Kto7x6JnSOumY7yrcHjTRYLhOFAcSM54g7DPEMu7NLit6ukAgkgw5iFAKU9e/dSm1cSWvYBs9n3Q
4LaZWZ8s8SI9OpF4lYxeEDzIGzuNuXkzJY9DGNT4CUOCf8ZhC8trUQRL9DM3oZksq/J74ewINIg2
ep18kPzNSLlqkVJMTr32GqtiAEiB7SJfpTkeYqIwSbNIqIFbCE+aLdFX5OOTSMSxw3wy0Zjfhh5e
YgOaVoAvB1Fd9I2h1xFfP2wTTWhLgsc+KiJpIR9jEA4a/h+OmvC6HnQ3xz/aYItv55audDYxUndP
hC+17d6T67OZRjfcG015k6Mw6fi+peMzJQ0gzdhFxQqMwy/c97EZqAl5CDU6GNeezSCGaOl6z9Df
1ckP2cH1Wvc3vidv9YpDhlF3R8MjPceNqpsJj98mmqO/PJgotlauRBey/RJCaabOu7DuULUeMmd4
GSPkfMXscIkYrTA3r2qyDdB+bEOnWgVBDC3WNnEwM4lB9A6idR6EtWTbzVvAyXDjI6yIJo+/s512
jIPXVsM1ELe9uQ0ljIA8goqoUgp7E2xFi6/E6okc8CmEiFGZdXDdVwVxPMfayG3c/5LkmOMcNMIG
6aeHLlhR/nvrpuEp2h0eRt/8noqAEJdqfNZaXsQKzw9kuCdPHwATFHXODKjgF7rjrumTWyfl2Nih
OBn6EUliwNBWm8j9wk94God057S7UvcSZgOIwcsELl7SijWVXoAcQn9DQ4r3O2oaLDSEpIakbx4L
X97aKIWiHjtnY5rf/JIOFyCGs6n72q6fMA6bTiZWzpj3d7Sxmro4umgI7dj4ljDHbYNgR9dmWDh0
IPEU4M1hvnPwAt1amk5oURcgkE/1Bz9OL22JYrbkuec67hOrNb+Ysrob295Y58AAbieSvoEd7cPc
nA7pZIm1HMGFgs1odPFY+kHLcT3sN+NQvVeBynYR8kKb4Mwtx+qvJjYNLIOYrFR+w8i2OkxR8e5B
oAcrkm/d0PuEd/I6wamOY/NjFOa4c0YgeDrXQd8lLiOAaaXb411tdDAfaREUlZUclZXt/YsSqXtn
9NOxrxGgW3hy1xAK0lVdpu2xLK17wP7qXs50ttGpuR1OHW3y3p5LZsQFHDpPheUBadOl3Lh6bqyF
LvJjXRCvrOH4znN2Ekxj2bawpLUdOKaUmYbSHw3LBMdzU4Yz5ITD03aoQHV4bj+tetVhZzI0j3pa
HS2DtNEO/MRa43JfmNp8YpKHmUVKII9xhMAOJQiX+rKJ4GM2otyShuItEB7nl15h4FYHXjcME5rB
1+mFLTnUYTswux2Rkw/s+kzgmXFYshb7HPXywrV1sKdwGBOfOVWRR4fKpAQTCL6gBAyrNjS+1DzJ
dSdo4mp6pB91DZ2VMSXWpUTL7Edlt5o4N/KeXMJE+Uc7Sp5jNRziLKHhlM2OAZWTiRQ9pi6DwyHO
voKg3AxdtyVC8D5Csu6G2o7oyGLRWkNx41Zg8TzMETZLGzggCAyvHzfQMeG5D/SwcwmYyx6+q1Se
45qAhA7ZYO3n0db307u+gD0qWAcrPXI/9aA89TI0CRNI95ZZvBfkOixdOtXYqhl+O6gfjEb/cHyj
h3WY0A5pNpFeOkjDO2M9tA7c3TL47ib5QzoxJavnobrJUccavGcvjL76FhlmJva7hTewKnIRE8zW
Rihd2G/I3YE0GfNuEpXBTJytMdF0nO/UKhr6GhzgO5JmoAR2scVGIc7KZGvjsA2LqxY0pW3S+LDO
n/pgfOhlhL0zfPcCNLtTkgFDxh+HM2LrcIAnGNle+ahuGzyRKF1d+9AnWNKUPpxFUR1B3KLOQZ/a
MjL+m+zDPycfGuQMC+E6aIAcz/0lIrko2kZ2sFkJFyBysyortAEDtSHXTryNIhq1EPaXdaC0Y0Qv
aGth2l5e48Fb36lvmi49mbNxoRmwd5TeeLn6P4M2O8XWdAM+Rd9d805jJ6tXNgRifxEOOVRjoM5H
y/e9ZVXV+9b1gUrMenfGoDlgKsMPbrrM0nbMM62jN9YIEQrxWXaB/tbEJA6ZZZfv+oFRLFFfFwVF
CicP4TkjFBnCwSMKyrUZhf2qa8tz1MR0TKmHyh6kFxcxwTotbUNM+xFhAEHwqjobBJ1iHnr9dMgp
M4EN4x6IcvdIbxvM9kSirVlq+8S0X4h3gkRkNL65J8X5oqFVXGpNqi39USYn7He/f4h09SPn+H9/
DP8VfBa3P1Ip1b//m88/inKs2Z+aXz7992OR8Z//nn/mf77n55/49zn6qOExfm/+8ru2n8XlPftU
v37TT7+ZR//92a3em/efPpljPZrxrv2sx/tP1abN9Vnwd8zf+f/6xX98Xn/L41h+/uu3j6LNm/m3
BVGR//b7l/bf/vWbrrt/uLTn3//7F+c/4F+/7Zv3NPr80w98vquGn3X/aQkbcMoc8Suk65q//aP/
nL9i/9PW6ed4NinjuvTIUv/tHyQqN+G/fpPOP6l+SJIymLVZnMsJnFYsB75kWv+UGJcFC8f2TBM+
4W//9w//6Q38zxv6j7zNbglFb9T8bH5OHxU6j25Li1hSOkiGI/Wf00cLizSjhlwIGn0mp04LXAZ5
LAyBoFtD0UftkJ1qx3yUnIFzMlnKbE6psm3Gk/IFRAXGkf6hltN26oNPYALh3wSS//oEDeF6hnSl
a+D0tBHn/RqP2geEyEUY3sl+BQMvjXjHeLzEZKCnB/7B/ZoiRcKIddedr/BrxB/ofNsHMLHjnjTZ
CgA5somM1QFNb/KXAb9kX5Tq+x/e899f2j++lBZvZPmHIFeeoCDE3LBxmqL64j3/+aVMxfwOWszT
Jm8o34rAeZvCcTgXtuI0WrftPg7qOxpEE00y136ZfGEd1ZjBk+5d4GdBAVUnFNGa49eetyW/w5Oy
k3C211frCfqknVG++Wow7phRqvuGwVNQmiTyti43pZiG9pb64WuFZjUkV3GPOM6wt+g4wJhoqr3B
5MFZw34cqhgImEjOzixeppDRNhUzjXAFhIg5H3OrKDcGztxpcVCD811r3PbWSju8H2RTgsgFavKg
xWSbV+m0aWa0QtOS6vfXr+d8+f/6enquabNkGHebXKE/v56TZpQ6PalxUZbaDdRyl/EILQePAKAN
KCuMij6xU5j+mjHXASpbj+Bp4h2SCFKkY050jtu+/s1z+vN7rJvod03XlvhzWTo/P6cqqXUiC+in
XbkIPTllp3yCWjjQyYXVo0GQWgUp0ySgAN+nityWevbrZIV4KVr97+6gxi+rl0tOsjd5VGfCNukj
/XIHrfOIBkpGu2zgXLd2ZgtSZsf9huyFbCGa4q0Z5HRrNhl9uwg11KKUMEpxGEsotFX5RoCnfiR7
RycLwdoXlnhzUYO9YjtWi64tPvySOxUF8dy+zdJVNgFQ1I0kJGxIkmhFyB24MpUecxOZ+P/3S+3q
puuwCc5nA8P55aXOq9pIqkG0C1WVz9LFZM4sh/zEMPiKYpKUv6FDOdWOBPu+y15Ljr3hGEzEyerJ
Cqte/fXTcf50Mbo6JbGLJN0w2I5+uRi9kcZMoYif6YgA4BzR0V1ljd6Oichu4R3RUg/k/q8f8097
n2443AIcHdm4AGvschcoP97J4Qjmrfx/4QKNYzabYuEU+ZNmJWwmZoUGqAM7vWjGOeqcWdUci0SE
FgzYh3aqGewZZrSJ0ldOEwz9dc+5q6T+agD224c63Z2M+drf7NLG/Ez+uPfxTA0WhGFyb5KO6c0v
3x+eKbJozKaS8KzRMtGaROS2DLp51vXuTZEeTRZVqalt1ZfmkyyS1RB4/j1zE8gSbfumCaxwTMX7
I4qvF9dP+H4rTaZ14rKiwIMe2rIDU5XV9y4gQ7Z4dagbD850OTx7A3ltyP6IRGp01F0SosFfvw22
/PXN11lbFo4/aXGbnG/aP/91UU9fKzEbWK41xljNcLZIpOpbUkm1Y8Ncd1GNzqOfGfmD0hjeuhoJ
DCIvP8WYGXfz14YyKh6C3ACE5xThKjAjbd2HZbxWNUA1UAMEnpmzjd7+bMmzOTndRK2u+9Mmqzuc
xp1711o15iCtePXh2+40O/7S+7167AgEmBKglqkYnpAn5pv4RIeR4awzeuB8wPTbBmwK3xPWAVdO
/kA76eKPqbNTvlFszFkYRilEuLWo3q53roQB3SpLzlrmF6cigIRdyUTfd21uPmbW+XoATwlL6IQZ
nouMuuC6x4HnpZCZQCQpvU92pWIQQNOAOxMUtYUHP3R/DWUnFfLR1XKPlA/SHVB1my8C/G6XUJ+V
VdEAJ3amm9gnvUW30SQWsbdiJwDG1goQbMZ4kgm2H0pBQTdKEV0fD/UuZkCOsTkMzkHeApysEcUK
HnxvSBpmTXTTcufea70bnEvj3tMb80zzBYp0CQCvgMq3Kk1f7l00FevWlvGl66IaCLIoNt188Q3z
B4TiiAoS9dgY0NCAROMdDjI0gLrUStywmrGTGt2LqfH7Iy2PV9xo/tHIQu3oEUO3qeD00IqqvZvr
h2oaaLP7HGiAntJ08gb6vLn45FB2yK1vQRJ8KeAP32WecI+ZDeikSipIMr6B9alygYfU7Y1qA+KL
DXYAwzJMApJ8wWKj3UNGW9GZ1VvrBpC9piY4FUwZYwxfx4BQbt5v/lWQH5zkbXHXxG+q97JHZfTk
iV83GEvPwqUXOfVdjrN4ZxUKW4BlrNDO6VDaw4Ho4nq6ayQgWqVXEd763DjQZTD3Tmf09LeR7YO1
/Fbnsr4j1cIr83Tbzxc6SP7sxmPC5VPEGFPVvUnJqcVkDrQIhKqOMXOBUxWNX9Gv2t8yRPRpop2v
C8G13OBe0YAqCKOnQcOsjUu4geizEteDEIW+c6MFjrUxtN7aFUBt48DKVsYQ5EvE3BnSSbEJA/92
4i0E6JKAd7jWegmpqRh5Af0oD4RGBdbDzl3jNCu9NrnMk71Ru/UOi9605LDKrjaf4a4/Wjmmc8fk
zQQ0ENrEEzj2UbPL58hjENqWcHiKyrdJYkEaENJVrjWoJ0PK5RuBfTygdm/Xpscso6ict1LQr7U5
pAZ9csrmDyPN4s1Qx/Yp8PMtQC/r4frYorFJyzS6imu4AUKSKlgPhY00xxynDSF0n7orUeYiZl9O
pkMnyM3rJ+4pjKzR8q+vP5XrtXWMzYLS32s+I8Pt4ZPAM4l6olgZcYuFWzT+7npiMFH+LdTkSKYQ
CJL1ftpKy07OkwMftjZQ+kgElks9i9hR9JnvhzXoB8EQpPLDEN0EEqMM/QpQpvOrF7Ttg6eAp87G
3EzrEMrYwrlF5RDjzPDDZ1DcdF+LOWTIaD/iyQFg0NVqe8VLldWEe8CqT5OR58tW0u0JgtTd+3JE
lKEnM8jsznTKaFvk6Gnpsr3QG3yrgmgvVT3etipOEDXSjupCQiYVgyKssxjwwuni+SIl7ygXmxj3
wCqCt3ofNJw9W6/YKa2fdmYGMt1rvHbnfwTpYO/hBDs3k50d/LISRxJuvsRdB8FSxxqFt3y4gV4T
bZg9wPMf3I0T9CGDSN9EdGpBng/0/u36L5WF/bM1dq96tE+BIJ6rxs0vcoRf8+P26ObK3jWB0tch
SSwbe8q6RyfARWSayVNJDuY9q+/NITBrUwGc3pqRHmxQe1UbJidQeCwUmGXR+bQi+QA1cFzVtBVg
3NrZpqNIXhgONyZz+BpZctheCZK4RJjMSG/PsrGOEYQ/iGcA85vrDT4JDg3EvQOlER653CInMCXc
cp6DnmmGpFhQ6LXpTbk1mGPBOk2+V9lUHhC+MAuI9OgiCkTQSdCgH+uesfka+yDuAUIlNECUOwT3
smIC3bdmjf81+eortnLSU5aItPJNZ+blPmz7fEFrfmYyOGsxMLskgPCR/p+9sQ7YmmjnZD5MG2li
+9fIqegvftHegiBnkYOA3OJgAIjE7OiILAQSy1zzkIyhTteKy7ODFkAHQPXI6W/pJK51GuAXQ0T9
KqCXvOsabIcodN6STLv0Njfg2KQtTc2wLTXzYomuvgu5o9JZJ929TUegBtZxFHCAyglpEOoyF6QY
3TC/h2yBZhmrS+aNm/jAgmhvIysfbycOThtXkKPhAoKwdSLQKysPgbYofM6ufwicxrwvqZNWKdLf
NQysniSIdA6e3YUoLv7TIupNa1jmjS/xBs28YyMbdqZXhifdJDfHiYvj5A4xlk0GIFZC/ziz6v58
yONQnQhqgqaMw5BYIUJ7QByoe0bDzqZodgQUoigMCSbozCdQ2u6OTHtQvBi2uePr24Q2MR53L3hK
sJV7fXCJ8VJyGXo3PWjpG3pYzkY15fSgh9FNrXW7WXeoF4b3leyZiFYsL5GCWri2nSk5hcgLTjVE
oMAMp2MVZMm91YKmlQLCa8/EbYI6sC/o3S0zkl43pZudewvadMId/dGtfNhOs2Q81kttFaFlOInQ
jrEvGvvBGvmscutTHVgfIXkxl0ZHEmviaFI9goYrXhCL7VOVO2DLvEy/L5klrROotbvMzkm7yFup
NswH9EU6M2cTi3QNMymOxvxrbccieIVh3rYflHaAKkAcQ+ZX/HmRsVTssqC6/faYxG7xwoLe2EWb
3fuRePSqJrup/VJfFKaadxuCHTPozmUUm09u0pO6Ud4Pg53cTcLBHhlmq2s1QHSitTQIkIO9Uva3
veIhOMVMq7Zs43U7VNNzps8TbirFG93vUO+7nKYKkDdy5MA7R11lOZmWxUxWNPPgHoBK+dZJGCAT
nJPlVNkXFyHsDXL4Rz3sonUYY1y3PE/dGuZNUKQbjTbTxbYV9zuUa8ham4iBgL9kHjycwEYQRyQQ
XLS0AO8n5Wusvz7axnJ6dePqm+vACDJqj6upK5oYcngtqUGnVVcRml4nLF29s42nKaVj32TRE3mE
r+bg3eNMzR+VCU9XYeYsYFkrb7yvRRgc0R/i8SPyZQEI39jjJtX/po4wxK9Fkk2FJFDnUNZatq0b
P5cRnk3/AokmJXQUHQSqyG3WDs09VV64SuEUmEiEjqHmYloOgdO7KllfwY7XD6QorBtLBneqrb9e
X/AQ//ShKm1rb2DWjtPpb5odf6rpbAfQskCubRrs2r/2s4wel4yP7ZlSLh1pxQMDNabI36nMUeci
8i+ys7tL4qIyKOQ43P511aX/6eE9ix6ny0eT3CDX+aWkdEsn9AzHR4NSwtnrywgiihd0y0hHXV8K
gTcaUhmlMQjlOPLUxWk3lbsNi3JDvptHMAjuQszcKPPBP67CmXQrHEi3BK+6279+suaf3lo67XMv
xrNcRxfGr082wKLVNTE+lUhH79slNoN/zi9DATrWsbvjFCb3FdbrVdQE3dNAykc6GebLfMo5JXkQ
LZ0O+/X1EMmWSZB6j+TfyJJh7zWSlB/NAk2h+vHQl923PlLZQ6YU9UznR5tQCeutdjxukjVhgGrS
Now95d+14/78J3oUv+RLSjrThu7+0inuNSzhWTLLS+YT5QROCsGERmOJUWOxbgsYfOaMISUIpFrL
XMMnDY/2+Ncv9J+agrpHaAEXhmvxMA4Qp5/XUNgGFBPSwbRQk3fWajFAekH0Z9TF4CmvfJrrzSGe
PHLD6GzDO6urA1Bn0Jl29W0aiRzp6Jb/zRWg/9oZnJ+YbdOmkqZHu+r69T90QCZvBFzGLrqo6ZSd
8NGfCKfNL1i4yMsEQVro6UerM2LVZtc4ch+5bxumdhnadzjXZvE3rxRN/F+2G8S/0tYdy5UmrWlp
/rKAgrDIbbKX2NVi5QKy3f7oMXhLnNyo7Qe/P1SoE7eBVOKtccsP4Tndg2qzdp97oHZGRAVFQANO
lMhEDKIWtVAR2+BZ7W4OBu6tNL/LY4TVHuDMNLWwc6rUIHtMeM9EpR2Idkf7o6np1vaLz0jZGGQH
9wFXsbppsgCu0VwA2F+6Gc4VF0hfkusJwdIkAvIGTU6k25c4BBJ8XRnXQsvtcFf3FstjCsKvP5pL
P87EEZ4TxoZafec03huv7X3a0JYtdNDpnnZ0c/xFIorkY2J7N9dOQz016Z3hvhJddz3pTbMdvNRK
/THoMVukTc9BdX6O2I6+1sOImMZqCFbMk1vim9T+ivWBZIYTGiKWruQFxaW8FAZV9e+1aBeaew5t
1sKh0lijraGBXQ99vERbjPgysv1FCaP6Q+bfFVXZZ89MdyFyL6MYzqJjESTNTeeyndiQ5RgDFvsx
trIXXnRJ/RWBNLu//ilC83YdOZAH22C/0C1qCuA41ipCF3t0CeW+hyaHHV41mxCW/j7X8G/3IDLu
RSpo80OK5WYDyDSVyHKyIX6rKIs+G1NfisTBxzWSzCRjRK2oVrNz7dX3dlqN73KEkcrR1HvxB/T/
QZ0Nj71Xq5U+EHs6ZiuTdI2dSft+bZKC9BqMMdlyg44Oe7LD2QSd343goxbBfCZHf/Q4ZrQ+TGAh
YSKsB8X6Njj4c2Jo8TvPh6DW6R2Agj3kbq85S+UezTSsjg5JEpk23DpNOpwMOGzMeLwa4CNqFpYc
iDedSfN8ACBOPXtkEPTjsnE0ZGh1bj7NfXC8rDMnxx5Wbhx6X5Ii4kSmf3ilXrJcpTgNSAEWU2b2
hzpCKFzy5u0lYQvYRFnG9tiDIIwvV650RLOn9jrwSKM1UysLKHChufFQDrBIaGgvZVV/XLnyXT4F
l//5rMmw7xPgOGtEPAC/c/5W3w3Os6taFobhLiJSgHbXBxGaQWRlXzRcqONdokS/xiv7aWs4gRI/
Co74zO6vlXtP0XsI5cSRkzbxqpxabYNyRm6kRDBjTPkq0olkRaYwYO1DOAdXzV1MLaP0OtOD3+Ff
UwH03RHouE2ZH2cxWNdrwSnj5EMCc5+yAHENsD514nxxx+MP716ssr8Miaxv/TiPsT3DCGbu94C1
CvFSI4P1nAaYzqjBrAMu4Xr6tyq2Hv/DuhJF9GKjUT5ZoDFHfRT3vtapfae3TK30GvitVkanKUnP
3XwJ1H3ibRyv5gCg2+Gjazbq6OTNWC6ALqhjBJur8BOiv2WLO0U6BLnMPWenctrLZEH4KEJOEigQ
Zlm4e7zyvoB51mZpnQqvb/dCE+cmdrNb7joZM4A5PQ3I3gZ+SLCNjUkhOoeSj78NPZAtsMTK/m5o
g+J8/aBmil5AucyoMDX2ws6iBzsnkMbuHlA/g6iX8bC8Yvk1FGgLU83ShDb4nrXOcGaEaOx1d4Nl
AZ7znO3gToxfrrdlu2Gb6Ae4952GdBRDxub67LNJPJLkAYFgvk5z9wKBbRnP90y/28cIgrbScIZn
1/AP5QQD67rVkl+g1ky8Ath5vnnonD7dTDNyybUvqTmMnFUFLFirJrF6HkhmOL6aFuHxj906HA1Y
GWZ1GzaZvWgRzV4fXOFZ2Hq822g0zelkwsebipjQFM5nFYxpwmnkwZZGz+Jp4l05VmtbYwApEpTZ
ueajeDHrsytw8TZNVm0HhmvwGkmrZ2CxFgHpDFJ1LPfAerdwgj/FYLIvxAa8T86McRTI1eixO2eD
NYLiTYNBI9BoAhnxjz+kIXWrr+OhJWTaL4t9KOt811gI2E16JCtDoQ4KE0sh+W/HXZoOpGwKbebR
R+OK6zq+zwuHMuR6GLme1OduTpSa2m3cYA1gvFS+lTAkMPGSs+MNQ350Q6LboFusraqBk91wpmY+
YD4I3cSOFOILdKz8IGGDjO3/4etMmttW1iT6ixCBediSAEeREjVYkjcIWbaBwlxAYfz1fUB39Ovo
RW8U1vW790kkUUN+mSeh5lU2Ws089Qctm3S4yuAdtSH/0tG3o6kD5Fw0+Q9njM3Ih2gRVl6W72Xi
FiE1BuYZyR13DDdoSpGMgzCpc4FNTsPasjzYo53vbfbYXdLASLd60hWJHL8tbuu3OjHoMoS+CRiM
Kh+glvrNRAKkHaqUD0GBq/9+w7RKPQ8Dhp8FfWDf2txCuamn5HBXNjqLaPQdvhk05DHckaAZdXeh
yqzhfdA/Ejlhi07JfgzEQYkqU3H/Og/DK1Yf9aVly7Un6dgwAtRl1dISALVvpelAhRNV96nmmcOI
0VVPrdftnYoKdKfRGYQthFgt0wo+3N56ng+ZnOJn3HYNhAFhLodZuo/3n6rn9z4b4I3SBKJgm2jt
A4fb+kz5Fb/yqBNWLPwTRvNgTRlQrQsKz++HtcteT2jWbrZc12m/c9vkZVZOuWUPWD4riokT6Nqy
Km/2DAiQmcMARYU0oudTlhcM9MAL8aucx4POs3Kb2YjZJppO7kC2tA9mMdDYIEforMNnnDviXbfw
XuoMIqvRoF/CTrwDECPEKYcEVAkjDxy3nfAqjV8LSyHCqpHuzcrB8b8wlVnR+0oa3e0+0LErqEfQ
d2Q3DAd9rMFGWtg8tlg/OU5gw8WYB+wforMyaSdJGDfuIJ+A+jAp7ACBUf8DrXZuVtK5rScUHdCD
dLpfCVqstNCe+VXQ09xQJFCK7lexhGD+nPYMNzmskvmc0keyru1jpewz7/B+HJf6XVD4Q9PwEm+6
xEw3ljvnz7S8vE9FPnzO4JHoYPHSV9Mb5daqpzdHRx+z12IfIJLyJt29pv1NDL1gl+ZAyrCUAEtj
9adFr8eDoUQT3iWTrPjhuTR5DGtpQ9F0pLAqozqpDv9aVJY1KtucPlVQlWjIxN6psd4dh7JPD3B2
x2Lt7gPr/gbMA2NsT1F0vvrM+vVH6wOFUFe8azAsQXuN0yUVyYUoZ/1qOvDJ4JzCglkDmAgphjUn
1AS59cUzAOQlwTAeqzRjccm9BEIfybOdreefC4eGHac0UA+tl+/pnytfm55Plt7Lh///2mV79jpu
/98TXm4T3CToBna5fHn+/xUvTLvMW9tQqxe55vjqmMAAuaVywMo7+whmAY1roKtqr9FWf3ZxAkNt
s46sZPP50k1O/0tDFCeVjjd89MiStCWU0TGd9IfR+9AzennmjuYBpYPHpa0U1ht4yHYAoN/4xH3w
yCVzqc4+NMMj0ri/aX1XwW/g28Ic/vsvuCPDKTTUj57KLC4gRnl009gk+SW1nQpKKjVKjqLQiHOm
DqXc1F0BlcXzDyM0VMAZQYZHD76z5WGlZX8w1i/IunM0eWvM2WVCxZ1HktsLBgj5DaxYO25e3DL9
KTxq/px8tXpwQrWJ+t+smU4G/D07Iuj15T9fREksIZ91uR9WicsKlnGn+kBTRwolvOpo97P3HYyE
Eqe531k5ITOs8vq283z7TRJ78QCh7pOhgiO0DtQcQpsHfV5yggPCwH0/nS3R5se7alPxG4mE9Zva
h+EQu52/bbzeoO7C96HtzE9GWltsIHwIg5GgWzugolVu+VVizb3ev2hW2gHgHkl/tWKDK9rc/+fl
YYr1ReanPdxRy45MHyTH82MJriwfgvmn49P6V65GBDcBxURayFFN9xqk+fRkZ1vt22lJnntmXN/q
wZnOZpWBfOobMP34VQ53KY+pFEr/dKEEUpwbZf2Zm355mtPsOx/ZonrbXCviQOTfx0Lo4VcmfevF
m1xuWafbhLzpXSNYiHdc06y/1aU/RWPQlCFPWfuAo7Q9ee10cKyHobC1n93gwfgo6Fe157HYxFK9
epkX/KAa5sOZ/IbeIYbDjDTRUQOgEmYWT1ssuO99O3mXdKRej7gvTHmkraNWiuWQEZL/93YVv5PA
rf6pe2Xez2t9nx7SqCO3KZrspVtn6XU/J+S+dPslyDB86m2QX/1e398nZdyoQ9cGORn3NNRZqW6S
karBP5A1J1De/Jom2hJTE4LMorN0BtWyr22ti7Khz2+o7yCU1F4bzPm9aft9kIFQMeQwcQ+nG8Io
ne+BJXJzLzlcz8ZQm+iSWTeidLStEM+izu5UeOIxW/8/REG1KwvixQrcP9Bex3fdFUfc18d/s+R8
XMaXxnc/FjFh5kqNv0VrweZOINlrennQ9ICm6Ur39L2agvGc0/R2aNc/MeTSDksHdBJdFwieXvrn
YU6HHWt2fg1a/9AbMo9MQhFnnQ5nUKAKWrnpNdsppzMvrFvnRkzEendU+0bB+sz2Zjh7R4tfci3W
3vUp/vBy7SVIy+Vn61hn8J7iLR5z4yQEN+g21w+SUctrbXPVXThlwO/SqycyNcQD27cF69Qfmkop
hZ8BMhhMNEDqYCIHPmU2MPpqVzxNUxe8ahj4qYHUF4gL0ajI6VL4wNwGyY6hbZY+95nuH4gt2OEM
xxkTKDo1jr2IPj0nMlvCd4FFv4EbFPUh96m4Gv3Y4ENHH6KFgBhaeIrB4Q0uyn9J404mqwi/IJJd
IT2YlIOFgehwd2GUg8WZsdKSg213Lpguz907a5z93ntXtLui+lVAfeN9mD/yssP6544/snx1h7Yj
rFiOlE+9L9zoLqeTqKG+pmSQFBPzBqk5PwWLMz0hS6h9EMRnTWRfNNOpZ1evaLWsHAqOin4PCtvb
9Lrmc9NczH73b7PtJI2Zar0k/Qc6LkzzIm0o9PcThUUH4bW2SGpCcFhyEolqpmKwJzj0VEwLYwXy
ftv7t8Ky6QrAt3808rrHFzEjEo/qFVQLQ3RtgidV2pQoU4/EHTdIDxxa5dPcIBDkOoDt1lOvFIX9
mmUPyc3vYhi0KpKOJiNdWXS3VU17bIl/DzRFbOjCkueYebMTTPQvBNlV9D2uzTb/qF2VXBjpC2Ye
vbUlEmr8wNJv2aJ5N1PKufLej9os9tdAtBdODF5fY+bhTZO93Tf3+xd/ZsQtvQs/RHoZvG54TROy
pZooGRmZwTsXmuI43w9wrmUTO4BrZNKBtJ977H35SEBPMlUnJQ8n1BMxGpQwHhxktdCzRz0sLMOS
m1hjNTRBX7ZBQB8vEO79pE3drS+WGhQrA9e7G4fearPTGhKs5na00vm5mpPslNKSowKy2QUnN/Dh
0Ly0AOCtMb/TB2rjfRjXWBSmHLDLDxio5qgitBf51L2iJU3xwc+X4nHlGBvdYJ24cQAYcGsedb/p
OBpRu911Rbxt2jp/9jTDi+pEUojI4G+TUAYO7p8Sa8/GVpY1qXlFN1MPdrz2bhEAHXy1fK0h+nYI
us/WddmdXf8vMIIcipTenKmeBZCf1e5vw7Qctj2vj3RL1a+Y3PRNftHTRnywCVehwd3s1FV59gFj
ZUfG7aXU2/h8F5im5G4FnuMtCYgk7O20fJLj0G8zLqAaGZFbDH7p00T2iBL5LOupDFMqXXkmlHMa
cnJgq5zel7MVUajCrxKXEYB8/y1viiyqoKxs3bL71RkLfg/T1UiVIhVt7lVndq7/NQshT2oaTwCy
xyu7knr0MZ3IIHEvGsDQrOKlUaKrt8tomI8laQYI0awtW30qZ9pqHBFN+szwHeMygLz1fl4wtuNS
3YX2GJhQOkeyW2b6Mtyf4JHzDNXaxFjYd9t9TV0ZQV3+hMOGR7BV3DhTtWZ97Pep7Hbgxued18XZ
jvlJcEnBZaijAleymzzLesLHs2/MZLiYRuBeA9C/hZOY1LJR6LEetDmULUevSt+tKr41menSKpO3
kSHs7HZvyfQ0lXN8dt6GUWnhvQDw/qUDS2LZuvF0/05J12bN7z6knsLEMNo0guWtuJgzKNrOo0MB
5v17YBHL2qT0sx6hyY9B985mEFPnpKuAETEGee7Nj/iVtMf7n6QkWALwb2Sw2qb7eOHiAKDBeRmp
DN2MZbCc26l1XuaCPF81ah/1UEEMVQJc2GLn84VQMo+D2AJptt7MpKqfE2rv7ns9zxFDhomWH893
Q2gIPp9vPi33L/cd2aUP2KjZoRhw3v8VGWNrmqb52Si68smcC0xF9dNoxdZDvjY2kOP0ngz50lce
7PKJTuh5XV2osgsQr9PyVLBtHfQko1qaD8nJjEHs3l/BaiTAZjQUgedA5ow6/kMaBToZT/M0a/Oz
Vy/51dCS3T+znHJcEuFz9tK5FM5wJNVDu1v8g1EZkKU7T98lrXBuHunX22Qix0LhtLkBGcExH5oE
jiA3szpO95OQ8rBgULnaZUMxAkD7UZcF+Rotv1gKhlSwZB+MiKDNT56zdVxOpLpXOS9WX5/02GcV
A77P3Zxih3Xqf/9CDvGcqR7lixIG9KTE3XcmWNvAk7fRJsaGEGlfhnfDqJsfBl3zUlV0s3bF3l1r
48b1QkjracbuswSP0g78RxlohCiI4JkdrNC7l8cxaSXJkV455inxryLy3gtpNnV7sMz5BPBiPvXT
te4SyXloIfIrYxVw7VlLGHqIoaF4w8tK17GvZ1AlJctArio7avk74tvO1fa0+fBPtl6VTvh76iH9
O3Vef+6nfDi7UvOxPji/IOi559Zw7HPZA6IzS/02GMUh0Z5NMQd7YQSMihCM7l+6zPxyRr9htTTL
mW6FAsmTM+D9s2eV2CrMWcuOqUvvrl7zYcLenUZG59iHrGcPbWgffS59YR68QTqRBaJaAOy+LoYg
wrX+yScZLjg3oYbBmL8vBvcvhoswx9ykhmo8fGU+GA+6Vsbr0FGMpZbiRbJZcbxRz17O8iK9HPyy
S9A8j0+gLH//81nmE5f8eD2d4HcpoxyKa9ipmvlp58273KSqa0OMGmK5mUXTEIxR1iXDK7P79Nyb
RPb06ouggf2xHq22PSGArcWkKhwz9B8SxRktUDEreDV9WEr3w8JtlkdPK8d9SlYcyyJ/KWaar2Bk
c35vPS68SzO8x5oBjQpU5On+LZanc9K1iMoNSiSJlumZt5KCQubGkMM1VJYFCr/E6p4Mdn+Gsfde
pcX8SlR6Ooyp1ew9p7R+ENR4UHoxAtepOH9spYG1ddPmrLp5kv5xx+ytqQPvZzAwKlfCys70PoMg
Yh89Kxj3oOjwk/z3t3gk7t+CY/QOlkRVtDjv2qL3PoOWFr3SE8Z1gp92W8bhV6xcEZXc9XaZmVdP
De0vO9jGFkXyfOtb1ouwneYidYxfc89lmEpuMMxZwqdqAECl8go/Ic030b+S0EyckXeX6721uZF2
tc+ZYg0ZiJVYzPbzVJT2MwP4D22eqof7P+qWxAkHvJsb0YMxu//wrTPKc1GtgOH1V6t9BygLPIk5
gM5qC4drsK3wJy0aTuwFB1OqQ+EB3fTJb8DdDJ9YjVhCn/lUvsZKuTc21+39Oxpi81cEcFKdpMxt
RRZ/4clATXpMKvEd4EzATsEHtGtiOogX87rMy9nrTPd3VrqRq8QfzaiGZ9dnYF1KkrF12Z7uNUNS
zw5dsEDymv/MeZuhvqwqnTAAnAccO1gXlbE3ddaF+8KdLGw/FYsNICl29vuWKaTjPHCooWFuHWQW
y+A8TBkenXW57sX8IQvZRPVI5w+S3toZNe5np2kBpCSvzlRSe8IFnC6DVvss3YmkaT8PEFTmlot8
jscv48paMxA6CJmWUTGzYyjdFB/QWh4LYC8HY4SWxIEueDAIJ20Dos1frjM8wLyZ3/qur6hR8pns
AGC5H2Tudc6cvKvHEnQUIe960wCJPt3XWoIM3FodOhd6BQ6uRKz4ny8WQ42198/pYcvce1h5fveL
oZdvbdGPD1PgtdvJEdrN9fiPGhm95avXOOE4xs4GfqAyPhf0qTB1vfGkq859teGDFEAkWz5ajItg
GBOvaf5aafuqZ273Qp/pk0vX0jYemvQmpD0cmlJaZNWE9STF9NwyYY7oeMr/PQHF+hh0SS8vYEF3
vZXslbSGy+K61pOblvYTrk3gXBU9WHNaHm322A9aumWwyOO/vVSQf8vjub70I1ehTTfHcmta3bei
WBxXWQo+pjYQJzQjnY5x8i5WpxwoN6pXUt+P6lpK0sKF8QCtODlKK/6YuCbDHQF75Iix3o2xelTr
fN4VxaVQHW70xpUhibVbWjZqD1qrPTtS43q5GoQKkvwh8H30ZYmeSVw2PlcGhhaOUNbxPhzwMG2E
lkkQZQELcPSCZUcGDBw02eg/F9WBBfSHVu7czPMedP3RG02Km0k7l70xvHL21p/Ttj4kCYiw+8I8
ezEEi6ooDxYGP/JLVAish9WmqzxqCP0b4iPgOFOUF3u9a/F6MXmFYEW8DJIARJ7QLef8/E+p0Ds/
v43r6jOxHx3hynGMdF5IeLaHdkR/nrOSul/vwbZneeHqHt/MxKierBEiEr40VAuNEpY1yGB55BTJ
lN/KuiHRIsb2q8jEse6ZeYs+a8ikD290HPU3a2FH13rc0i7dqqiB9lORTwd6xvJLtoL9LbPbOcMy
XTHzflS9P561aSHYE1feraJSKnbi7uBW5JNo1vZug4vwwADpeP9f3f9RNlNzkSfM3Nm26AtZO910
aCXPinaVOGDSbqNYJ4W8tszV9ziTAbKsxv37+Um4vJ4GHex54/ZY7xiX030T0Otkadt/l/ZVfr8P
Y+y5t6/rsrjh8Mky5S1NuJSz/u6ZzueS1QxkjLy9OtA0yCW09QUcWhctmM2ju9raZ2QNAAZ5PGbE
vXvQykSJujXkN0nJDLjiEzfQvMMgUNLmh/QRQnIIy4JT6d0yT3FwesjG7GfcWe1xBu0NhNiKjxK9
C9wPwoujCs6JrvieATs/x/D4H8j1PSlMmqepleOlHbFLogLveGW/qgKvUdYVcP9XgV419Hqv3kdN
h2UzGjY0goDDMAmy+apjfWY3KpMTxx6CEG4PrET7C8Ur2MeYOPem2XwvuWE8Jmnxq9UQZjwqe37Z
1cx8jb2R2TuAqIVEeeyRA8lJFFYFz4fhtGwnAokX5Q6ojkxn7YKqHUN9Kb/qfhiuFYa5LTjAU+nM
aObOr8GdnV2WG8/2KFD2UuY7ymX2N6cPKES7eI6HQxCkyD8GkApfn/b9gEe8SpYs9Ov0AzNkHtiP
cMiqbYC/crF06sG4Ze1Q8J8CADYOGrzLqt0A7jJrKJklt/vt4DQOJQyLiIKAjI3NThGPwfxCrQwV
bBpRAcdsqj2gUxGJGPC2Ve4nJy8IOwgUqbQYtzP9Qzvacbikia8U1sYe1/mtdVtw3Pla8zcw8zBh
boExND85kmKcWVjQ0/YcD3ACLP/ZP6pS5ZFSGhg2rueEjA+CLOQxiSH2cE/Fih6oUOfq7gYwAHKm
ZZYGXprexus0wu5qLSooTBCyo8hOXdGiKVbFb6PhfLXkb62OOGwhAEcYbwBLGd/pKLG/mubBmahL
GwdJ8UTT5YxC+qgf/VDqzfSE3ATjVb0xav1op+qnmCiCyrSosOg99hMD+XCg4/tPFUy3WPTfiTWW
6yVDhjjoQz45NKXT9q3HAAQLrUYBDqojqGRyBjFFRVyg/6TaGLm8h5Liyxb7GzpJdS2FvymKDzVO
Mc1ZCCTUJHjY8um8VKCyeL/mv7lmN+cgpvwO0R5JG0pF3+rT2dWeQagQCjXI9FSSUoBxpKuz1aAM
dQGcdLoZgfUl/bNvev3FS7kJ4huqt1PLkGWaS0oksN6DVQnqPbOKEbOFeFt19ge3zJuwZ0qQIAP5
lnuutJThi4/TA+jVsBsCnQo70SLyj0u5N/mcFSKOXBmgEa4N4fpoBvQPbAwrN4/4kiaAO6FlpbeB
Zrf9pH9DVfyuNPAs2HZcTt21iHLOYcsyeKFg/O/pbbmJPZLE1kTptuYy/u34CZ7bDnij1mpfmV5G
+OK4ncfeV+2WdojeZm59yQWx58A1dvPvoHOdiNQVvSn4GcinoVelXabCzMYD7iX5PhFUDqaz753c
6bA4wblVAa6SxcuPiTe90UBIt5TLKRYAWoWXgtY3/VyZwFoW9LukHB+0xTD2RTH/iammmQv0RjIU
wN0dxE1tIUMQ22ejZzN2HRqdq2OiTQVkZKrV+djUG9sZ+qfY6Y90JRgoNeT5BuJqXgp/ljkibWUZ
o+NEwz2D+vVCoqV4gMm0Vyv/fGGmZJqEjPqlpi85qPStwVEmVHjgXSrr3Ly55OZIQ1iF0Xzu8qOs
HJZOrBWG1F5A9j6MgTgKSpm6hOWpkU6zId3+rNbiwkZnZTBlm2zQIw+a3T/StdefaP/Fj4KITmw1
I0ffKZf8AlRe/3cNFhdtbmIN0ksZLZJXbISHtTNQphbd+Q0hhlovDJj0aGgtK5WFxOgOFrDOPIs0
Ta4liC+cAGF86s03xZL4MkfMLKbbPhn9D3p3022aYzhRWrECsn/6+rhGacRTDzUVX3/M2wmtZzaK
pwWfYWBTpQbayZDAsJbydyABgNr+c9UAv7eXtDz0owNPnp2VQUnXS8q0nG3hetu5SuURghPRtJIb
+WDrePphu6AYv2gkvjBGZj/mDkvkkICkaV0pKHrwGuqjvHec8d6jw3u+YGAZeyd/4B2v9m6T/W2m
gR4wV2AeltOOU1lwDHyispkcZISrhAhptrczOoCaCQeq1XsPbm69pHC0t7ZRXVfnRMhEv98GTpdt
1Uovxb5hESH/hehzWYq63tHbgMc06ZOzzhGDjaE5gLaFNhlzBq3Sbl/NPK5L8AxHZjkC7pqF3l4I
+NL1q4pH1izYY7xBprkYNF+Ov01CF9zZujy0J/NPwVA6zHKcmbVWXUwHYx+idLOZUkPtkpoCWjee
3EjJX7HX1OvdBxWvJ4ZaM3fd2P5MV8QcQDlMGdhwNS2Zi1QlNt1xrxeoXDXToLAkqLlpPCoOzIHB
f5wMw4Y22QQwPWSlOB7BBPkyQetDjU2qxaK/SF0LxUMQ2xVLKXURYb8wPXC1cmAr4VJPoZGxK8AI
N0l2aP3KC4cYqpQL8VLU9LiVmJdw0Phbyt7cCyE3mfyFIzdd4plje8KCFMrRbHdWwzw8pWutLJbI
lnSpJdkHDYHh0pprW1cKNh+f2oto1SfxvEfPcj8cJ/mBjbp5DPwSyAQfHM7L8DQhX1BigVvpk1KC
ecMs8JelORQ/JRxfbSc/ponr3LLha2CxCtu6/SqNItnQ2gpdGLGmEaACRxPzkTWxx/br2MNYVmyp
Q4u9iBy/ei7nXuOKB04ti2lPo+GZMkwYcaI1D27b/fA84jMWBI8pflwKew7dgpmyTRth6Fb4i5Hg
RZgpVUWZ/dsaOGBwRo7DdFFnwxJMuXI2WTaSYmP1OFr6RPvjtD6Jzph+bF9Uu0S7tlyDD4SVKOhL
fvBrn21Tn3ZNxtVlQRRFtesXrnBjRUlAIQVNsGUPWN34dHlE8YOtFHYsAKZkZMKZg6DnBKqY2Slv
LWMEQsMOJLeU4gLJ/jbDddwnkzqWADFo7c5+YcnC7auJBzA/X9h5cO25wGSDoD3JvAPZzILaFQnO
lS9HcIjzXcDSlfym++udT/4L0/0iAilHojpOSaOMuv3UFopmdM5pJfE8HIKkSWf1c+SEtfe5SaJL
so1ii7KGMcbfKJ5cf6CHowHJr5KSSrYAKHI1W7yVcWlccchjCZKvzZIgCmlVRM/nk5GPZwuL/GtV
dfWOYypmcf8Li1OUdn5o6ep3qlI+1dxitJZqCid4IRYLeDQm+jc1rr3JK/FguIXJSRzaXYd/Cz9T
Dz2xKxSU5hIAccZx3/Eb9Px6CbNyyh+0iiGlyhhitx7DyqY5+rP3GzbUpz7SYBQ3TIjbfoxMHc/k
6PfmYURZJHmoHoh4x/NavxK47xQKAXudYdb7QU/j7YiHSWrvzvDDtGtQuJZ+w7RuABXmR3H5PKzM
trTmDEHa8QdABZcUZLP27ZH3hE3CPTUdxt2Upx9rF5zI6hOFr0dlE5Hm9B6ZefbcDABOafNhVE8w
rYk1PpFai6qqFw1spqPoDKx1dUG0PGZd5OyXCklewqzZMpWP/ZSqQsHIdH0QbHbzEpB9aHXBzU7W
pC+kZ6bEP1dNqIjH78aj4Z386DSYCarxwsDVyYjcj5zFdY2om4zXsoFRXtoyodKhKPJoKrLvQseD
WRuaQT7R340j1C/mXTTiuOnNtqbkoTevjCTEbqmQ/GBLIeSX3YkbE+VSI91povG+4qpzEDNYTJ1Z
cjLS+WGr9taayY+icuXR1L7TJtJoWRsKgzLcleM/qZDMxEENw3sj22yPDM7Ri1rQuSNUjeWAhkDZ
vsyBWdA3D5SwZfu2g7Si9Gv9sAAkc8f1RF0E3ZkzsGbDWxsrdvUs4VrPOzVvS50yPS+GvJ+p17ka
9L3hGQdiEdoOi7G3gX7HxZir+TJNe6wLPAEtdcR6lh9dtXcW8Vs5s3eQhre35WDQ4DcQIlp4loxc
dw9SqSOJ0z6cM5YCSm5BvRhRLQJOSNl5qE5Z7MU89lCG2IOvHXZ21AtnFyjT2oHzqkNlm2cmCQif
4K9LByGq1fttX4E9n0gzLbH6rafBs167864ARRfm7Xi0YvkBSAAhzCIq4JkezWbz3qIQcu9l3cnX
PCc0An+TIUbk+Kyw6LfqRTksphbFINvSUj+LgCaMiRmagJvher8qigg/dQ8TkxIUyPQOBRSx6qmY
ap09RVge/ajUf/ouCB0PTU0wfkniGGKrE7fcgsBvg8vVaB6fRnog9Hyfa2dXZfEptyghqDTsWg6q
uKJUyHWXteBObcQEvZQuhpSyOcFwoEJhxqIEpHw/8hYDhwuiqvXTndvH6Zbc26mvweL6QMbg+WlP
VPWKRzm60GfthSNaXdJeecDj+56kNvC9MqXkjJU1BTdCHdv0FXSmBAIYtHsR/OGgle7LyXtC8t+o
Yu3Yo416k4kSVoZPBzmL8t5nko4arEWNM5x4uS9pDl7Z6eObP+FALFo9hLTi0KcRLbhPNtQ/ptCn
FgxCMiR3Ajagt343PtrF7ON9Z+QFN51LycwHIYpTDupQmkASt7jkTOK+S+u4nDr8gXflmOf6j7YQ
ByIF1SarcmurXPgDQ4PPcVN0mFAwAeahMPKtsPGaj6R/Q5W3P6HR+yED0UebwNYec6nEI3xlULdJ
TJ/nEQdtIrv3iqDnjosKDpsMwY8gftThMtboAz9ASt4Oiotq75dMDPkDub/pK3XAb6LgtBhZi5IB
R320aVnbTqNx5R1cDsMs8SkEbw4nP+rBynD04l9e1x8bWDwRE2OKjvFCr55NRj6UZ7IWaw5uKL6l
zbuiXAMpo6l/D5Zlhyjgyc7s9+ZYmXt476FprGhJGL5mvhY2ImIj/V66LjnLclaRrtnVk5wfpEbO
rLNTbpsqT1jSABAkemU9qK6qIqtt/tSqutWEgVgfGJ541SfePrDpYvmkbdnlNXM3bga/L17fNrNj
z0ggwor2WXPMJRRc59gKWQNtfUb6TPfAmLjve5YdEc/bWZ596LEHX9QwpbsVwbUVpXGeFwpLkzP+
Q//g9tpMXMVfwtZIi203tejYX7lpNKz/SLMsEArVxL2KRY1b1VTjOVmo9dTHl9j0g4dUzD+sxZmj
VrsZWvpz9qwbJR4LImSa7+IOwq678BoJqzTIGZhYrVnUTH/l5drfuemMt0Zz37D3WWdtGV709kPY
BK49DFcMPLF4tAMjdC3e+ZzDQilStlgIxJi0wHnSRrLBnOmwJNgM7Ofr1Gvl1aHRD3unPPUGYFVM
OmkU2BYaWfYO6xJiesfBrKBddyOxhexa+gT5T6UHIGzXYoK5r0puvx7lEeN0xwsIZ29ANN32hXFO
RhBjpd494YnD8FVSS+HQNB6ngxcFZbcw06atsapfAn7yzShwOg1YoVsaEjfpx9owFyUHqqY7YTIX
UK86dIErueID00qBvS99Ew0WDMdW1q4ydMAreEalbUV9Y+0kjJ65gQWN7+q5Ro2O5PhrwRIb0QMB
8buqzp3sD1TUL49mxhO9FvvhMHpm/EP6DRKwg+l4M7S+4CM1vom2cSOPcjDKi8nUgZsJdaNkY/Gs
9VyL64FYaIhqjle8tM6F+soaEOdGuzGquN0tdHh2OPq3WNNlhBZwXVLdCGGwn1z6zbcJbZ8U0CUn
YQsMXlQcjZn8bPruh90WoN5Nno4SCLLftY9eQte3jOcja2qz70T/EQ+pcai1/BeD3OSExmzRbYPN
cqA3tm5NLVqcXrz0nkshtQ5jDBD0ZvFAP3z2kBRPvT18O0X2h1Irnpig58Iw9Zu4ILcuutegqmkX
xfAcBYX+pxjNZ2TeKuQ2N3GX8vB4Z79c7NO7UkKo3Rc2etKC+T9UwMfaJF22ckTJoFt1ODl9/lZn
KEJ1UUva6ND5s1aLQ7H0PALYqnRR7BtXqLMn58Ns9AkrvekcVBU8rSV8/Spbud5AE27iOGQ7lLMl
DIKUkOFcsEdvnzpWHpqcCW27Xy562R8s36FDJEALjwekJi6gjHv0Pgvbxqv38URfzpAh9Mim37fD
Uh9NZX5gq4Pzv0j4wta3GIR2sMTL7K0Vvtn0A3vfbxDj/DsOniUbnUQoAueu+Qwo6dJ4GP7lAml2
Vgv2zzmYr3NLbOdqdbyxPU6WbUprL5MEE5XaIkhujb+mpbsqJmubfCSNoDSOfxWmWuJmEJqI1W/c
ApA0w91Na6hbjD2C47MfOhmlH4jCDXmAs+5VX2ZbPHi0RGPiNS794Pzt0iLH9ZA/uj104P9i7jyW
5FbSLP0qY7Mu1ABwOMQ2EFpkRmqxgTFJJrQGHOLp50Owpqr6tlm3jc1mNmmX5E1mMISL85/znZkW
sgg1rgigqIKnQa5jEged4XPMz3WLC5E7pWq430YtwpfDpSNK6wI1KNgivXW7cGaiKePiLOHDD+q5
KmIipINW7VXAfE3mEh97OX/YTRJdZI7hw+gzDhR8PmEJkFXcVG4iWDgwkPWN9nsS5quKNHPL/ZuU
FwlFt2LAaxBHWAl+OvaaC3dI6tF63iO8rT+joNmHGZ/8HKd5eUhMxL261qhVqRZhdsVcCG3I7bKz
bkw/er3Sj71b/ECMofyZRsUdAGvwHcUdlroX6eliXzbJpylK2DD9+EVVau6j//IpaPvXvtDss5vs
KC7aJvBj6IPsXdTj+eS19ERWc/SG0mgCagSNEsSwDoBCxzuAd9/RVF9nxrC1MaanQMeN0KdOxeuo
QfWv1ZuWNXu9sgI47qrY2FbMx4X8HYvkIz4rjZKd8MegD9beLEISiuyvfgFCg+keXQai6KA26g+p
VMG2TQVTzCn7jKFsmFAh1MTNRQkiPwEAQbi59AQUxjWBeb1p66LfUGF80brovtfKnxamfO5xnCJd
ek9Zdn8NgU6wEGJ8ODHSeoucLrmvKRWP9qHZUCcuibVWYzL4KZHYdS/VtmnHlWiUOuQC7xgBy6fM
yactlQJvkDupCkWtZtvxKebVAHpzYmAW/NZo7YeWFelKzEIR3EICHLL8KdT4mCrAxYVxrFo4O7Mk
CKJMvHy2+NXOYNDImz64Aa6hRsTrsfFARggzhdu91FNCk15htrBJFOb9pikKqCt6/KZEfKIDVe2l
GXPgSzSDNW5Ru1MVX114zVSz0jzMdPwUNPKuc+iC47lS3OebFM2nXuL8Tcjl1+j9uQx+RBT0+sCo
iMcFWnykB+xxKBNtm1sO8J2qvIMFPD+aZXxtgLDzhk8eUnd46hx0uH56nVRfPZE73ZZT/0GSoTzj
KX21SVCNRkBzQXDJm/EpLPEW2XXwxHiDi5/5Ix7R3+lHoPP3R91G6FOBUZz7d2XoXOZJkWYR5VBu
F+qb1p3GlRO36blUNFZ0Kk3WIGDYXrntsl5Pv+uAqkUzEeced7Ycm0+D3pwNkl2yzhNAbsoIfhVN
3J6GhGfKm6GxpA1Tg1gvsrORBemfLzzFq46RzyacgnnX5+HP0qXdGcLkL0EGfWfFUYvVydtqcOux
OnBGLmpmkM1ynWOUOchmP1ctr3ya71LBnR8rIFDYr0bg3WsoLEbFpEdYv9rmUvJYmp9J/3tEBKAx
VjcubT+xmUKsX2E2/hrpM45zLjxiwnRa/JpCKg+NAeGTnrf3xOPCnRr1ahBcH1QmPotIuPDpgoNR
M2aSBTVtDTpsNXEKTJNdqbXGjpyiyacJbh6WjU0MVXxvYrYgsZRssLXSgTrbz42iC7N3uY6Hhb5W
IRJwqJKt6JdyAzHo+yrjKDUTwtVxBazmAQmRD+lgsc/hp9HWROJNl3sxpmx3n2IXom/X2rSN+N0x
bfAM8TVytVzNervhAJ/d92ikjCtoLTJoAleVjtSFGYgrl6Biwh5Q6Uc2jEbQtjlKTOjFqxDhq6Wx
qCX1G3xQ4k+mIk+v8pdAm9nwNcFtrzfx27sGl/uqPzp68ruLgoxytuIHN7tXOu3jA5ZZoAeqfWw9
t941CNmxbli+GF30SQthSP2YLEVsghVdZuPLMOFRMn9HsvvFc25QjI0cnsRh/VnhZTbHIOCy1TZr
knI7j3ahh8wq1lo0b+MeWMhc7RgpQe2kUWrDA/2UDsMLIb03j+WqiZfrNhYtU/tORjw4XXUkudOz
DiwjBbttDqhvH26FyCxN7sV9PW3UyBtP5xKmowZGklIax+aMxFKZQflKa+siJMcCKyNuOSMObbnj
fgZTByeu+wTtOW5wByKBSKBjwcj9muMdYL0wcbfMf9lpgABB+tjANy3XrSzZOlTAMFGzzmlCJctU
m/E6pvTIchFJ1MTNyousp9lT2dE1xrfepao1TMsjelq2rnNMHLVCPXfsbRtM9qVhuHVC6lkrzFob
wzBwyrU7XR+qCyQupmP9eo5wUzsZDrK6nRtfGaw1MspeYoVyAi7piNliZevUrOhjASJIEsgKov3M
Jd7XOe+aI308cQKjwVMunoEZNhuxjIPW8K5vSzYkLUYk8ISNEMYg13eG8s4QSAWciWgEM6NLSs5n
I9SXKeh3wUGXk3gyUvoxEOFtWmRRsqLH2jZ3THYp2atJLtAzzPqSG9zq251V5tJPzZTJv3yrogGY
Hj5vITA2E5k8MPcgNzEvSVT7qWgs+sfc7ADXikikD9mv9kEG/u7xxHvDR8DtwtOd/GDk9pMZlR5W
DANRlcNHS4EAn1VVfdVc8af4vdObYVO7E53OHW/EkOVEVxxOlYudQxtouuFJzyOLDQBKwiow8PcH
ROoDiT5PyR7dGSXK+jBT6Yb/ZuLyxeETSAg/jtWASdrSYYI8A9YIWaCL+BtdbmztJB5QRnDa2SEX
5/4txz5Z0nf32JTZfpAd/RBNwMmncg8jAgAXeY+jGjAslrR011NXRHEGhS3mRyhFfvQWbXCRUexm
Itkx0KrQJq5gQkr8qjJ1BL3yAhSHSAQ82LXrpCsuu/XagQNGFRMd4hToEbNUsR/N+Vm10vSZhK/6
BnJox1XKpzzaYE6IQphmvgvXhVIp/iaHWqQlQCJZ7+SjRtbXa9hj3fGOgjWsQTpCeYezJU5mkqTd
+DMPsnHv5X3lWyXT/NZ6w3iBZ9Pp0wviDaQNQRnmmNel3zGYyzt08sFuirUni58JCXS9dnUoBhN4
KTytfcyL7y5TIxwCxYVQ5boWEzU0Mi1Q7cjyc5EO+UP50Hvx27D4ky33YTa1khDcDnfUA6XCwYOd
CSbZ2XyxU/fcjppf6rI82VJbgGD1d+YNM71/EFAjZ85POUSbPCyQhD3tRwjodFcDV1p5xIJJRSI9
U99+kmHwqJug+QyAZeNUa5z/nRg1KFhQiQYHCPqmp8bjEKE7R+aa5Qrn+Gr20v4wQHORERpaE7qY
meeCkrv8a4QXsAmgvXMR0lvouvEqp9PoKSNykmN1302cgSXnZHgTDVnLpWVCme65DypmFw7vItk8
Y8A5GXZor+cZTBjAQ2dfggjjfbNUfbcLqGVaeUn5QLm1vdYKjtrUrHzaJhHy5NHtNToULeRSVrlV
oyDg9kJfj2M1bxcLnDu5L+zH5YGYFASGWjCm85rTzIog6GTzjVCOhzhOd2qafnOVo07L5l3L7UTT
2vHsFdOJGK+9qek8txruIErJdpOzB3ekomieMe68tqq3qSqeRW1fhHDnu2aA4hR6FDuhQR7yJAKJ
rlFOxcEE3BC6R9iJxz6qIWVUkn7KnhusdE61FU0rHIYbuxDWkewiH4UxDTbuMO4tNXzp/VI9VpUl
Hib7HsmR8yaawTofjfWGefZ8Xhpv6egQFMnz5DZLe7qdiP38khX650Ai6ClYIiJj+hV5WX4P+OyO
2qgxG65IFepc2UhIQO4JSY0ZERtEHcw3xxJw9raWjoVmHr0nYG+YGH4MIDGx2LbEwInYUglifzNQ
kwge0b0lx2Bnd5QNQdF40RLvkib5xRBBhYNT19b4mh+oILrESdycrBytNNONVzXovjuBWik69buP
23yLNYQOvpF/VPsBdwZHisBPrZrPImXS07JGzzZv4Tjjku6Bbw75LO3rxdVoz9Q2WYjVfVtuzHp6
bl3KkoqOc0lacA8IqsyPCDGYucSNQ89MVRLgCkNZwhqcn4MwAs4LUhH+LKU34G4rFEmXyI4VIs/g
2NsOBOHZgWKuzyEJguy3VXiOj5PrUyvLbh3MFHKAseJCHD6TnMVZnmUWOz5pcV1tSHk1QPIHactt
iD3VjRg0GE6r72RMYCBwjwzettli3p8YdHTRQCOnRj5QFxhHQs85ivKxARHjdLvUwYSG9+LTS5W2
cufaIruorwuFM10XxuIETs4JJyrXFlsxfmcp+q/ZP+lhw0CYt/NYN1yqdBE+pLaO/nCfaQl1c010
1jG+rAyPCq0YQ+w2bx8rt5hQ/+J4ZdCWSZQ52BKaoM/MKPalIbdkUuy9NYcbBjT0QOU6AoCYNnLZ
u+0+V5TTc9sfbW1TJuC5Hfj8+AkHaDJTruUbU3NojBmdVcmll8kZFg96JGEJ4ybqaLKcyLVw4NyR
ghtCePRTfIyzDkwNE2RXzdnWOULkaU+11F8NZEbIltRODpwGFdmxM0m2V8/mZMQSsvU88vyNgd7c
qPJh7NRlaEzs7BwfKkQoLMDRJQ8ibx1ya4ffgIwx3ncFwFRtCZEg6Ncra3S0vaaMT0UBavw0IL6H
fDPKN5p+mRvAZrmstJyyslFTdyGa43HUq0cR5jtFkpQFr/FOY9ldDYNO9FpUHVFq54PjdI375Fyn
ZDaoLYSPAKL4UmNtXTWTutOqXh5Di4LP0O4uFdm3rZNcTe1qyAjao47OJlp3Lzg7reZKC7kwujoR
N2DAkuZF/g7X2944F6U+YNVqovBKyFeusGTg8vMgUCzBPkhBvBy44rAmwdcZecOJcQbVG4EiK2XY
3d9wXPRNsndlzD5R8LyazD4UZPvkaEJDiNG4AGHuFbVj712Rh6tCOmrH5QmXJaW4dznDfkSX55sv
1ChYuiAJWTvw5/hSIu8U4aT3QxziDPCR9G7/G6fD9IQL2F3d8t2LdrXwlrtk4G04tyTqYqzPeNVe
sCcBoAXv2hKeQhSEIc+zyMksTqhsTxPWZy98Lht3ObmorxHEkKW5O51z7gP7VvuAB9tEZIvYL3Oj
8W9PhJADkitVn4v1FU4khvUUW7PdjxeanTczBqlDg+P1pS2I2c0VLXASakUZELMMI+gGEVbeFwAq
3Adm/VGp4tHrQZqZmvJvP9mQJSmLplXnoExcdo6UWKaKimfl/cDNzMFzLNvdjTrAuTleAzyh95Nv
Mcj/cGpmPFN74q0pQ5qglUnkOqHl5PaK2XE5HiHyXyWdcOebJRVWieXfUHIDFghKPES4JeuYA0vq
EL7x+dIoX1v3xNmbdQCVhagQvUFMpfBTKjMxfbOWP//g13Krs55tjsyLlMtJh9M8yWLCZYilPWgV
zyErRn9lCqp2SdHcvhQzIk/UiZ3RN9eZWcrT6O3akaHzkBTaHur2QaeE5LFkCOxTVMEMUyMWbBfO
5fb9PU2WkSecVzmSWQzxIQkt2zmccRQS++ZGjnEmmEZDOcJqB1h0+9cqOQcwTUp+jDkSPpxU8kKY
E1JYlGIyvVHdaDebyfsQikHWDTmTZpIObxXsOU/9LkrOEDA92MpKNe1CjV6L0JXJeVDZ89BWAyFW
jwZnEnzb1CHkx4dHsIG1hOaa+pk18sNqdf0gR0xU2EC857Y4NEvMrgeefetGodq03KR9GHBAAsWO
SFOtqtyZME+nF0On/s8i/HCySgc87TQGftyxPg744TRVyl9jJki6oe/2oKymnF0pIyi8Nozi90IA
OVWeTB4J4MCNmKcEj2g0XgCL76K2iu9wKeI+jeDx23OWPg6Wu50SA87R7DwZtxBlm9f3Bb9qG1y5
ZVBA9DFn39Fl89UHaMS4FaKHwqBd0A546RKbccsYd/P7mHDiy4drEanqZYJOxZM0hpe0eEcWHi7D
AszPTCrAybxex8H50IXFDaYfq9zv/zBEWiM/V8E0XZOaY3Yzh4Ru8ulE3L19aCwOizd6khHZPVa9
Emdtlodbq8BsxdJjn/L5l8bvbybSkgR0eXdh4XhylnrEKPLKV7Ms10GgyqtppiVc+ZwNqVMOZJmE
h9aQU8Vjxxjbqty9poVYZpdJt7kkY9QwTFdY/IwzyNXf8DCxwk5lR8nFyBJl+PmNyMLuG5+wqzVn
k8mCH4MfWzed/gO1KaeQToyUr1QvN8C6M8UgHzNh3TVBPbN3OVdNFqwDwshOU9v4QYF4M00R9sc2
sQiGDQaSqdJRwz+afuT+mPRwaUAwDDgTVzHYsW2WAWImB3eke1vclZ6XbS0DIHRoRY1vhR71ywVH
4o4F+CqYFy8Z6NuTijVhU1XJzD/QwfJJruEWS2wiGAcCvdkv+QDu3WlQe5y4dHeSE9tZVj6dW7Sq
aMlXhJSoGcK5H5awLmjyaBsI0s6Do5kbPYu4aC8vSRC1BNZTVHn+P7IhDG7vNC3ytsWCxyQKYow2
Xb8kxbd9EzBJnoZjaUmaeRdUHwc7b1UMQ/GoJY2zLVp8ef/67lDXv8AdOPdNz9iDy3O2p5r9B1bz
Q0rsnSr6ZmehQtIqZ4CDBwZ+x29sU68+3XDV9ZLSKGIEm7w4xLp8LaNue8NzNRYO+xuRbqQEcWd1
87JuRE9jYTbUQOur24JIoBL0RZFt7TbDOlBx/aGWgkty6aJZEfBcSuJuKLUy39S50s+3zbaMrZ+y
jxQkj2Q4Uz46nHudDBQ0bmOftPeMRs5s0sv6/n++0EjvmKV+Xw3l44CWwHmJP7Ls4Gc1gBS6/WoW
ScHhfei3/Z4bwfQuArchbd1hR6h4E8jJEo9a0W7qrlGfRccZFzOhuIRlHp/xMPAHCkFDYlrj3PPa
0QfYueP0Ls2TrSLvUDh9QCtlnrxnvcOo1ta4WTS2gSixVLRk6qcKXPERO/VZ6e/0Vca/Idrg4zCQ
qP9Qg9pSwlMLftMxT9jCJgFAu82rpsEQx4rygcarnJpUTT2GWyPFBWBhNbwxZDoMAisDZV3Ydb/g
Hc0XORmvaZ6LSxO/3hZaGv0ySGrtu9Mkus+a4t2PVcCDKMIrNEX5aIKxGFJrA2GXTX+oiwumsgeY
9NraovTSnxd6p2YEnwMRkCMByGBfgPTb3NAJKhyu4xJyS5KpOkyaE70Uk/c4AWG/m2ojfuljA5XN
SQC6L38oljycZEfvKH5/0mcW7k5qycnFbX4px7RCeyPVP7fAmzUFbrQKDBy11NAeu6wZd0MypA9t
xWLcWii6EzvdIZnk4x82WjJAAAjDBa+S7bCIQOMOkAjiWt3HDVF5zcBvsMR35kI//dnwa1d5ONsZ
VhH00zoeyih0UtHG9s+LQ16q5FLMa+2nQCaywiG1DRqyLfqXBNERl9uoncaIxAre3/YcWrAk4/Ry
W0+0sBih0TkWiRUQhBqnkFXOB2V/A7TPkzcf0Cm4OPSMGJ20jr/AGTw4rFjnmtDgSu8a96Drab0Z
Bgc6CrHzTVg246XOvm8nnJx9jesr3Cdz6Jxtmhnp6c/+XqbOdC3d6lVZ0kO/ZTWKLIKBGD7qjUiM
x4r2nTvXTKxHypiRB2gX9XRr4lgamog1/cH2GqY1nQjIMkwO2uMUHHhTNn7vBZkfEzBZMzw+6jiq
7ruAkuDbI2KW5D78eQiYCjX8PqraCyes3ibMgYvZDqxLW1VHLVk6VXC5Hu3Ieg20INsZMXNHvAEw
8eAKVTjt917bJHu2WIQnYEY8l8s3UbVypTlmKVkoH2yNIFqeBhhLWP7JEeOlavKfFjSCru3L57DR
L1gAbTQgm19xgPc1kvHPxcDdSkssYm5Ve07sor4n9cadgY8Da8n0TsYbDtsSbXJIVfVK47JG3H2L
WmCcq9JeD6benG/cmF5W/0D6/EGSCTPRV9YQ5n424GJmws/4RtYoexXVNJH1s2UkwMdqc4P8pkyE
RCesBxVWYAtyecDmc5dkUeXfMDKGSqxrqCJcrzj98Lp/AxTh08F/DDLakZoGU9HI+9tDMRDZq50i
t8ayGmibqCeYi5yE+6zVp48+Ynabt+09KRz55A0vkA52c5ZEP8KsVH5qGeiTse1tU515Cvya3Q2T
2qs43/apuJZ9NX06S+2AQT6yJoANDDVZ4vL/uLIQn1EEQEvm5s7oHG4A49uqLyPOynXoHOj6FWQp
Y1A8NcxjcIEAHluOk7d7W6VM08csgXF8ualhpgo3LYW2u6U4gvBD/K2D9Cvx/2/HnCMtHj+xJ4WM
s30Jn6lgsA4JReproNTYD+tu3CibYbS6cQeMJDsMKRRFPGfxprW8hHsJR2R7yRpDGmCgUY9frY6p
pUhNn9IkqnCKAMrJn//USIagvzRrgz7kV+FSCuMlsdzjcJCvyo2Yu5rFZ9E66bkAYcVq1FPFW9hi
bSwITElg6RTE9c/RIvt0o01ODT4Wferg/5au8zS1nbdumu9bayliILnUymRMCKLWR3ocGOIovLQE
/bZubiUHLQieJcSh+4a1p17aYrCj8r8qdJdy0L0/LVQ8PxzRMYPEJLsTR1rbiRMidi1OOkOAk+h2
JahcRz9QOaLNHRbTYTQei4A24iGtv6p60hjDw+WQ4DRXDVvOba28rZqsnlXRm4yET2DUSp+LIO1v
A5Qpt0Q4uD2qzIhOmHrDdVcBypYOrKRBEx6sK3OvG+G3QjbeZlPOcPXW7DOcMaLkew87z27y7HNc
dfFz3p050VfvnZVz/mns+BkgiPNn3bF4Ayzf2S1Rj3gO261bepbPx9bZNi61yZVW8HGyxZMFDqXu
6MVyouYnqcyzoTMrjwly3w+B+03ozESIs78LSIXX1lZvc2z1WyiMSAOBFTyX1HyqyN7NGFl8nNH9
fdlp+xGMHgBwJqHMjkh6ZjHc65ALWR4FWLV7UHLLAV7rqCO5LSqh7rJbyG7NR3e+C82ZQSIr2eDw
7lbRtCtqDlWTTehZRii+RWEfFAaZs+WNnyGFdydHzu6JNTKFAMPMK2ONfapYz4J8Hp5bk0uqm1mv
LFvJrzjrH6w8d/GGhEcma9O6QtXfT5XR3Lm8bVdpw+hsLHtnfdvtlyE3Mtt0vj3mqXsq3LG6Gk2N
Nm1wLri1nAjY94e50w+3zUwu8enG0vkY01pmUtOydJDcfneqww/aYhR4R2/gCXHcTRw2j6UxmLzK
rneU2fBgZea+XqLmdWU+tINGCMBWx9hckAjzGWRJv8F9mj9PwTQDiuAElXH9kwtcBMKRYLKoAIBA
XHw0oLMe+cDgi5p7zuiC3hWpq+bhX3+QZoHc06iGLFlH12CRFKYs+MYuJrcErn8ir4ptM5Qyo9cE
JqUkqes7ueseuVL+UNhtGI2zdmkipaqqCnD7LaeKqHCPdgx2YTCcB1EkT+ThOngzobuExVhOWjta
00vLGIxgKwKyogRezw7R2NIp12fBpfewF9VuWl27kJGsyabR+WPVijXpz3e8lSCmiWz7UtTfMwaE
Q4Y3kH0rdLnJRetbHUruaUx/6ao6zAnRSPbHcCepB7hUheKYwzSDSAKk9CqIsMuNW70cp71WU/G2
sNruoya//4Mklpa37aOUkjVAsMsFOm2QBuH84GRayMbQdqIlrcDFGtQVU5WEDqW6frHTKUGEQxHR
jOTIEwONoifLevutKehfJHQaX+YG/VwON+TWiz9rVeyyPHvrGXHeaa38pFzdvVQJ635hPOENHF6k
AhBX9gtR9LaQIFnf5R2qsF5K+zlN9EscwfXvCgkFPB/yw984wprhMGLBtI0nN3iMRmZOd7b8ml3E
Gj/FcleTItuZdcPmc02DO899MbQXx3xtxGtrPeNQWTWmvXJI3lsCUzVnHlNoa9ZbWmT8Y2HsKQkW
IFa6XVfs3W7dtzWZ9c+pfWj7h0Xo/ZtuRoWD1CQ5WVj3pSTlrmVHg1IJdN7wdQwluse8rjlxjeQY
Y/ijmLfrbyhD8RwfMNbsEbs/dW8xzDZ0ALQTsM3aXUUCmWOgZKkW7Stdk8xBI8KDmNOvbWc94dvc
kM5i50nMp2H0virT3hQlXKG5rDQ/DeW1rbqzCUgEDZ9HYSX7jKxoWCrQeI7MV0wuf+JQeqGbkFd3
6UNyC3kQTrKAdiz8uunwGPXdytPZ8pOgeeJSCfuIqTHp6M4rn1sSF+DIUvIjHaLLtNGIamN3HoKU
VDtN8jakVMNlslkLJlgzvQhWbmxCA1M7zk1N6LSMubx8tIjui+a/6VI1/1pOYepSGLrBcNQybMP4
a21t0dSV141Jjapdrgfkrrtp+ZK617TluF9bU8Xwii+OUfHFdv7xy9vvhR3Nl7qHDabBB39BvT2K
sAZyoBUZjQ5CJ3okpXj484Xm8l05cO35n//jf/2zz/v6hzT7l67xv/zy/6l6/P/DVnGTBhWegj/l
6/+pVHz1Owvjuv/977Xiy3f8aRW3/27plBB7Ng5w3Tap/hh+L53i5t8lDETb83STMcwiv/yzU1wa
f5e6pJ3EkS5vJxC+/+wUt7y/W2irniN007RsWoX/bzrF/1Lco1MTYnusmNJ0ydTSmvofK1p02PVZ
ndsE5LDioJM5d2krudFlz4Eoj15iPclMNhjh5eHfnqB/vEX+vYFbLBU0/8Yo/vOTbcOlMFy3dEv+
5ScDigZN7LL+4LMiwAqKJ9GSZ47jO2P+rgQFGpyrZIbju+QehsdQVxg9rfl+DDGoe8f8GIdRsHIM
dfTEcHXEcH9qr3gTLm57x0Kwt+rhEPa7UECmEHjoiCcV1zEvPv7rfwjJ4L8+iYbpWShNwuBTw0st
/1LeAvo1IOEf0MtueRPBxGRbjMxVent+Yy81tlbvfSk6c/3WUd4myedDC7t6h7nmgyDi10BJhIW/
kdFFafq+k4X2XgTpe6KiiuPg+K3IyvmS8jD+3hQrjhZftJn0jUALjYSHWYOkexhE6bplnbJEdoqF
/TsE+bBuR9jF/YBrsuEqI2rQNS4i9eIPxwuvD5/Ki8QqYlroYkQt8NrZTergmDDPmqNeguJbvLM3
DHqBhZQui6jxqA2Q+hqTKGMJiwdMaUfgo9zRQIMkpHnfJGLhjETaqQ+Ga2lrJxyFyWssGqIvSY+f
7WvsIBdPmdHhPc8y8A4zkD/nye0LyqNofRKV9w0C6kBCM9wVIeaUtMYFppqPGofDUXPj6/BoYYzJ
27xYw/2fV7NbH1u9H7hjZBcHZGcHwxF/P4Zpk5BamBMcTvMhu09aXLUuLR0EEhtf7+gZ5Sy8nzvm
TnOSetz0h+FOjCyc5MMXpXXVVFioPJNRZNajv1qpRa7eDVcZfWvcfJLlyTjItAd3Wce4LENt78Vl
z+l54cuCzNxZzPk5HZF3qbhi1EkKfg/HRmHOAdeLeatFFeNIqOPrMsnep36IOApL4cuGXoa6np+r
+IszF3KmCJ+8OuhxDyZYCF3zmjKN11uHTAWiWMPla8XpllxMdGc2YqdRZj7EVeuXns0Nztaf4p4d
wmmUe5irzTxtmVEPydnASuLPbsNexwxQNFhcOIGDPhrZlHGQ7AmX9CtikQ7kLbnVLXKYpQHIn24D
ZvXtMD8XI/ezHCAPwMFzFoaove7HFGqfgQT/r6xqgzmF+Lyc9pX8RhzF2K7F/VrZxqFsygeLNL90
qh24zb2upeKOcncsk7Qg4CzOrojqh15GycIYu2tJUeQCtniwhIPHaR3Y9RMYXWMVmeANGmf6rrtw
wwHHWE201a+c+ywo33HvMiMeDzZjAoFfywsD3DTKaZikErIEmjBp4PiKinvvOM4pAm8T3Yc4TSbu
qitnKkPKa/uYo5555MR/VpgsV3ER06wBYrkTk9qHgb7tilFdGc7aJOZcaRzdpqfWNWk3IVBHoETR
W2ww0BvG7IdkcO9bvbYa8vxsGcQ1J0d/D7tmHRUFfT5De7BKZZ6aNL3UZmFuBlG+l4ZzPzowNEfp
0rZLrfYqX7zp6Sh/crcvfLsOzTVJgY+M+Cm18HPnqFXhobOXxpOXNyhInT6sE7c+OyXlHNHIeY4d
yk/hZHMhwLM75Ar8GUWLgTsPO2pqn0p7aX6GPZ300BNkaW1FSU4u8dDOCk3S3canI0XHxymH1bss
qRU+lco+C0HVluHxhtWx7oIQnk5t6dz1CwLKnoqnKA+OThF8Q8pLEWmMX1k1Zn6e1R4WR6mYQDUh
MdVmJ0KRbfFBaQsdg6dPUMsR5MR/LWgsyD1VTsxGeIRLMdxgxArixVoNdQi7bFBAhKm14brkLBx9
ov47F4cGpxEolw3vDLI0ZLg2Brdu3bW6Q+XGzwwwCWVU4nmi9XDdlqRWPfcrNYj82IlhvxkM8sZf
ZaZ/VhoAgibvgl2Sw6Oz2v6e7pEvIQJ4woZ40MMpg9MHPG+kHNq3jlY2v4muED76N/3h2oOM1Zfm
zuYjkFts53ysk+AlJmlDPbg7MklZogiEpw27emk0iqw7VdyjIF7iAUcTrI0HHT7SOn83HZKXwJGx
9i+l4TVPFeMOXpXS6fxMi8gozOn7gEBGwQoWLMd4SKfyDbctnubGNXYgaqYS4AkOUo04fv1iVItG
Cj3f8F5z4fLaTuWPMa7YOSo0UAVWPefnnHurwriH/gVDxS598LdVj0fUloA27Mj+kRjGK0AtDCwJ
6QIULgNkEwG/mfRAKqpj4xICINEIhcNZZ1ltYK3h9NF0VLeQIlVZBQLYXbdVCaPzVNB0swWNzJyg
0F+chMuJyO7rKT+AYKHEK+Bg61k5tN6cNq7go9cysZdgPHa4BtZ9MZeMxbXvIfbeE1YN0mnzE1m9
4JADl9t5AYKVrdEI15rVqmzFvCXHfXLnAMtGUCVbjnWEg/oP0BMfve5qvku2gJ1z6YrDW9ulWNus
2gZTxFiXIImfl+oTvj01gWP0QLGuu5vd+DzREL7RZ6h/Lj1V+QWgju43PZbXuI7fRj1aVoK6W1dD
gMY7+E6a5rStZI/4bAY+UDlDsAagkSa+4oyBRxkS1ut9ti2luc9slVhkMK5k6lCk+JBRYFZGjsnB
RWtZRtissESqwsbSVq0rrgmvoFW79oPVdviGe8tdAZIr11k6RVvDSpbmB6pj8nY6WqWwVj2t3tSN
QkAQJTMwNeL8x6/F5IfLVx08Uv/51UUeF/5pdEnZOe/t6DwVlFGt87w4KUK0nnrlvMa/pZrW0op4
u2AvN4fsf5N2ZruRM2t2fRWjr80GZwaBbl8kmbMyJaXmuiFKKonzPATJp/eKOo22TwMGbPjmx6lT
g6TMZMQ37L22v1sxrpdiukYgDY9AlzGHYoTOy/olcTlIhgXLpLceWQ/zGLn6dUQ4eEnnMduQKiX2
dXIcUwccgPfbyLBH6MOljftfMTThbuZcyb2EzOg+CkjUmjdQib9iPH8ohjArtDOvhzVGV7PM7iB9
HAmE1Mh6MoqdVQ0/GlmXGnNZ7n8tJ/8HxNRBSEY9E6PogOHxcJnivWnux0VeWzF2T+lsvkR6gnTU
UIWLmbcHoInEMq72vK8K7951GmrcZLlkFj5Okus3Fsp/uCzP6KqfwBQIbJ7Na1N7gDKw/ujJ8Oph
58GR7nwynztrsDvNygG+6AVyHr4MjxDomJE+cbJGkFROHlh59YtJEgaG1McAJfFq+SvkYR37cttg
TkVFQSYrAP9M+y3AWfMa4dqGBBOrDZldVEGWctwLmd8cB5vXvFT7yUyv6pvBxoqQYd7OqMEmx7wf
/fmtG8TCAM1rH7rUUo45QIYZFxali2Xu2BUjPW0YGnJD7nuXe0yHMwpX9dyTRbZfkv6lt/T5hK3y
gN4u3RdLkh+gAR+R9S5zM+4YrFfhPrM6P0wEJ0vTYf0AlfI+y9x96to90Cg/dBxN7ho1KLYNj1jS
OTMvnCRPmYg5kI0IGkcjj84AYIpi+60vdELO14F7wWifExabhxEvFEBNQoRxvyRn0/9TC9KaPH+c
8XgkzARdezzpBFGBhbcIV4SBAvrDpxHRe8RzCQIcganJI615gx8Qtd5g/jFTWb4sEVMVF/ROPYmg
GMfiQIU6aWR/La1D8g25uBr719DuUKQgLD/KoWjCZype45nrGud4ykfNmZEXFbmN3mt9Hm1Le/Nc
d5t6dv9uK3FrR6LFbnHHDswiDrYsx4T0V+/Fbu+UsnMCHhc0LC82hVa8Jn71QW6TQA/6NiSZrwzP
1tbgq0V+/Okr8yr4yq/MyfwDYb7dNpZR/AFQ+DtvpwEgImt7LXcvWm4+ct+t7y0JefUKK8dpKnRY
vm8hrCSzyB3MK6Fg837GfXrGmcRzpScAnev+UEUzbLnEOOvI1an7CD639fa3jqmHDm8UxwKXajBb
8skgxaMx62UXOx05a6NYiRQDt6HVLv2YzwtoBTVXkyf3KhciBUaRRa55iFPraR379eKM8pQZ5q9a
mDuMqummZZ/DLAufa0oLfmi1BbldIX2VA7LRVuX6Gc2vRTJwaoBbBHUu3i2b06lph5F6PrsnyeRM
k1do8aUcsncnItG8whQF8pMyVQfWZGsUdX//4y623EmHDVQk4a9A/HiY0I3uB6T1kvAxuwcb6s4f
tjI5e7FykKcHX69fioWVQQmb5OyAaqcJWdFWG+8ogqAjR3Dj1lV77prWxNcNMlI5ZDXSuwmPVi59
u0R058YniK8tOAGSGLqcay7jLpA6ZZJANLrJ6669Eg/7Mtexe1vqDpkdIRST9jXP4G487Q4t/HqW
q/ulFVw7sYYnWJ9YwRWklHHKwwmbalbdmA41H7FI1/rUdGvqnybZ+ad49d4tP4bvLdcodGX3Njfp
fUkLwAjVhsmBuXF0ynPu5/jhKPKqVezMTPIWjiMRrXm9b1pQqrID8SNN0FOR/1CjmSS6Ge0V8O2z
zY4QR0Oq73t9/cDe9IMdr4ImlX7Txw0c45QKddf722Ka7xoiczam57fB1EtEjCVMhWJuIUfbDftP
D53yEE27EQsfBeWKAFSgsNR0U4Xa8+jHHlRyJ27OeVpp73ijWvRzE5t7y+qOQ4LzZUpzgrc6uBlj
RsNmu+NwzsYsAQrXuUFrTt22rEYKati019FokLr9Fpg7dqOrWNm6Sl+dLG870Zl0AyGXxmLAnY3h
/U/TWw+D1FSUUmNKHmBDZbiaqOx1d9qVZBwh6GeW7YtnqwVI6MWfRnzGsZdtCtBfk+2/GUv6Za96
jsLY3q2L9zpmQ3Nsv9qm5cLWFv3INcgjDE8KGMqD5tcJuqPyTE+MUSOPqcxbr9qMLf6Nv2L+Y6Gs
GLBe3D0LJycy011VDF85b7w5ouJpp2fL7r17SrzUNeGdLxDG8EoGfvFX+2g9uHh7kckCHHEwmNqo
VJ7y6QhXqKe/Bn+AsNlhXTXoybsz4ArqTePOb+uDHBJ9X47Fnd16fyzTqFGVUnk46EcRb8JpsBv9
FE8rNhsPzGQy6VcSWaywTvViV5Muv3fJgjGcnGzOFEky8hOciezqQZA3e+4fJIplcS4LtViHVI6M
tyFptho/yn3ichEhDn0yuLJcFjr5LJ8meAo25t016bxT47k6ISM+LxQUIXZGaEFjgyr7XUyAvKwW
YhANnn2YHIXhwXLRoOjZa0X0XnmVdlkJmKu1DGN4hpo5TTz/wJbvtHpQEaMUfzkUh6wuvmP0ZSye
6G3UqkxraVVFlaX7YbF5hYBvjR6lJAV0x66goius7nO2qqEHR4nS4RKRsAHp5qk1TBHUZvbjRNoz
hmeaUfXMOT5GZt6K6S496n2ib/jJPahzfnNq2+z6dyVVDs5BX3MAn4Y+hqMxxS9JQTAral9/g00L
L1rcuWz1B/M2NcYhaWvn3LraDgkxUhDLnY5OiZm3tDJK/2J8rvG3PTczUW0ko7ZyfBCd5hx5sfJg
LHsQiQMZQ3//UE1Pv+m1MQsiC1NvMjXlta/6/QTE4grXJIgN2YNlh27QaCOeJuE/5HHZhxEGzW0z
eM8eDLvzOHghlCQeLdKxjr1KXoy71xGn7sM//hPZr0NDehXyY93U5kBY2CPSHGcR+M371SQ0j4SE
aVdMxr72yeIm7CY5RlP7jczp2cehTY/s9Ipdd8tShH56m8dBIuZnXxI5NC5bk0XrFsTqhfLF2gqt
fm8sHn6nJNx2wVd5P9fD3QJCHskLjbfdIlgyP1w5XBzyeQOk+KhADa7xvxEf1Dv1mYEI3rGGxZfm
Yawvuus6Z1WIFCHO24ehc3/qMXkhkVvuOhcRZjXgC1stwnvadd/F+q2vzlkzAjb17D85IhHsD3vd
Si+xzkwPdg8hDkibw6hfDpBq2bnYFDGRqiR+e1jpgZwyb/H0g7OwMV76gt4SbTl+BhqyqF53sWHr
EDFgz8Ypr1AJ/gM7obW3fTkEsQsmpyR6BrEuezqmfza40XNac3dNtYcuERFLICd48dVQwRKrZs4J
nf19kwXllJ/KgvbVbjrkwNHyQZrDECSAmQhWQnykL5/8ThOksgfMCD7UXGZjo9U8ImlJRN5CmTBW
EhJG+WymzgIdxjE3XpvjsOgtY+uaEcJwA4YFYpFimX8z5+fBozZBoJyTLdzdnKn9sg1HzVTtLUAh
99gtLTxZ5IZmMxE5oh8KTUMQX8t2m7aBg4fxYHV0bp6WlGcI9rvcAk6CY4+Yzd8VX/bquU0P+0Qo
xHVGRg/ouJCZx0NB2g8DTn0XIbHgcI6Hwg9aiWPnbMxDHaZMkkzd3c4jjzGarKAzYHJlKbMH9lW/
O5h7AMpcDv/otmJx2g06wRmFg9oesYFvRYgwdZuvNaYPybpcoFZg9JGLsyfAFavfwOaJiAMx+z/C
nz6rwNLcj8xSVr8RFd9sEJzckE2ULJyGJvOccsLEXgHn79SL3GFcCHr0yGkzEQjHAG4Yaoxb5YAc
NhPikhvDoZlbe+cr91DlAQ1A/AsDrKFXKLLmMFjVUfZ5yWqcO8OF7ei42bABk4yMPDXPss2oHYyK
Jsa7X2koGr+0WFRDzbXb9k64LjX9CDqvflkSMlZgZeOXi5KwFXMYE8jAO6ndxBBFML28wJ2FxkR5
yPY9aaDDao93iTVts6zWKRLbY5YSfFsX0V3KiiTwiOtbkXUO2WtZ0/vNfdvt3BRhwny3OoKBTAye
JE4fR728TV6NtDaPT7BuSAZp9sM8f0ppTWTaLZepxsdH1MNysGzjoEv7l8tsrEgcDrA4v4HAVByv
FqCgNU0gulIGK3y/DeFENCXxM4ToVGs+k5lTwc9mWDQSIEIaB3mBedxO12Sv3siVnGCkaaAVkhfC
LmvFECZ0qC8CCsmsJH25gkTo9wSO4CDoevetwci82j0lpdVGoHHvrF2a1vrOZdIbFF1+kWhgZOSJ
Y12n70VheAAwycctIVYtfXJ2ic8LDQ6drL0nOfypTXv71K/5o+2K4rEu56vW6UE8OF9GO16zDF4/
uXpahb0GDXMal5Sw9nggTfrSKCB3Xf0xB2fZCwe6DPaWU6e7CDg0b97kBv2/1Zg0UMkYOCs6wsos
iFdiBB0ssZ+jtccNRkp1yUslYV3t0mj8IsNyLzSTU8D3dz7NDzc6K+PEnR7kijraQ5lBrhX7Z+Z1
uEr4bNXka7Dzz9TYlfgat2UTMOEo5L0aFFsJG9pCjCJur4CVSGgO4lpZ8GoGQfRlJPGbcVgDKGsO
Tb/WaFqpucHjoiPGMs48Hp46IddQMb3M2OCMqt1KQkJyIYJGpRsw6sXMOUKPsi9uSwtIrBrlbkoa
U6Xc6hZIXdwB64EECfvOpxDMihTNBkavui4/U5kSZWWLN78GWAQAr9tWSbUEeGyI96qcfdvAkzNy
3h5f/3TGEKU8TNT1WrbAD1a9uoMGZDNmHG+dtWaBnyJtsN90YqcYBfScApX907kklRL0t+ezz7Ap
5moQGZunyRZHY6VBxTe/IWEbeKA9hiCftI1nj1Uo4uXJw7sxRi3HXZ/elhXaAws+jsZytbY6MHiP
cUDl1yB8+CwHvjdNlzLu3yqnOVFE8vaBfmR3C+enPXSat2JzilmxOKj4MujeOx0HE4iL+6Xprngq
oDzZcHHM8gcq5CumPnjL+I4Mj+bA9CPstWWLY3p6Iy/0lfSJLTsfZy/T7r6nNauG4W3JWSQuKwwS
QnWf0nh+ZoQEmAyFIkuOwIzsDtcoMpECPj7KjyfXqV/y0dE2mfVHJAb+3yWRBFTrD5lqLup+lDsL
fx5iodMMeNoHJVFlfKidvtkNCW0ypIyAAad2Ij/5l+GVzPAWBD9ziTcAQfGmtifS/rzFuIiAYCju
PGJK0mS72PV1LYf3tTGW44ixBmqfPFSV/hGlVoNO/shsk7dhoecGtgnmzxweatLsNqlEMmyb2Wc3
pNg8PcsPbUbEi3nJHW85WZlEJUQ+kPB6QDcT8003XdKgbtGwkJqc8A+d4IovujLdjsm9zKjLYXGR
i+jJT5zu0xlWGYwaCE8V4QWUF8mLlhvJNoI0Z6Q/2MX8e7uyD5bkS5dzfNWg0VDFmsxpc/tgeDra
HU5Fm0F4qfkb7sJ+N4r5PsZMv4misTuLxcapSWJkYEleaESM5WaEGcadynyI55b1FkwsQ7BFFOZp
qYU4D8x5uF7AF+TbpMleMaRd4Qu5uyaP3zWUH/deNdu0OawX4yy7AAwpYJ05VD66uXWT+RlB+y3r
UJqnXo0fIrmlE7W+qWtIPtdncwbmnOYV+4nJ/YzA5GnMRfgmaphc2HEtXnS05vKncr2HJaKFQwvO
C0VnL1XGQwIDcg81d0stku5lTmCz3q6PDT6qyKfdAE0yHFfsljh97wbJOFiqkGCHDHMspUWIU2bc
pmTlbW1RGifYTeAFeWASsu0QkFqfJkosSY4zhVAKYcfFPLCU7ol0gXD2oxOuKOvAYuEh0UrEQBW9
XTYzBI4LGfbkHRDeUB+nIYXQ2R/0uiA8m9S6sGnvQBl1W8tjHCfJ4FsJjuy65mwMgCB13FJ5NxAw
khbkaLzliNZJ1iYmO8GliWcOLW129gYM6pgA9q6HT05WL35OxJAWwZmPEN5i5d4NRZ5QYKtYnxur
PJI5xPg41SzihvTFEe6nXlNruDMuYN8lj8oBgN4A0Amxe4iwuUQlPp0WKijbHJQN00hCmdZXNz7H
n6mIf8bx6tf8BFkCwqu2mCq10Uy+qKekVfW5aQv7AvC3JrQKEArq6j9eAUV3QNQwDhBwO1HfyGqB
i/VgjlOyXSv5pq9zE3YTDDUrJ+MN1KzEK+LL16l1SNLUvMex4MVHdfqnNs3nAj25KJi95Iv73i4c
aJ1H3ICzlHtwFPhNC2qGMmfDb+TZK6FEybHydWczd/UxR6O/i1i179IZlxPM83Dhbg+8aij2cQYl
I07YZ3uOdfRmtwtiL/d2IgOCaWj3/jtxXmx8imiMtjOZy0BEeO7pqJag9fsiHPr+VZTjt57xDeUj
YgN9gC2oLU9/YQyLP0Zv9qpGNwYlmSZuNpCu66zbJ3dm2Uqv2GyYDhITb7n+BnTw++MaA9kZJqgq
wzK/kjBuBSsRiM4MHTbCEe502svUQ721G2fa6p3XHf24uQ2kM46V8btVt/ZfNYlSNMXf9X/oYv6L
Vuq//PL/SzrF1/mqGwoC/Jv/Y/9dX3+X3/2//ZOg6h9Crv/8U3z1//julKzpn35BU5QOy+P43S23
734shv9dAPV/+5v/7fvvv8KG9Pvf/+WrHlFV8K/FaV39k1pKyeD+zwKrJwAE/T/Lq9Rf+Ie+ytBR
RBm261vsDJBM2cSh/0Nh5fyrDyjB8X3TdXVHyaX+U2Fle/8qENpZvjD4S3iTzP+lsHL+VZiO6wvh
mA7Bva75/6KwMm1D/y9SJ8O1XF3n2/Dw8/Hvqd//+n2DH9T/+78Y/91KAQsYZOJu0MYGTszYTww1
U6iV/8W8/7qyIhs69AOYbk6F0qaUGCrZ68APYSKV2s9xXK/XNuKkguFsBOQBIX0EQ+iZt0xRCcHZ
hd3f6YAiFuagC0Fzva6KZWjDNJzAWc/1V6JYh9XEncju4b1XHMQOICJhPgjrFSOxV7TEQieMhAw6
JngiJh+wc/29rfiKBqBFRxEXx3jdGY5AVFTY3t7oqj18ceyg9UL7jxKATtaE3qiZTFBp2ppKe2hS
pM2rYj0KoI8tRjfQnCUom5SVHM/kpOVaCJhIHXkD3m6Y7OABy5eKx+/UQrMBhg6uvfGU1Xoi5yuJ
uw0RFzkSIgIgd9RVn6br38s4mvexO1fhvNq3OTK/mQ0X2E1Gh3LleXRJArEgo7iNrocmUgLs/tn3
ZE9fZS6pKewPDYKAO1Cj9J5O5oE4Ta4LasAQmAYVa9MGuukNktW3CYezAcg5UuMexCTf4Sw0+w5o
JyZijUCl7n5QPM9VkT3B2+9aUJ8IOz+S2Fpo6eHttkt8kjlwUQmnamjSk55ADK1Bh8551lGgsiCb
BsaTDnNfbBxWTOqD4/1OTVwNy4q8QRFJZ9CkuscYQKSpHrh9FsINq3Z4/mjAFNMUxs7LqCinqKvb
jS5BkK0WNRWekxsPVmBik0FWvt7n5nQY3RpcLTceBgexXZJPu0Mjmxv2rYXxRVRYdC4zeA4l1yzT
mFJRWYu4gtGtSK2oc14io00PRSl5w6G5DmBdO8V3JSR358QxxNf3VvFfR1BNGHjETsBp2LRAYgWw
WPGXGqv4sTYgWQ1CAoRC2LKRosxisgYWykJI8We1GhLtpJi0raLT9mBqm7mS2wJwrcXos1Uk20bC
tM0V3RboQLK3JJmbk3xrRqZDhDsmDCQzQCIwhE6QqJ/YzlXXttGvPTUZOXPOtnYbvgMJCM1WWPmC
7bueSyouReFtwfEyJcZ3pgi9Caje3nn3IL+sqLfAMvgveVnMj07sfZUrHO8xAdMD9jex4P/i9kB9
bVVchGsF9hJx43n2kIoADm61R5NLF6+Y/goZmiEBiGFtwfOpmMOJog+TlnmVikfsDJCJeelgFL/r
BUqYSdKfVh4UY2dEni2mQRzkcVac4wTgcarIxxC5k92gaMh0qAcDPLLnwUkWipgcAXGIyHt7LBVN
mWE/3Hq6yqS7genZECQjN+XsGyzqIyCcQJmJ5CLgAEwztHvm0037Ma3u2UavfLCH5hEC+vdckhEB
Mda6axT3GfwGphs1k+4UFbpb7gzMBw980pQ/Lj6viiDNXW4ponQDWno0UVJUjoXSa4ROaexh/8S7
roI4ZgDzbshUAFpen/uegBPycVy0S5whQwzCelZs61xRrlvFuxaAr2cA2BbQN39C6eML9yWjlykd
Ilih7F2B3ySBDUa7h+HHa7Z1kIeD8JrRpvxuRm1rki8SeKaMtg5HVrzC5h6AdHd2te065HeCsTFr
RgR/tjG+lRnTFP4KbloYgfF9ok0tj70v9kzE7ledMJ/EGH6xXqtDjh5LzUEBLEARd0Tk4DhjJsas
EA1/qnjjhBMiZp2ygz6ary1DTPaSaCIjN8xiEUFtmfudO5PaM5r6ZlZMc6NkUGGps0HythmDCYEf
BLqnWOguUPRSwdEVJZ1PGOyUaosb3wkXu9BDD6S6DVo9Vox1E9i60c4nEtMALPDDMBiH2y6Mh1QR
2hPFameE2xEUDNsEjHvXwZZO/O8m48/NhkOKjLf+hs82oVrrTrjVp62GoHLTTfNbFR0SwMphi88j
XFJxqhRLfgIq73UseoAIIVYaRiIGyFn2zDTdeSAytngDUb8Qlu1wPUJBwOiO7kcR7Jee9ICsQ6rh
Kbw9/3eN+TqoAd8XFgR8kKfRCVLroNj4i6Lka4qXX+tEKDDP7raJYgxUiquvAdj3IblZDhMOR7H3
NUXh1/sFDgQtD6lMCFM8hkZZ6/ofbvu1aAs5tkwT/EojtE5SqRJr3FgMjdPOGp5YcMNm8cWds/rE
PpEPgEDwZKvEAASjwiRBgJX6EM6NAcmhH94F7CyORRjSEfcve+XbZMg/6nknBqA4TAP5IRZJyzmx
BVqKdBJ3x3MplLErTi+elsvQXnx7l009O0CtPmJmwBjYq81hbb2Ck+ARWpgJsA9BD7xWRdhbAqtk
OCzWBXdmERYt+92xxGw41AtKSoOnuV50gCkIdjJUpqT0Te9Wt+49/Li592Z2qx7MajvVoS5pO0tc
ya7cOLP6wXrdD8gfrI7a6uR86pzfayd3xL+u+0Tq3zlrVy934XJgZ6zzYltFuNzRBpl7PaU+X0Ge
p6Z8ZXlEc23OQAXM7ttpPXmQdA9R6vxk3fDIPOEw8Wu/qapQ/UbtAAgwbEY5w4wSBwMGYycuqSCJ
ibjmj34yNzl09aodUNBGxNTEZx1UAZllbRzGc/U4K8Ca5TG2p73c4+Abn8FGreQhkeuOFCqwPT6v
hDgMTUkcFhWZMGzCiyXzvdEvD6Ympx1nTY8ByDmWtUa2AtqzJZ4/Jl6uts+31mJjZ3HrO74yQ3ZJ
VpcdtQ4kQJ3cWOQmoIocoL+/JWcPKTv9DnaXV2inUtAGr0J/6SelApPpKcGgudXYA3Lvwc53M0nE
Ar6i1bnoWqYu9vaudYwJRZh5EaV48BcYqwYq4F6IvcRlzdepyfQxwK5PRG+MayKwpnJBlhDpUk6m
rJRnFf2Hi7oO+HmT0KNTL/XPQkRz0K3cw0VXUyF4vx0wKMz5c/DPo3VNZ8Q9pljuXBNmhliag54s
7ZGtFk9zGkyetTPNpocAgQyujFm4r3SeGSOLi6vVJAoc1gmIVtSQ9TGvM//yxHnvQdvcixIRr69w
S3HcIOcF47YCXdI4YpuJHplEv/t1mPck8YZsiUhJMklrKsq63BQmg2dvSG9doT9PkwZcxZak9uFW
ZsYRBU5VsDWa+odmtUiiLlxe/PYnGz1x8xoNagt9cAhvgD+TFI/UeJCCrKXfMQ0c0C9diHVNDJEc
07qmFLfkH5IiH8iq/bN4ax+gk3uD5lLt9Wrc5Y186tFvH806YsFfvNnNWr2l2kSUz95K9oZ6SotE
O+GO2LsRoC/WIF8GYtyWQEpwMx+tYP40ZVZYWuYVU7AIeoFXlhCtaZsjOCGXxrhzvXa78DRsMrPq
QjeqyaNG41EDLrDjF0dWOJFc/hZ72HibVtahKVKEHFyVdvTLxd4RGiZsHFofZnJrwTyb9UKbMGvS
BrR5kr4cjqEd5C7ZrcIuR+o2B1FZ3GNi4B1dMsI8bHIFbNLpa4RQYHiJMqrxmhsYs8++gfIZOQK5
vwyANg3t752dArYlaM8FlwM8VsUDOSq8fOVkRczm3PqmGMlI5xVyJ6FvUX+BxZLrmYBt8ahdB4e8
utbJz/ZiUDLV43525GNiLGFcoKab/7LBSn0bWetyyDPri8EDn8jqXbjat+8VLEG6hqOo/m1MLbGN
fXWPFhI2UETURVJ9eq077gngeejivsSD2yKoQ4KB5W7Yz+PyDGAiJ/wsSOSqbwcyCk5kmmARFAzD
4vihbVtzS1XyaPj6rzVHWEnfz73E7gD16bUpjCd0t6ENEDmIYrYDpXSW00oJzkQFBursMjwZ4/jA
jZaynFXt4tjVWMcYyFY4Wz141TPWjNA2Ig2383LRmgHmj2X9aYFhXl0S9ezIfDAG8GYM/b1QpsMQ
plJSEpnGR8nHfOMltb4VuJmDUiDvM3xO4ZEftjgkWuPdMV8JvVihZCTfu0xzciuAr2JIeehqHeM8
WNWk7qoA2sQaNsX60vExiifogZOuvyYGya9RFTMv5nIaaZpZXJX+diX6hlH9CcwHc6q2PbRF9Ktz
OnPLqo2B7/TJhMTdKS2/K6uJ9i9Zw9wyqQgK/p0p4mNv++xTJAysaU1CcF5O36NKqrIfqJGWyM4W
KDkAJzV1jFDhlRVWeEEcgQvqMIlp62CnEBC59MwZ5Wmkkjst77HKPZhT0EmFN7+NumRJ+GgWHHud
zRjS9zc8og19c5ga6MssOJJEgdf3pQuxNrJA63k63wWvujOO0W40U3iyldvdJchwaj7J7KJJbOWe
YdrNUhQ01rzBRPLRYjvFZA43euKgGNuO2SqbG/Qq9xZ61iPEvp1lujeh4z0A+j7QuaMmRx9Vz8NJ
F4CEaCaLxNg7Av5pUWQnV0jl5xFfs6bj55EFJpuKT0JT/NFU5B5J7FkwdMMRggWpCoU4CNs4c3O/
AIbk++BGnTqUGHNPXB+IJkglvDio6u1AAPMLMx5ZQq05Jlst5vKEjYnbgsja7Lg43warscwc7ivW
jiRlMQqZSYPCF2MhuOUkZOjsFdl57DCvtuygRaq/d+X4jNkzDwykMMC23R9NcJT4BcaFwk3eNdAa
ZJGwcARcJov4Yam4pXX34lZ+Eo4EidiTAV5c2QeY8jZSt/hIn4kh6M9+7f3Ky1vvfzMzTzoEwW4/
cuIRB7hphjXDw7r+IXa4PhYIP7BbsZYebUfQ9E/sRl78Caq9sH5KDnbWcUSJ6vkPnAAL7SrXczKW
QU9pxGnAyLiTd6LRdxXAiJ3fQW7WZvJ/XT+Qg//My72yvTY05YTtw8krLraZzlAAWGbHs+WFxprd
C28+1E18k/M+853hYrbQXibtz2IbHxbC8NFBwml0Bo0/8x6QxNGJoeKOdfoX/q3fPiwfdBBVBpCo
FM0v1vwPtYFmSODEcMwHvLphk2g7sCTnBbnlxtV0hlP+D500FB32CYDa2LKvS4neqXniufwZ8Jlv
9JT5sSaGXVXi2oo9t1QBzN+97n7JlF1alb8VHe/wtFhXjzajisk41sDRq2nv3nJWGN1r9GNEyxdh
Kb9Q/oBzcJ8rlBF0oOYxd9HUYIzdTRL5bZdRLWGHD+I4MrYrviF+1tzlNkBmew+S9ADDYwxSt6cS
1pLiYMrkLmf/UqD0ABf94pNRCF1fQwNRFnAK/AQo+/THJYOXVTY+LLf/ZfWWDAuzvZtLUNpLDJaz
HwkRZWW0Ra3Ujq57xzwMO7jP7xovk9b+6mzxEA/VxdeIFs8wLwfmQJBvFvV49nloCnyku9z+KgDk
o9ob72wlCUXte1kqzoQY8ciO/D5Cee9b80+xNM+zZua7PKm3LrKuuwUtPdJ2Bi2xv3U5EqrSIPch
GZ/7rV6up66gK7JibStje78szF/sAmFi3GVHqVireAqUpe4Zilu/AdtVwSsuHog//cW1+w3yKGbO
hPZVOvF9M5grm2UDyQNsr40DoJRkkZSI4zan5dY0wL6azqYMXrYy8HhTf5zjOpyhdbiREWR68Tra
KNq1kYTFSOJusIw75lF7DbGRBUJ4XzuTeSr86bToUXPKHZZiBHXCmmiH0yCRq1ZrucXe8iuxu2Xv
pSvhiRbvPzsPWmAz+lyT6GHEh7c241NXTjRys10yT2DxO+SFe8hT9hQT8bdTZEiWAFggTUDjSRz/
ABE8pGVx8vL0lvSj2M/4yQpBe2B36zHhzg+TXFGvJ0ZKpt7d2jl6iAy2GB6wxk3r1D8Wt/U++2wL
cz0x9qsHi2jKMSIfGlWx2db+HaJJXiT/vlynO78YP7zFzncp+2Zlz9m7Fckyw3pCN89CtYLvS46b
2iDmyr+mW+/rzMYPO1mBF5+l5SLlz6B5v9bKvSW6YMA3PlXMW0PmOhjP3uCsbvImT/GnsMH2Gpbq
g7j5UbvHkiwf1Gxo0+GuCk0x76EcTJACuXwkPkNIP6QizigKF3PloeFxaxyBUadY/LCa2y0HHSmq
vlaEVhGzTurLgBF8fKqk/pSwAV1WKnQo6lEYpXVGs0nyg5aZxmHQ7MdUviVWE9ZDAxsP1UTwQddf
swau0SzwuTJ6wJ9gkC3EAW4QF0RVe0tyNQo3u6ta5FXw2bhd0KMRycuHUtTn0U9Y2iq4DqhM1NQJ
3NRy1XH6Z5XKoSaQHmst+hOPzdcK5+6AOdXcTmpAiCtl20kSAks4pOx2tz2O+V2jO9EO7QZKY3DI
WLpua5M8G356NgHpMKPRbEjXBN9lZKPGkEIMa+o5OCV9Ztbte5lT6sTNK9kmX2Xivq0GsZWLdDZ9
Qo++1CVLTv+CjizZmCmyqXiyL3W5gwn8zviHlUF7G8lVgN2KfqsFLyv65MNloLYxp/WWGhhz0Tub
W3FPrYJEzbJ3iTR+uQajqrXCzETlEHrrOlM9A9ItE+s9bx/pcC9k5ebPnrLW1ZQ7csJVU3k/M0rO
wIzF+2hET0sP973QsMUh5kcuJXZd54HTm/VQwwzYjPpu9XsQFJe4d837dS7v4jrl3ZuIXCl75xox
FG2IsD8MmfeTE+mhtxxoLrIpejLtTSFyIsfAoACXgKi193L9n+ydyZLbSrZl/6XGD2mOzh0Y1CTY
BHsGGZ0iJjCFGvR9j6+vBepaZUqqkurNK68lLag05WWAgPvxc/Ze23m36uxzMXZ3XQcSQ2gdNmB3
bbhptB56h+1Yxx+V+mrH0Ppb3tgtLhC0Y50IegRGz6qYqM/aE8d2Jvd5sKPjmS4KYmgQ8hMeOk1o
ZvWyXoGmHO8suDboJehs9z3Y6iTv6diy8nS6g6YTIcNslMckayy0JLnWQ9LtAZ1d4xzWfd9SquCu
YK0Z+GyIqPk6i0fdN3ZY6D7pjTqYJboEN9+Z2b7E73GX9c5eG83xk5DNqkuir2XlqEehMBehs4Bp
RPco9l255Lul/RURGRc2/QcNtJa0LtQ+c8YjED8LQY6nwaYF8BLfq169hB3Mj8xn73NY0rLpPRoq
kpHHHkMrzO5Yb1+kcAQ77RCycfDImz5D2TyioyS0FitZyESgK17KpOjveyN4qSOQ6KGq4yuCaFwA
1cfwXQSAjIrE34jwuXDN9JApMi0nHeb8mDr5emRBxBFfXypXBjPwBuOE2+zdtsUbZIY7jcPgCu3V
Gnmf9jqGwx5LvL2y8G2uCZfHzllb/bGoWNlMhCue3acbNUykt3coh3WNFjpJ9sOn1JaMusLPOQBb
KIvfUL7SAesdkGIe+tCwfE9zfUnrC4opUc9hh15KQIssda85Jied0ycm87q7eIiJVonvacfEbxYm
xleCQD0HfyLCJSQFLG7M0ZDMmS8VebOjXR5rPINBmn+L3cHjYMZ91bse83kElJxcanNFpFe4VdHJ
Uw2WyjkdMwM8uoAUC/u29GjTJ9a2RpO0yD4rMVigI0NaQJ+H3OvX0tE/7Ih0l77ToKZgnKxLpAFx
iWqnQiHKkaTeYNxifL7sARDcFfo8Q9LH7/RuMHLY+Q4CMEo0hBRrIbBaqoQec6i3ci0NbUPzpDy2
XfOYBLT5FIUDJoEB8UX1YuXVl7jAq9TmOcL9iAZL6cwk4pg6JR6KE+ABhxZz/OIl46PZwWHBEGSt
JTow3LeFYmpzKazurIrsqeJxvHM9zCFMHYod0LbwbIlsXBcGsmyykZ5JWK26joQ9wLn4hMjgrtmD
Se4Jlm7hvXVIXlda52Hc6BCYkGOFgGfguPXshmBmamF9Decn2IzMnlUPL4JD5H2bzqIChTXDS+/L
yHwiWVAu0gH37Rx8Vn7HeHoN7PKUpdjuYgoalA3qoy++Yg7bs9iwLIckrIjsqjoytLzsJAADl8aB
VOArhqlvHV5cCJ3Mf1rvTc/R3ISK0acZ4p6SPQZ0s3iCoISIe2obglScg9PQPXH97qWWIPxVdpRv
HEAMsak859vs9xAclMfsikTjSwkesGXDES7GUTlulYw3JPWgWamsL4SDgnogKnVlovnGoJd+Dlvr
E7f0OOZc2Ir2ko0tQkeU0+WfPYfQjSp3TviWLVdDtFqd2mb60Ed0aiI65Zne4kXovyfTYLO3PwwT
GkoJjq1wWX7NjKgQzddPveK4zHSmjrsAPXsRbrDpag8gPTlZOu09MeVsHY5rsxoV04vydkNH5q2O
opcWNlPvoRDjzo+bt64g5Dvqol3j0VyjVXls+aD3IoUhlfbbMVXB0XLqN+FWyS7giEHaDglTEk58
w2yIk32Yr7HfAdHF4WzlqII616OMr21aI1wlQb9sX1UOUZCxb9Hy93L84IXcmR1ublXjxZKaqnfk
imJ8ta0K/WCp0f16DPz8s6M707o0y6dIBSshJ+tkj6ImdzCcM7eQ/5KeUt8LS3Lje+0+j8FZKdqI
UWRq90jt0MGsAlsQM+jEu2oczmNiXixBbSyoxbel2z70snubnEVAdgShHzVYhQLBTm7yYBDg3E2M
VBJMU4id0b+R20pRY5F+aPcM6olCGCCe5qj6AlNn0mebxLQJjp4VQNtMWPohjwjh8X3V7kaURpQK
VFv0D4jCEnIB2ZXbW8I8y2LipQhK9n2G3m7U7CKzeRaBt6OYEmuhEQdWo2dGvjlAFVQaMoYE2tgQ
EDs4tnuED2DqK56ncfbKUAzmIBUyYwl/YBH13OFxwfzTCzyFz8R4boecyUEMQQRr79I1OECWw7AM
HSM++EbHfCEe+LsMXcu+YWLjxKuUczWnGMTTokco2vm5f3JbVv3B0Na5kz5i2UE7KjnjF5Xur3RJ
cHxoi4/BznI8/sxIGdsromWHjZlobHmad/QgcSEQBj8zZ1CPKJdmcYGCKL8Cpejd1W35kozqkbS1
p0lTLUbS4CN8LdOGKStGeJq1qNN8DPx6En9YBsMhNQdQoct8s0mkmlinMP3eMfKtix2yCPlV174D
WXCW3Rxo5YxfDdt9ZV4AxYvEq7Ym+krNIVhjcR/MoVge6VgBDl077uyLhd/FbHHmGA3Ku5xMrTD0
S+TdlIPQqnXGmf3XMf2el/E3SR4XdECYNAR0Nd7ngvpiihk1ylJywG2jNeVmdZ909VV4XOhaj0hn
z+KXVBafIculO7NOv0lod3mLt8FoMRJjMp/4ffhthJk/e0ZH+3qOFwvLV9oynHLJHavIH4tt9aTF
iiUk1uWdB7lDzWFlhk9mU0TnCbGu8rciIn3cq5xlkwDjz8itB5Y0zvCIj5YktDiW38iQhjLZWFBW
yFcAw0Prp6bDSIyaNbf7R65bNiQrYeO64dSC/YzQPHJqxWayBcPWKV5HOf4fMmqXzRzaVs7xbYoc
Nzsm0M2cCMrQyZcZURFuaEGtLGTvR1GC0su0mkMb0XBzRFxpK9wjPrP/kvi4nBw5ymZnw0V/7+aI
OS3Smc5iPY4thvBzDB0Iadxmxteekf4uStHcDeN3zS0/8luE3Rxm1/lCP/Y9cuaw/ZbmxntJPiZ9
E3quEC0YDt6VczQe/ZePlqw8GkVHIkNnIR4pegmDf1h55Ga1M+wUNTLeUiV8BnSut/Y5JN1xV6X3
noy+9gRtL5GDf/FVIpjDZj6dZUSZc8Df7YW6KznUXYXo1xYWrSRyI1Rb1fuoCb4ZAfObqSoiDkrW
sGrC9t2wfWiwRAqGsHWMUP/mGhjjhUc4GoCFaGl1jPw0RL6EnTOVFT19dOZkzQqXqCA0x9h67yHF
8qEkpHdVeZ+pZu5Gp/P2fm5/FrgEFWmIwRyLmJGPmAT+qTB5XsM5xCV+ieYgxWJs30qSFaeO/lI3
vrQqJfHA6R8zEoouNV84p5+HZo5n7Mlp9NIwW1sktq0TE21gl7PnGKWB65HVGNTPhyPtlpMzwmv0
4sRAllCTSgJRlkPLELPN1Gyu9Pduz1+KaQHksQwfDJ/udEfIK6SJfFqFDpKHqoz3hha/oiqKdkNZ
t6tCkn/FEI25NB64u8gidmWcAy3FHG3JuRuHX3Jp5tDLWJpf+1bSMU19RNd9tGZGTYN9OGJZvWO2
z0JXQrgJFQFMKVetazkOyfEVBDcPxxT7GzkujNAc1qSYsyi7NnpXYjpri7xOk+BOgxprW5Ll2ZDp
GdlQNxPmSRAJJPQKvTJon/ibz0kWRecqfdWALtAv7jzSQgMcvJ6gj5QQhpTr1C5tmX6JRu1UauVR
VEG76ojNXjGYeeiA4iDwxLw7MXNtR9o7Or7HgPBSHvLkvSLOtHZyb10QcFqCVLiD+bVKK7JP845e
DPcoT7TorY1HRGo0Z6VaxhV4Odmpc4pqN+epEvXhLTwiVqUou1d7HuXHpK+6cw5rMSeyjmVBXGX5
wPH0ezlntrpzeit9blpUc6JrTrSrUwNW6Ql7TQdSX8M5/5V8XQJeYCeypvH9vXRzUmw7Z8YG7fAB
WRqFlUre0cCZG2/Kn5vhlM55s/GcPEv6uKAKIkaxIZFrIp52mnNqozmxthCQEAvkyjNRes60BbG5
BYA1H+uJPd6orn9npBJjLiYNNyMW12BPFXNOrsJcdxd4IHa8Jt1EhYVRvREv7eh8I3vK2umAwFb9
Us35uynOz2Wqk8kLeGprzym9NXG9VmrTDpgTfLueLN98TvXtuidr7iAT9qshHCHJYGQ8RRAw/r+M
USluhZqM4LZiWubRZlD0pxMXOwppwhzSaPDa75Ef4mxoJL738Q4TIXoe/O+1y9mzIZzYJqQYZzgq
I2KLJ+KL88wW+y48WXOusaAptHSJOi6JPK7n7GObEOQWxxrhYYzR/yu303JqXMZLTYksR7PcrxnD
TrPtHxnvonOSrwGwDzjRdO96LM2mWJfKfMI/cJh8XEqi42Yf5gFqXL1pJXKL/2pVNJFJRz/Il6g4
hoRjMOdZbvNw0VL+RT29dE34by0tHLtnqCS18KMW0WPqJA+Gg9/YdfguzRAbWOIj1OGE2DJVv4sc
xakH/XBiDBdDJM0uzt5EDM/o/wuF/5+EwhZC3f+7UPiaAwFMv2nPWfiTvHj+W/+ohf+lXMR3aIId
y5TY+NER/1ALa86/pCkQ/OpSGSCXDQdmYYbnM/if/0OKfzmY4BXxproUaEL+Qy7s/svVDYX8WFcS
jalt/nfkwvoMC/w3F5E2g21IC+yjzmdzLONXsbAgwVjKIkDf1+bfbRyDDbC+C5jXlTHr8GghGY83
EO7tZRAYG/E7pifqpx5zc9DviiK3X7CFf2DJbO//42r+I0//T2wjOujfPp90HPiTplK6YZomF+I/
xcxUZU6ScYpfkC/cbCVGrwV50BwJTYJFCvCxnsko5vb29pIbJh1LQAhlz+EyZCF/YOqkLcoCQR1E
AfD1VWY+z6hLaK4FNhBjKpaRiKf31I0vBfaoVOuqA99b+lSN+HGDBEAV2TBn0gS/+H1NJLKs7V0k
cSAFKbMYs6FlfWdqwA5LzkmtHfLsepFO+67OqQGsj1s0kwMmp8MDbvg0C1MDgwopoMHWh6J1X09N
+oKJ50FWNTVCU+vgtceRdaSVTHerIh63RRrv86nXtk7Mud4OgvhchuYMztPf40iGH1Hh1Bg3lLlX
PZ/b9e0XEu3CeQ1ZarrV7UMGj0tQxRTdLh1VI+jVsuC0DrRrYEyg+vBQ92761I8AWuzWpK/z43er
yKJUdu9CX0va97mn+CDlp5HTwM5qmYAUrXQvbgf2bOgwIiIs+CCogBZ61X6zpP5dWE377OiFt5r6
ZhvglV0XqPh8Rad3XvjvgtJMn1Lsok8jHX2PueSII882NVwrxPBtJwl4Cl/oNS+zni/BvwYulC49
MIKNbOQTKvbpUlIxLzLdJ/gvL7J13mfOfe3S5nR9YPGc5h+aVBseBg24jSiZgpu0Ddwi1J9MjeN+
YhSoqOe3seSAcKc17tnopPEsAUudZaX9eNcKbaSKZSFGTI07KgVul7v9wh9a4PDLTOk232xYBPvY
yLbUX0vpTNNzVE/ky1hZucz7vRsTJIl9pT7fXrKp6xc9mM2h9nsc/awku6LJi00KKeGID968G+fQ
lmRqjKXGIAUzHeJEpasna+hr3Mnj8BBH7IZ2VFJkDM4RbEx9HmcSUA5reKv5xbeG5gIZnUk2Q70g
xzi1F37VC/bZRjifEM2lVMbIe0aX/CfDeowjKz5zihzN6jCKsj7w9Uw74tcJROJkPBtH+aHPFD+E
0Cw6kd91epvylRk2pZFnPrV0xDaEOWZUPKW8ZFY0fhn5gQCL6Q1DO4U7gPa0bsSVTKcePTy+l7oY
0zufgB7OUoruxxCH6lJ0KxzU5YUBhbrINEqOhZ0d/VLDekQVerTIOtbvOiS2dL+vyC7xxM3fHS70
rzJ8ZnjgHcT8Bxl/EGG12rptfXKKgig9mHZ1Y4lDO7+4GaLKlnyQpamn2t4Lxuk+zGqyqxUxWpBR
k89RRwhvV5VPYoj2dO3QZWhCPA+cuO4cLYo+53n5wLAo+PjLYvj7Wkgzhy3D1HGSKMP4xdjhxd0o
R9UDK9G9DmNYT7x7AHmblNWjNZxjFUZnD1r6s99dtcrUXkqneCXgpLzXL+0t+QGc4BkpSn9HrJjB
abPA7atNyZdR+Y9xk9vPTjJP5VS89Qa0TSVn/qPC8PHnX0S3nN9WdbpxymL3c3RlGfovq/oUyrjt
BUnI+N7T+7Tl4GIihjZDnaoIVfc9Y8zpUNmR/kAOF4I3VULa7oR/nGTunvwA9gLzuujZR+CBUj4y
VkHtPcTm6OM4M6krG7pLHGs5nTdJtI0o6Gj25qjRGESgDMrM6+0nNPcM8ejutZp7D9HeeEZ3qOM4
83VK8nGBznl8z3B7VoYIH+u2mHRsb+8JK7Cq9OpyexEwv/Z4zBGv12l4tLrWvfTa+CXNEuNTxVoq
RPSWBaH+phe1szSLQgOGIaNPQ/iZqDG1oNLsz12MY80NMvelzVvoP3pj3QWAD+4m1tEFrNT2BWAB
W0eYlgehko8uctIHlYl0S9+aq6C/VMrYt4a0X5O+5rRHPu4R16PMBGePgYV0QSJqt4wMDkZ9kyMH
A34fOp7akMAybzMOMnI0vXgaLPpgnPW0+ujF6ymKZmIt3VZ4x+nZceL7qjCsLaxZ49Ckybh2xza9
TCY+BRS5LrI1rN6WaMcd+lkdLzieeDReaOtnAba+LwnK+BhDVEOR0qxlBs9+hRrFXGUIux/6+Scy
19gFCj85lhbYW99x/E0ekYBV9vQjAx31tCW1+AEli4Lm6ai1DzzjJNAXr33CiszSRYcL9qsTXn02
k4K1NjlDeapeGuVuRxlqV1PR2etRpmG0SK211pj6U2QGwAo9v9/0DsAz7JSM/jQbu2ub7zVk2g+O
bRWbPmsbOsnO8s9PhvUzpnoux6h0TFvQK+URd34tx9oSvZZZDzziZNYHHvx5QPfOYaq6CrjghNeg
hxZvFSQD01gnFcmgNTV3AVRNcybKUEWwEMefAtN+k7ZJWL1XvYHqsl4Zr0Gw8odnBIPDGTUFp/sW
ZpWxU4Y9vBsZkSuSQKdVl1qPdkevri8kojaiTIC3tR+tztPjIJjfUnpciLSbDr5pMPXoJFNzebZJ
0NhkhR/u/nxJzN/WCgpgbHasW6BwHC7NzxUggqnSHEofeiQ9qNxg+AyfYz0ilzpME7k9jHLEAmVb
eInIM2UcZu4FAagIrCa5HvUsOoi2hBog7I0KDWcLBlzfx3ZibgVV9kXrsdhINKeIX/r7MsiLBZtb
eUgSMc4w8M1AkPUxjIdu5XW1XDuTw+iuMsXByNim7YYmkqu1W+UziMz1WEfqoJm7JpDO4c9XguL+
12VTClOHnq4My0Jy5fxyKbrOtXsZZfmCDVJDvldGU/dUprSPKfvm/MvYPiG6fHPiBiIoEvqzcEzE
cu74MIBtXd5K36wD3HR76xjlCLtbG5auD7nYoWpEopo316Hyj4aPsm1odO1FeklzV+Vafry99VA7
WZbxIkfbQjYTMjKbCpc0RbpwJJbD/sBOC7hJEotJ6+jfhweyOT6njeB+U95alRb+b5laVz/WrJNp
k6xoUQmCw1nfYvY8fWQ2JYkgsNRY3lemwphDr2kAL3kYR3qrgjCGk6Pd32qdptK+mq03bm4rMlRW
n2G9my/jzvtW0gCp6PYW4VaTpre/vWTaMK07ikFkhuR/OFkvZz1T/gqFyfCCxzQlWWoOMBhlreP4
kRfQBqsoi5I3PGDlHYQknUzugcmDw6Cq7Upn0XVhtk8F5/LMdNNrCoujdHr3Ouk7rHLRtcBNsGoA
BC0Hqv5rFLUJVkQUqj79jX1XKrmgvAyWdWfdmsStf3ANlSJnDCwGA5RW6DyTC/BlY22lCgbBFCco
Q00y7PzuaVR199RCAgjHtD6Lrt34wFM3iQTCpBoB5QeawxLZG4VtCKmMyArc+/Nb5LDElQv9LMBX
3cNhWutmXx5uA0Cl+Zeh+Q75S6zwZfnYRQMim398RpUyKi+criBlDe372NribabVLP3eiPYiRfCX
5v3XeM4IptDwDj+WW0mdbPnH20tUFF+8oGlJunCbrTOk3UmnzKFEd5qdnoEAnzfFh671PjGCexF2
VL0IPzingBDf7Fg7deQjaihPq7LJn0Kbr6CPyeYq6vqLhobzEzMLeMiJfGyz+h2tZrZCc+ExgJpv
rtv7rnbOrMXNHfmm/H5YX7SV7lgF+7V1TQuay7LK1UWN9ZI4JIhP88vtJ/ZCepkTFASG37jLHVVu
3VgtSFXvV1CT4RwPM1q18iEUdbm/huzXMTHCn+g3jthoiVu8aQTWNz6ThrKMq1cb8o7Q/G8IVndG
6V3csRBnjPPxuco5k7eDB3dk3rNa7uMtIw+DzHI0QPkANwpuiXVqUcOtGMhQyI5kZC9pxqGx8Gvs
kk0TAwnLtXuRw9iDmgp9Il7nbi4efnwzcQjg2LS8eB/5TE6SotIYyvnYH3Xs6nhsi4fA0Jh3hOHL
qMqrRqAHkg/Rv6D4QjHC3SR3OufUfeVl6hJCZV9lxBUtb2/ljPrt4raEo5emC4NZCCFikbZr4lg/
1JGJejAj0ECEI8utHQ9HvRlYnrVn/Q36/ay4ypD6Rz+6Wz+54P+zzfD7tivxCuiMgSxaKrZwf6lH
wdd3/Bf5/9Tpw1Vj9bSQF50mrGNLgAQfkW2S8KTn7tkLce0YnHBXeDfTleLssoprjwNMaeVXy2Mq
bKTqq03Zid41PeVDimKD/2d1CwsywRffsuRsIbfk9LUXJACb21ElLIFtNVpTgsORKGDDYFvHwmI2
kfTrbmJUm+zkXHNGA9QaJkDJyrZydbzlEo6eHv/tovx23OCi6NTuOnWIUkr+EpmB9q3xsGPnzBIR
b6Emqmewe70PJ9fajd7DOK9hgxd0W91FMEcxwNSWUeSWVn1wSephV0ZE8FSM0dskCS8Wwz07E+bz
7X/nGmKcanZUXRgTY+TvKI4vyq4f+rj0j2RGwZm8jzXZ3QNrnFlIqtJO7TJuavTDnhk8VEJ4x2LK
V1i4mXIghv8SevLBjkT6YmJ4WUameWpSu9iDyEj3BkKa+1o48fbP27L5f9iVFbWJbRkUKYb9a4sK
Q7IwzPk6BcoQH2OA5G0Eec4pcgivCe3ghfSp3d3BOqWjXrD3MnAa+2TApl6sXJjqd66e5ntzTi4N
JQLs3sYJVxK8e4MZdp3+fXAiiccZ8m0f1e6ajdgn7biI9onWypNVUpu1Fo+qj8dxkzdASdL6eZpT
nJlGOpQIK6gb4O2CtntM4sFh++qHrUBe9OeLMWMRfu4nSrBy9DIF+RySDuUvNw2anCiG6UP8EWDL
dd4wefcazN2SoMTbi4nyaaLp/do5xVfheHQKTGfc32KxKieBae24QAlRJwDsXcE7NrF9eviJJLJy
3wyPQV94235OGWVM1fylANdv6Sk/NUSlcF19rsDpsBoo2n4uN/XEIPmxmk98lZhW0RCF+9sLmJ1/
fvr3n9kdXpKuMG1rE7icbhp7WEKJtU+3eNVa96111Y3gtyPwMgz1xQpUU34ySrInuih7GCArPGKA
kbKsrrc3ndNO2GC8enN7K0dZ7cwqIMSj1/NtafrUADQH9n6IMsKriT1zkj5fgu+D+UjJeCiC4aSc
2j+kTah5d5anBdjN3zpnCje3IiELCA3QYEEsA9pr1yFmSd7FEX6+QrUvidajnGGEWgdIWNNEPtcw
xD61OFoBy4fjxdRyd40vgAFrVaJULVyOI8ize98wdzMLeJp69iZnMDad1laHZjiXrT/uM7a7e821
Pt8qH9/LtEu4vRVFZokcXTe1dnULXrb69GMk93Uve4MBHTkvBIOM+9uLT+1ZYs4YLuUgxCHt3RaG
MHyW2mzTpzkvlPH3vYaM1d20MQLwriCFwRaY+tlowSBHzXiKgOFg84SMRMbB4kejyQlQGRs05wQg
WhCuAVt+Nlm0IGm5PYP6Cbe+gEh4ayEBUQq3lQ2f9bZuS1ik97OSwKhhNmmW0C45dwM+gxJBvBzf
TTqrGwPsDSrTIBx3KX7O4+2l75l8DSkKpbrMmRqRXA4xzWMx1VtK8ylBcpX3U7rgBA43LGLkBeVj
oaakMhmlBZK7KN1SeQ7b1B5B/FiqGA4pbhcOcWJP3a+OoVkGa/wDHUjuNt64Sc3Dr0z0gk5ZomvW
6qtB+rnXDy0MaV/+ZUEwyZv6ZUGQ86zCti2lXN38dUGYuCtbJdjs6wkiNc75jWu1wDdKN3i059xs
271Ug7OyNPQDK1RS2R5Yfc6Mt4p3wMjr821lt+blhB4hGeoWvtgOaAJEAydDSqnvp1Z/dobJQcEm
X+LOHd/RGyFymhMFgQHfk2aeXHPhrY0mXI23nD7dQuik60w18ync65097v+yEs4Lxc8LiYSuzqbA
dMe2OUv+vJB4iJjiumeIG0dNGNzVmc7rjxXO/wbwKXtyC9SxxDPuRY4aKRMej4DH2TSV+SsQs2zv
T/l7B1rlocyEcW19e4m1Xt25oVEQZsjeT5akOrbS+P7nz279NhWSrs5n50sDtcJ/fvnsvdbjp6u9
eNEP02fMxnAYUHGvupnCqcldMAroBGHgLOPY8y4kx5AjH/TZxgoTmo0hAF9PKGR6nWjWCgb1cazL
p9sNEHmOzU3cix1pe2J3+8nIrBHbfjJ421vTeRi78Yz9/QqHPLwQ5PSioelaVniAXx1EMXFRPQS1
W7yMHo/U7epqIcisCQMIM9nR3hA38N2oJ2Q+wyfSQ4sVW3e9h1lS78X8k9HE/frP18ycr8nP3ze3
N3Qfw9YNqrdfa8jOIuR4NOJkbh/48S4MvGlnWuI11mZ2GIK/ZV6l3uX2E2FZM7TSIFAkGVeMyO0X
k0L8pHwgirBdvqOhfssa9L0plf5pLBpj5RZUnrfc+UQTawvyxJM0KzK7x65Zayn2bt2s1jo5K1/L
GoJzYQbW2ggk5YTbVg+6TKtjkWfr3iRQB5y+Gf+tP/H73u/OwCHwlwrzsq3/etf4hfIRrcSc/aHf
5uAoo07D/R8giY3y1gEQZsbrobXNowH1/ai7bnLvggy4c4fIPYxh9OnWqOsCZR0b8uPvgj5u7+0w
BpFR4b/53y+xFkbo2L2XP3+H8rdekxLCnBtNFp1w1/31vo8cehip1SeLH1nAVeh8GoIhxIJvvzm6
/m72gsagaWaAiLv8GhWwVXE0PlRdlF9zy8ju8jSsNyZgDhwz6cHBaAYjEPGMB4T9ynBJgh3sLOh2
QtuMAWaT29Shxx5zH+nehwbGjnjfJt8l1riPbDd6HErvs43YAB2VSXinWR9UFtxj7kuXfV/ru8CQ
9XV0xVPtJwsZZujWavWG6QyjbgsUKO0a5pdWcR0MlkIYvqB2b3VWzeHGj4X92JiZh3y+LIhOnZeq
ZpJfaHCRZDu/qARZ91BXzarW0W/fnuJbdi9ckE9a1Pb3SJmDPYNkqJWJQ1cO8vhfHi79txqbL8Yx
BTcWXUvgVr9UZSHKz8CS4Hjt1HNW9OCs59j0t/hYvnTVRJtTl9WzE5hfEIy89yIgOw3L67JQnfnq
ZR3o0mCZz1zDWFEBj1FpbmxFCYDj9S/rvv1bC1cJi9KX7h3DGlv9+hR4spyKjF4+rQWeup6v+NZ2
8zEp7G5vLccl0LVljgO/XT9Yyv1q11azxqww7m8vDRr0O5GpZ9N2ORsXYbmf4hJjFq7h8wQLZuxs
lCcwuKOHvkP4jQIRZQqM9siChT5N8ffbO0fTXdKAx4ad06jPyJTdkzIT/dL7+rafco3h9hyZ25/t
CD6BBBDAugWUNkZRf6wGGJix3ncw+biMRU6vOUlIe7297aX1HNpSHMH/NVuo0as/P4vGb+vpfB2R
EBucP9F4/rqeGjWFtaFZJJTdNuxksgjJRUTNDRgc29xIN5qPZaursPAN/QCmUnkUF6KgAszqp7z1
CKaes8CJVtjUqaVtb12oyN7/SEkmPoAzq7KuEQzg7T/bCF7ihww9KzTa0dz8938jG2qF0Jl68c+v
vxEwiCDtyXdY/Kjj+0bbVxm8zYl44Zwp7CLOki5aUAdtk3iCrTD14ztf9SJJL0GYhCtUrR5igEnb
4bK23+w83zsCk7ytWnDh83gzsNetnzz+s3xxELG86bWerLe//Cq/FTdKF9Ky5s68KX5nzAXV5Hqh
QYcYafCbNdCBBtTo7H3pDSdhp2pBMIP/JSetp+uNZUn6Cz6cVic0CK8CMmy17Ye90Yb2S+aboP/H
XJ2ZIrRLQysIH+uBNftuxm+nR395Pg1r7pL/tFErXeeEN1P4SD39bYzKZLH36SVE+NGcltGVRbz8
3H+QL9xKyWs3Zvt2KDdak0IuGdzPWkKKedZlctl7Ndw5z60uvYoeffByIUO4Cwk2yQPtxhwIm53t
QxcYANDQ5oqXBQtkYnMYyPTswUv0Yamzji34terLCHq2iE3sGNHGRJnKCcQjkyBykeo2OHj4TNhz
55ON2Tb9w4AEb+5sjHV66MYSwNEkzkZVyqPBRO84GJ2/cUmEO2jRVB+VzqE7p1gkqId4Bj1EzdKi
f6a7Gpn+cMgInlhl0TQt+jnUOivTQx/q5gn7f3xpfW/d1Zr91MwvbgxKN4zQ+FQf4/zBa5mMeHeD
/N7J52CtiE92awbZAR7dwTFA94zo7UoRXM2pT+5T2xhXXNYpEt3jML+QtCoQ8tA0mXo1bQKWpnM0
v2QGVqZgsEDDABSoOSmfRzCmmLNwUgBX687IEu6rr50vNcIEM7TSyqTP2JUbL9fiI0WrsSogiDxh
rJrwyKBFcegRRX1PkkBTHjSvc3ceHeUfL2RtahttTA/IAEAPlVb1UBR9fQ9HO99HHti+cRqL8wR1
bWl4hYuhZNpYpZWcw8h/adysPdCvxSaGkTqOPo1xbmADMBjdxqj8+jwi0zpAkjdg/jYYs69tt83e
ysq6hs50DpMJepJF9ktcOd9uA90cMGJXdTPKqyo3UztymAa7Lxl92nnkPmK8Kd4cz5BE25HsJ4ox
P/Xrm7KlIbn8Hkky/3JG7ptbnzEoLRtSQnRJ4jYgNQcfdFfGq4KaZKPLxH7VuuZFoDG5G0qoLLdq
hFbXuHS8mFLA1fxkVU22efKtSO5DnNuBa+ZbPcx2cE3QSxjO8n8Rdl7LjSPbtv0iRCDh8UrvSVFe
LwiVEbxJeODr7wDUcffZ1SdOPTSDkFQdEklk5lprzjEzaV3mQvKfahKIbgsa0THugL/bS13AZwjD
/i0BHnmqKzApkSWe8sTJV0rklPT3G7nLeri2ZdIOH/k05vGdUd/7MegthlH1HorJj7it8mue4jxE
BTThtqt4N39AcC56OCeBJzTZJjTU4FHxw+5Bn7T5bveQ5VVBEoiR/+gz0pQqfYieFGJTF7C+Plqp
B4+Nnsszpt27yauxrirHBjaIFX+FgbBkduDLA7vf13zl2Ji/dLU3mTmCBjTp4h+xoNK2gm194Nyu
oB93qUDc4Q1Y81/6U+bUP/vvxWtqM1Jp2Mz/XMP4o7+WuRr9QoFlHhUZtjMl61bA78JT3tUEryCl
ZgaoIQvhGR4DULySnFhgOnga6tF9ryepcR/qNyXEviLHMd2OaHBXcz3amLwUuSqORtjsp2b5yR9a
/9xySmdwTEk+1duadCT4nYhsSjFo9GBGKFkKuA0Y79EBN/a73uTVShtLemG1a4HsHmrC0hR/T+H/
2Pq1+RakDNlVs9rbrpO/4GBD9zp8GNByt6Z1+94diUXqIT4l3IUto/f5WTI9U1C7/mU3+/eRjfMF
o3cxbcrC/rODy4SZvqM6oddH+qerefSjeqp59Oypj2sZP6StuqdgUqllpfKqm3CpKsXDdkQYon4w
E7Y/lU1ctRyGO71+NhqEF8PQ5re5sZlJ/EBh4WvXv/zm/97LQPs7s0KSrQwX+n83GQoFvZ5ewACL
Mw3bXKPml9bb6jJjCjSp7BoC9goiBLTIPkOmmDoGEFC+z/9ZVbe7CmaTZ1c6Xpwg4nNQ+dleTZQN
p0L6k+lfpT//FpzOpzmBthW778Rq+u/fGBeuokYVh6C8tY1nULrzxER7mJ9pPnPANCRaSZbqa+h1
6nrkkmy3orpURGyC2IjDY4VGAmwmD4NeI22BZbG8R6rZvqADSO8oM3dDGV8iyUFEOI67HEo53JCK
M2rTioOvJrj5EYlk0ACOTY1hjlSEjDxJqILz18YaQJnQkYobA67pMKgHYCjxE79Ceaqwt1rbeQpW
oJHqO+93bclLUBTOg+OpBM31+OIBRyhGUL8OLmmyuetkh6Jp2ws43vbCuIBJB3mw89X8ddhj0Tax
S+R/SUT/VcTOYb4p0egzD5Sl2Ic0qVB94H5qy3LZEbC3bgoZcGJA0ADPCnAJ2LWV4ptknCS5e/M0
vDHfB9vQv+sMnqdIWCKNkZSs3DTpTlVvEXDOoJEpRLawbKV4J/cJ32wa3ZiEmY/VyLC67rNwO5d8
2kVOJ+pYEea69XFE19/rAi92d3CQny++7yDC35l6TL1uP3UR5llUO5tBq9Sd2hJnFU0HWztL3hqq
Pv6kiBlmKmHAhn7WXk1LrmLG2HdgV8E9iYa/KUr+vN2xMNOINIVKlT/xmv+4aTIkFH3a9XTmkuaq
tJ18Z/YHbH4MvYutvRTC7w+lqOwd6mMWQ9+8aUVrbDzLGnHzaPaz7XsvQ1Q5e0tr47U3zVzVUgNB
6h06g1TM+SSOTv8+XSXQboM2K95HIlYMU+HlAzG0MswGgLwVu2sma+FfZneM6f7YJ/gbAU2zV6Dp
NizbmTod/wMCjT5swIIEB63PC2tFUbIKfJM9z8TNAWAl/cHdSQzRLGhTmmzdDelhBLtxIzXRmcZD
AfnCWpBuE7OEEG9PVH21awOUTyoGG0/qr/SPUVCod1zZZIsLx74bDJaVLNrMzd1U9jR3q2wqMo1y
6+IX+tYUB4kMt2WO+8qDaXMcDVIcjFq8erCelo3ovFMpCvXJ1VFwAWzkDgOQYUica1ifjpbt0zhB
RjxXc33qUvwbZPHMqVgiaoINcQ6oJwruIm0cm3PaaHQJk1i+mwayPafAEg7Y9xMFRIZMgR/D9hZf
rNr+kfRdeEEPX17MKvpVE6oMHqO7x0jE1/QzzQMxsOMViyrUheTBUcZHAtDjfQd/7YmGs0OwqggB
9cTbntL+0WxQrumBXu+Ekz3ZTSivEH1UGPxW+uAZbgb6Lw90bB2j3LBZhwtP2nBYAjN6K0YfFmbp
fCZC1TZ+lWHlXvUi9363wJ4Jkso+gAg/e8bz3DLjUMnMIOBPnj57YWMHDPdgjnUW4ydzuq/TRt5L
lzfaSdDpYLkP/lKwO38W7NNHzkKpRXFl/y+iTj8fnIbo1WRJzise8vxdel6/r/oG/R0DH8DAABgs
6RNFZRhfQBUPqp7CZpD4TbURdg8w9+qat34Gaa13NpAfqicz9c+d7u5HIYrXHKoDDLBYPCjTrCUJ
HAxTnEuhUtmfFmGiRy1SM7B+IdPhuBOroDLtJzi9UBtKYoLI8Qh3OObTnRTl0euZS30rU6a86jJz
h0PDQh+nIn0K6Jk+ikysyVwwX3rBybrUxBdIUtihSa68jEwG90gz61U3iaQMGJGjhkTSHYPuWERR
cO9KN1g4iRg/U7XhM9fFz6UZoud0oqlZi0ltnztSP7O5kbZiQhtFoIrvUom9hwZgw1oV4gLKOib/
S20J1OAD4pa9PM9LMQ/VgaEyDyK3CGXAWgVONrj1NxUW27Hk0L9MCMymgOEy8ozhL4Nv7c8mAG84
pYClIcuDOf+vTpcLq8Y3DTVeRkpZExcfVlsf09I6JrvnoWmqX7XVEtScxe5cQ1Z2qux1Y+SjOmJp
3ap0U5GgNuneJ/bnaMXaR0qk7NY3xvI0KtlnWkj7xmkYwpoHp/b/PjrRr/hzNGU5hmVMHWvXpMPk
/uvYJyg5lIYIaNRJH0AUUmjjA17O6cEBbUHiYw+XREujB71yo4dyCPGLC3Gdf2L+UtH2TN7RvIDQ
SmiT6hGO2j5qts5U8FMr6Hu3s3/OV4PwTgO90i3REQVNulK/SOOxGfc+xNubXr5109vPPao8DG7u
HMyrWV7hCbDd0u2em99/tMFpb4bLkm1uY6hO+RQyILKzcu9ryjZUmvZoNwOzkzhIOVNxoIniftzp
fUxxB67pBWnZr6izy6/IW9Shp5Ba5jZLu7dNcL+x9RIZIW0P2vb8TLXTrEzfmrljrZLmVnbIPAp9
/KS5qN+Q/Oq3tAIgCdk53Gf45xDbw9UfRkYWc4vER5tLFgwzL0hVC8Tt0x09EpOBf2TFAURSkLTO
QxTqqxD/6BPhncqRbyK/87Cl8y55+zIJ9/hm9Nc4lk8ZuZBhE958xAE/syq+ZQw3v9vXPki4tIq9
u65OweqmulaSKtjMUisPvoodZM0xEOTEOp2DonwM6rXiTrEDJszryG2HHwWBRTmt6DeOVuYqA5Pb
xKX/pJUKXCeKlXUam8YeLWq8ZpmNV3pDrhNq0ndiCrpbN9RXpWvidVmXJ0Vg88CJkvJRPCaxah3H
YRSPgWr/VlvjgYEXyXdOeI8tK9mGLmb3nnEmaGq72NeFGe+lQmIT/uSN2xDYNlqj+9rZ02i/pW3Q
tiYiuTpKr1HAEqv20/G3Mult5X1xaBMrPysREIYMmsAzaFtcsIkDR9EKHhg+9gTU4WLuuIefLTfy
T1oKiA1HafzscKjVwAULTUQIsHqvO9SW+OdBVwlbKkCLqdOJASwHKBE7JyN8uhymB08j5W5MNZ1o
lHiFW6K8olgVWxvU3cpTUI62RUd9GT6oISWWmxnlBVBPeXGGsPp+lgHhoIcet+v5u/b0I6WVZWDk
2Valap1jzzDeohyEQqvq8cUfdLFT3CE8trWZbyo1hfClEPrsaUH8Wqb0uilbzZdRuDdHYaJCfqK6
NSBfnr0WOm5cvdikWbp6U5Dp1PqQz93mCrrAOjF9SFd12uc/cIoshE3/Ekd8vnLNYDwiN0DJSoX7
khUs332JazldE1bnP/lKEN8rg32p68pj6qOiGAo3vGDjunN231pwLDeeB9ZX5KQEoVs81W1pP5XS
i56swgnuAtTJPeG13vVANmDFcOm5U5AC5JsFp3MJFYBBhz/eGycWj/NDVCYvmIiK83zlYo4ixdIy
yVyUj403JgfVT/tlqApyk+qiu0Qg4r8fBsmwZCy05uAWhr0Lwmrc0t+TTy0ROyF6iawg/mbV6UVz
+n5KMnZ+tDlZ2hRAeyKz9pEOdo315lktTXUvWzipZd3RPcn7VawU6tGYeiY1VLQjAQoD+HrF5NED
HLkipBdzwuht8qJSLgGjoE0uU5qKceic5wcazIRagO5xkk93ijVoIvnFSPOmZtJ/91IF6wSqXS/s
dwo66lVadOIyIj+6NCPpV9Yi7dSIQACtXbfTuc2AeHMqCQaeRnQ2nCEkuXUxPBqTAdDqKE+LxiiO
eeKGJzegf1QmzEFKg+AqCvrhWc9K8r4T8KmAx4fnsQEWFRlqu4Ek+CVH+9OQFR+UhjTprOaYAUcC
bwS3pBZwh8ZK8DxQmupCuQmQJYJjH2q26N3EwBdhx0q9+Np08FT62EmWmJ3X4Fdg9LsMfLSRGOC8
pdlShCGfIHJZfenlC7XARWPT/NEp6Rch75zrePcSmo5fvbCdEY/ZAInwLXjLvWmz0pUAptTHImx+
qm60i2qn2rk6dFc9L8JNBT+IHNK0oXX2OfrxWpY2QduGtdAEyGZ33KdD9qmPYUcB6uNLA0gK3BYl
+DlL9HGLb/LTHISG4IjEUUx3GEtHz9hmZgkXShsHKIIrJ2lYpyXN/76F+BjVFC1FnC1xYby6kcaU
pAquRk6qaYJchjDKY8txcZF0nMmwdvJEQbaePOswJ7aeaz9k/L+O4aDcEGXz8Zf5L1Ir1YNKEbCA
a1eth4ZubK1DQjSki5WMKaerU5m4Z30EsujEeghPc4jJPG7EqhAQg/Q7Hkm2SGJR8c8nxLsBnVgW
uV5cEtb4RevixbdU41l1qX/JqRo3HRrLlUbAvGA45eekV2CkQXbUkxjXfqYSP45lm6/WICG8CeMh
Curf3IM/zHbXGNdORy6rDxsE5/FUc5BSqJRENnvaku0CSwQSNdgdCaBPI173MY6liXux0h3vENTj
qfFlRO4kZsEBom+oIGgCV7Eo2RBXldmemxRYOCKz9kSbLWFi3OomKX1ZtQascCSOVq6qQkE33JnK
UulNUm2yY215jzAvnX07sj8Ov62qP8ZlC0fPIeQ5KL+ETz+WCcXJiyO4ixPp0DLINvbQjY5ufWVO
qy/aWn/p6tRfqUbzwAvP1iZqdTEBVVSvO2LtXLiSmFKhEXzmCtoQNu/oSuKLCfuaVO5ap7jqaAbG
bfRBiMdauiAxhOsVSyVAp0vG2pA9A5IbDuBN62NjasRfGiN/m6UtO0H4bkP3bOl77odbfzk2bNg8
Ue+ZAwQliazPunEkAilYZiz3+tTcDHeWBceUWVaI0capUQbo+e+Qge9aGbFmSRJqlvhDWH4cES6h
rqFvrQJOEKryu4+Kp9zPPjPYhUUTf5WuPu5G70Z9QQ42c/vE1wD1xfYeRdmbDoZxGVnaxuRgwHqB
jzSnkKwtHXn3PRqluzCKhh+vSUdsW4QDdJ5G7sXGBDyK1GobSZTSQ136G59JKmFytCCbHL9CacOy
Tyod9AV0cYeQ09hmxczMoXuMyTUI0kbZ+Z624i21CD7IMhTANGeIztHbGsBd/NW5BZCOsqa91od7
a8CSWnF0WNoNZoYB+2OeaDtOQHzKiJNca1rGLycRdxPt4NhBsjLU8dCVGY6ZiqCPUtdvDh2uaSjE
frsmUAlGue28BehE4DLbB5n6V43CYFF2RbvpW4JqmW5B8XM9Uqc9QFCxJLZI4Mz01IMhi48xQpdg
aWuhSZZ7AtxdGviN0eySsXgr1Omkh6CCM6969BHDs2iWFHtwimLL7ddu5T1r6bhy2apWoY5mjtAT
OSTy0Ba0fIZ6iojK6YOkmwC7KiKwLSIK0LU2Z+uGtheTLVzYE+SQ866tfkXKBj1hsch5NfPRsHZ6
k6z6HpFHkg+vTgQ0WLrdxsgLfwcnplx78VtlII2JR9Zrrzoamei2uV2AIuwAt+huZe1aHbF1WcIZ
rqylonvDkoFSeQR+DryMOURp1zgsEUn1EV6vPMZXJn3ZrmCdEiRQyC/Plu62oURaZoPzq5ddS+CK
tQd8sRki8eh7KURcPfuKfYCnlGwh4RUqiJx9UzirpvN2vuG8kOnMPhTggY4Dqay9ERR3zRDa9sDQ
CIyO61STn7lJblEcwpM3emQyFL6rtEIWCODSYy1S5bJxObRp1Uso0HmZ0Af7biBOYYgJ2+6TSTyZ
PzRgcgCjb/3UkpzDwt/EDRJ0XsJ9ilIfhonSXd2g+Krz6BpVVccAEA9YFG8SV3vJGsBftZdh+cw5
Uyi4aOKOxEOZ6nLTKw3d1SZeup174OwGyDr3f5BMesbG+RB4wy12DILI+yeoivgTO/PZZA1sakI9
rMo/gHTpWVB85CbupwBkDHrvTfgT78nftY73WlT8jV1oPys5k3GdjYfhusst2Y4LYVo/zcyxdoDf
foWyXpvEeu81PAS1rJK9Q1RlZpkw4pC5Ob1Nm8zXWGZZBiGC8JberVx/xE2hngIvOoXYv2OMoDnW
SlEajONCMn7qB3RFoEa+qrA4WEYznFnvzbtVo45NVUCiGnZBS5rNHvTlsrfDV1WX28GP8EoX27QN
IFNX0bkk8bzDxSrqLUc1zYomVUbaLWUC/1iQX5Sm4iOAZQCIax2q8OXr1i/5W1My0LuqBgIsYeFL
zClq+JvzpblGU3zVOAjXI792bXzZZMIu6R/IG+MnbTXQ3i7Tkg+bOfzQ8EE0cdPvLIOk5EGRgvW4
JeuDUpBvDzLZ0IYZdixYWwluRyIVWiqV7eLlMze5FwMJp+e2w2aHJDO1t2zXnLjYeTTGYqtiJS3t
paySd7t3K9BetC8jFcZDVL2nDgcOs6mLlaCVmTn60tc7Zpldw3IBApr8TjbqlKwWj8SK3gV4Gw3a
dOB/t40WG01D7JEz0BtIBaIC4THCxCdXVKSNMSgsmtRba0NFzAx51MQd+19gre7QH2EYj8uWmfGa
NVpn7ogwk+StYdMn1oXTqH7yDf9E6bmSwLyBtFnArVz6cMBeNYslrclMnPoe25duavS+EP72oUYB
hIJ6fl2ChnVW71uiT0z1a8z9D27ZYF2ZJUFUJSwlYBILI5qE3bq9RXBsbyAlhRZSMo0VP86GYZnp
RxH+1s1jFdpyaTnlwW04svreqEMFs5hVoJegDxgcOl2+msiCF5HFPw400ErN6OIUHGijTMFS6hQe
SNvZpgxb2O1jyMhogVr1qKnt77KFwQ4feD0wCG69iJgvCHOGNN/ckWMNQNPX0VN0iNp2uC9immBl
qj6aGLdbR2Bm9Zx0qUjGccAiV4GE2ypAQK2hMSyNmBrd74oGepkigBuhvuWfgDrS1s0aEOCiCkVO
B6AtN2M62psIG4xP127TgXbE5FDsswpuUq/kPz3MfH7FZ1RMYT5qNAL1ScVurEyLqpZzTxDXX40i
GLuMyhYyiVgYzlNdZP6VJdheWNbHhG/Q8WQTcoK+QMZJ/VirpYpHDmzRfElOUf3oSZawbJ+HavAA
l1Z76q0a00dn/WXYaP9rbuLasKht7AxEK2B9+mNuopRMgj0UqtzRkz+xLSZMrcapou6ywywAIYwr
vjdTgFkerIuqjk6kGg87bI/8dRgYiMkID7MoS7GtleKKi0aTbsMamD8mVY27TQES4vWuvnECszqU
RPMstcnGMl8ST/vPKKJzT14SEy6n9E9FrriXYMTLmLuEbn17FBurSaEd24J7A8alHIG5wIckxe3R
7D04GGoRH4JJK0DX+iEfS4zTiRrtCSWxbjGbj9OkMBFxdS2SPq0eLhBJCHWZMBxDabyX8+AE6yIJ
jE1g7Ps6MrdGXGq7wlTeESL0l6Yp3gOSB+lQd2920eZn/Br/PNjZcA5r3fqLwkz82dG0GQQxncZA
bjkagKA/ZJKDT64nAgiDjIizX3g6DiyCAmsmo4uuNp0t0AwUnHp5UTSI6R0ToUmJi85+JOxpbJWE
I5i1QxzzF2mw+FMajG4TrSL3K0EpyMn/1G/GaAPchJMupVfY7OD7HjM6Za+mDbm3VYf84PcT29dK
m4PBsPFbvxZVhB+1KjUsmMPiL0N/8Wf3ml/JwadEFYY7AbbQH59mJliWHeC+o8GLdoRBk3Fps5pA
eQKUE3vsntSu+qkKyJBJeeuZfZx1NSSxN+n+6vrX1D+FxxBL4WG4uLoNYdmG9se4rvVgeA29ZBNR
GEuqZX9peR+6Jt/U9YQmKcf2UPr+haya6shs2zj6UOg3bhIYDw5EbtSiiMPhfazSUPXWYeNWZ5kh
UpimL1pqkehkiA+z7lAxDcBlzdysrt+jGQPXHqKHOIPFmod4iyqv1Z/tkbPSfJko4sWxu4m+jn+V
VQGX8DjZz7zC2bS69fqPXQMJiGkhX9cn9IxsibJRshyFDhL/hRP7NFQdLMhqEvDRFK2yrmz0l9PP
Ukd0HMYyZ111bbEuAceujdRdEj4a/HCbFiYNdrbtmLjpJjeVbB2ZzaRIJia0kAbhywPtsG9QEaYp
5zzEjXsl8IB4g4b8QjK2Xk1TPpgpIZdEh5F86vG6fg+qfc15tNh2JyYU9uGIvuc6L4FSf1tsQ3i7
R2Sq4jg4SbBTK5LtupE+Lk5jc9RrtHZCPDlWczdQr1ygIIsnjj4oPIf0CDrEWWFTIMsM8PkGmmW8
TT3mlV5H1Kai1hMenpSqGd8zigyVHaFRjyFusjohaCZVF1njl88ix25NMeWeojgScMRLj4qpZqJo
Kmdg/MG1pIu7+V6UR4cA0i5R7FvguivHCvVjGRj6tuWUktn176SMjL2nCecGriw8oBvnM8dmu4zd
ATxQRezYwtC76jz60J5qPztVTpGdCNn751lwqpXgNOowlhajR8QO+EP/5FnFeO5zxP6hHjK3aIjb
oi64G77I7pv5Ef1ufndjaETkuFeLmuyEnR306bZw648BK+TVaAdl1QSmcQA+Yx5kFkgc0Pre8Plk
jf0Z5RaI4sDMWNFck6IODuZseFa8otw4bubs9cHBjlwZyVYZupqYHhP2qOZgfVcd7bmsR5+GPUnA
qNnjaSTcRc0dyMh4Z7JbMrkAGxGiyf6+6aZnijE8DFIlP2C6D4VSo6Oyu5fejd7GAmh84bYgi6ak
lLqU+dklJ4NqHSd2EjIPMaWaoaz3UEoouL5IRBkxRQ5mfZPTQ0f61jfsy/NCevZd3J17J60fksR8
CeWjGQ8+R09JX9QNCw3TqD5cxsHuVwQLk5leuEcs4wIqFg+DYuir3JIxIBNDxcTMQ2Ogn0u74TZf
qSanP2/SWQTApCZjCWMg7zI/Y+ew9rmnEoprIQT33Kd4ypPozSaAbWu9a7M5tSSQgfN/a6f2WlVT
5aTGUj92mZUc8aB7Z0WvjKVm5+IHvrchXrVDt4TlHt9SeCn3Ss8UTsjGeHWqplm0CbY678y0oTri
jXdh1tYt9Cgyi3gJ03BP234rJw+b5ljgaNKBFlxOvbsy5BR/GkV+uxlJgmPmavY3U2tVQGrsdzgQ
/avXftj+OBxCE5ktDQVOfPM1Lqt80Q3Nr9mNmroF6h89Ns9lDsY9MVrzwv4KDyKhArTs0lpXhnrD
bjkcZopbq2y+RROm9MhnQ/JyH0zqvDJ5yHTj+ft76BY//FnNCvh9ZZWwjMGL0+TXQnPTGTQKp39X
9kb60A+3ZIIj2FSZm9AyaWlOl/GQBWf0cMmqJLRiHacqsQF0P43KFk9taSaPMvs9mMTrEp9kPNT9
r9ILB/DLebVpqkr5SaDuVz207rVA7X7BUCo3Xg/BKpqma2XYDye9MH4Lp6HlzS2veDsEL/RtuqF8
yO2kuCoOn9zh/p+vKo4WnAuWYvmD9oGxsLIpsrgS+2z2gMYEdnpGUGwL3H47Pe/Bcnrdu8s7/4bb
aWGjWP9gph6AfnqMzTRcwRLs7ypxEOtQkKntqcTylfGIw3M2QVR1vtayVNlmRgd1dUQoMTa9g/O8
7byN5bnN933nkTOx0Iue3uN0B5JyAVshpz/2LT2qqQoODGdOqbSRMEoH24yXZ5yYETIZ3cARwyEj
Tc/S/gxBqM+3wuSF7IfmI8NnuXQzd6KC8WD//2euoRusMi24Nz/TzlHi+ltGrdnCpK5Hd12XKF6J
W9AIRnr0PM3f9Up0S7m/T/n0EGtY+jSilqKypv/MTv5EhA2QOST08PkYwQBQsSLmiswHvvC0LvvW
cW6DYn25Negvz8+7EwPhZo0ciTzK6XL+RuXVTw42nR3xjh4ApwAksgMvpgwG5Yz+s1wGKUccc6al
UR4GWwVxcTIg2yZUpnmuPKdaFkKvrt/7H8Y8dfc//ygZy2DRZoAeCbQX555Fh2zx6anWvFBQrZMx
0k9qYvovYe7+clpf33+Lh2pMbAsHkoPfFAL6sfKsgqG9ep6ZrzIHW4NvNc912aCvMYttowy0BdAr
djQkxoVOF3SpdBYns8wfIVWleJ3UIv+BeRMNpqrSe4uisrjmX6XxK+iQdNVhK3ZRyc3Tji71OCf8
NeCHcwvm9sk2AoMeUlTEG0Mm4xn3vrZWa81fVw3JZYNa0raYFvygifpVH1U0zux4FxKU+ap5TAfI
iXaOqdE4aJ4G0ORy1SgyO1jc5QhG//N0cOmISdV++zY+zB6ILjXMg4+igZW6qgi5n1cz4mkDWpmO
u/YVs9wOyC4Ws6ZpVoVXij5cjeJTRql4YV4z7oeaHb0/Vr5S3UwBOQVkU7QmOI1CV+Rax9KtGuMq
IwIEwT1z6+QyNRpJRakMWvNiOh/N7JcYR9imRWlNaN3Q1AsVGSRhmpgWCDQMHoE8RAtETO7Jmo/i
HOTFMcVVbhWud0TSR/q03x2SCYlCmpzGmgjOOsbs+o13+Q/opbbfPed1aGMHTZ1Dv1NlKZ8vE6um
UxGTo7oaE5LmYjyBxIsyPkFQZa+ixMwOvoh/zyZwxMnDtx081+z+qIbJC+Es4iRsak/DBR80Heaq
QY/vFleVSwzCADnOtlp841Xj7YuKEdJ8GZZ2/+CKsd0VuKiIf0zfpFC/wh4Hx/fHg74V1TlJ9AT1
JUxJhXOB0PDImMT2jjIm0GvkoC7C0jyUBQ2x1lHOXkjQLYkBw0edEHgiCcFWgs7ZzJyQPKlgC6YB
6WkTNqQzunIXagaNi9EvHoe8/eH2pfMqwHmlnOMO80M8PRvC9rUpSU0BxxXdXM//LQOSfHw2UD7F
xJSbRTG82SEWdzXUEBTwU/BbfuTaOYjy8CwFsQazTbzFqvBB1UC7xWPjomw29i4m1I2KWvbZH+rn
YKR1jNsIDYHly2skuz1gZEYraRq/IORZGlrjPtQgJ3YjUUHbAtr1kwf9i8XAOpWYKC++cANE9cGD
TJJiXw7lGrGcOBdWLc4JzpzzfBmRd73oEvmJmDG7ZmGTQTUljNDUaVvPl/M3lOpBzhQnqO27obO8
pe4P6U9A9JVItR9j3/8uMXvPkD0ksi8OpdM9Snt54YCmLxiQQjafRYxA3uRaVpYOLyEvd4UF9L0e
LBX0V6Xzmw/jWsadjvABVppCRomVbTjFMZcsAWFmNk7uMdcO3Kjf9ROnAjLuplBXT4nzC+oyY+vZ
Gqf8Km/3fjeFy/p+d86bot7mvtqdOVfV20Dp7U0s+p8jdxkRvYT9xrVWfuZucBXcUc/klggmGhrt
UeJ/EXRHT0GhpKsUVC2GkwmXlVrpqslULqfD2fxds67GHbBUZdOgw17jG22nkz1oTdMTL+TU/yLf
Rr0Ir9ReGJWtjBTefZn3za7EELSYaDBHZ6pw0NyB96ziw3w1f93uY13CBuJHzP88ddBv+Kv5p2r1
07dc9WANtUPaQA21OrFB2E8P9vSQk+hkkQfE01AlGeS////z/0O61W+l6yCxTWaD2XZQEJ2x6nOy
CvoJdyCJQAEK/I96dJiSJSzHuqZ27NwE2K95cF+PTAWU2l87oV0+eNODmfYEv1LvE7wj71EQ0YSv
gh9ebpJ/2Ohr0pDJFJgAN35a/PMwX3J07JZ1rhERYnv6pdRg56eqsjcshbCmulCOwrX9tSlku2V3
1p/xAPlUsPnaVtz0zLEsv0SG1S0joGDrbJREIUSNuabz5a99Qx8+Ytvac+8Mz2Za7LAENnhVhU67
nxwHQvesX06NcMeu61cT8JCfgm7vDYdEp0mibarpc6xK90hv+4HBYnCa6SPcBVumdHz2hRguZeSP
F+DTw8VIa6YW0r1N/2WJdbNivT/kJFC9NKJ6MUJXuTpANc6ln356iKcYb1u/DCP6KuM4eI5RDWxq
aQkSbTaubffPdnsjoKZ4zSDgXYjbeeKlXasoWX8XFeXCxBEZHe1qmbG68QpsIMQoNkswGxUAvs59
MpukI24lRjExKQV14Sa7QfQEr9g9bXQq4kAWFEw+Pde4SEFhToPNTiveDLDF23oyyCUVsVd2HDjr
WTM/QqI4Dh1DDQZy2OfSvl/42QASLmV8H/Zm+rPuKCCABD3XivmzCMrXIIkpinADUkh2Ph2oVD76
8BXvbAjoeWWnbvFhhB+ASGfCxPxlTErQJVxwTJ7ZPuux/9b1nXKltWw8f5NFBH2mPeMtY+/k4T0D
1nR1le3srkD2vhKJV91stGEHeo6gT33cyfRIvTuRQ/kLcuSWvdagpgqz4J3bwiNDzs5Zz2t3YeVM
Ncquj2FcFBnd1Lj6DIZu53RSfVFJosBwhkTML4ov31TUa97wCszPQO75mxFz25Vim68VKlV4DOkR
ihQrK/iCz0r5f1yd2XKkSLRlvwgzwBlfY54VmlP5gmWmsphnHAe+vhdEddft+xIWhFRZUohw93PO
3mv7G+oA95vBDJo3vzbpUafdgXiTqyHK6EkkA/oYt6cQGEmn8SUHTKxdp1Tyj3l5qDFnrsODPQve
kw4CW8OKnIWEiFsmPBRpG8k+bVAm2LM1uTM2sreSS5dl2Z4h6C/uVRC3RtTTash2CanBswX8I81T
tK7D1J9ZnqMP06XTHQtQi8tXq07/rUq7uITMc7z5uM4wTr+Eg0H2ks5sL/Wpj0ho7PYp/zRdhdjY
LnpDbXxhxBe/jriVNolT5keU7zNIpMDIsSckst97KuVNLrpgO1Zjsh89Wx4KCCLvA906g5LvN+RN
7BvFmD/p+ngdkGPu0PpNR4LNnVNYcWgrPXNXjMjlzcmqrpU7WNuBrfA18CPCDG3tR5JG1c2b74ds
vh+0+X7Am4BrklDDAU6L71lUgjMF2Uxd7d7h5BzjLqGGawfI2/w3jp8f/jvdLUc8UhjP/YJmblME
fnUy4GkhaLJYm5JYzi40k3Pc99aLGWgoqsv0zfUMSDSx3+wBeVNrZ0VpQkSyy0M9dL+a1m/efF9m
B4s1bU+Vf4iYjj1JP+c8ZBTV34g/WSL/Eq1LjnUehHuraovdUJJ27WhJ9p3bGy+fM/+IEGvRXW18
388vEzihWwpOcG37af7574ate1ekj9qTMxYU93VNvR+nzivpkcFr6BtvOdv1VYZafy1LS1t53gXi
yPCpFU1+cRzQa3XQ6B9GZmw6QggXknYb5GrjEBg1itx4HaPuRba29+Ym/SXO3ewjIIvHzlrjJarl
sz2jarJ86NaBGLc1xt633pVrz+/Lc099i3q2QSVbdhpkwMLMzqGFWlmzE/tqOFG3jlMdK/DM1dQ1
/1A2pBsy06lpFdHngjHb2fGIFbeodsulWGizvbI2v0unGq6+mYbQ+YWDWrIknBTuK/fq5G9BkdTX
oe7khrWVE/Gs6+dvovZaIwHFFnTCiClG/DCTDPs0/ePChbUToIfJKPhkgm9dYfXCXsoseIFo5pn4
zr2+p3k26ZfK6PrjFDdvg7wlFTo73EM3mrjtMRz0+sRFtLw6yVuYVs47DQHSjisSUULfiq4QsquP
ieVXy1g3nErG27QiKUWMrf1p+JBArNojSY3MVzCV06XuydCRZmpsMiv1dwWqB5vpYQ+yfjLFJ1YB
vNeFq+0Sp2E03vPbGgq5bGLG38ifEDem1xDt6svywKeAiFDLKneBHPsX/4Z+LbgbibNdtoTeqYrn
ttHB3BPuFFvs5OPgkeZXufzrqm7/NCOgq7ZxuoNpuAMOgP7YQtH6pcdYKXsB14OTIVM2zkrLAzNE
gq9G6WyXSxzXp6GFbCWFwvu8GJ8HM7znmbmT+PVfDftfY0arM1VfPESlnjQ3RgxZIdR1alBbjjXJ
c4tBO3Zy+9QtCHdb9ekVOlK90jihH2vfTl5CVWSnx4+FfsXiI15CiPKaeB3NavqK23LjNRW4hIX0
TMWW0tqcP9n5mKeXFr6zrlBnTVAlOJoqxmwyvT6eWlqaXjMDYk6gWG7rmPF5GOfmwy/EUis31Vh5
1vHZoK9HhOZEpLkwG23bzVZ5fJ7yCvjlKGf6/vLgJ4a2tfnh1/+91oHQumZVRKAcLVSa6wwBehCf
GzserI2Zj83OZl/dsKB3HGySmgAdsyHMq/lddSK6LFEHvUXuGVMHkh/m0R75ggozeVTvSw/pzVwt
iUSgmIiTeiNEVFwa309oO1LpD6KBnmZF/zAHCThVkNXGUha8Wa1mEn85kgmx+KMm00PvSVrfZrns
jCk9AP0PVk4UNDshVY+5WhIiQHbnCaUI6/rYF8+VIlipTEziMJuw/01VTTya6fzAPNXuunkMVkQk
c9lzcau4Ef/HQ2v299xgyj+1+h+CbYK/evJHxcNLyw51kk26qViUzzGZcCPATiKcLdAvBtao3TSM
7M9DSdiYDpOxjeWDIOQhX3/tWhxgGYJVSAPIelJNR9zhoN+hmbo8QMB91tsZapON72nLj/xobzqp
Fd+XQ6a0f9iZm907u+meFKNgdr/w7C0HfkeRf7tcu4+nFczeFGrwNfRKQkxH/SZLQ67SsfVPsSS2
LsaKiWEtBAqKD4fuIuSkp6Ju9wYsoFPbUvUtJW496ui8lJZeGHa9Rs3o88G+4DpunwBskMUx9dY/
jB9QxhUyugyyji9pE/z2ioaKVLbjtnEN4swPpB+Yf2vfe3U1fXrvrGpf6vLv8ucjZFV/8dBKOnPH
db6vn/2KVTbaiCFB11Vpztn12+63ATN71YZJ9gnjkpzb0U1PilSITeIyepmnDqR14yDMzXPfmhQH
6ODWeAygIXkdOb+xhwM7p64inuq89H5JYmAQo/HbZujuL20xxz6nYfQ1YR5b57WwzgFM29fOp750
wvZZJ5jtkvfhp8Hv8cFxnaEu/rTlSp/Ww1DmH1mgS6iBcDm97E/k+cl3kIGwHlPtMya7emshGkDp
ate3BmK808ZvC1xa1dbv2B1G6OronNKyss9TDUfTM7rgVgRev7VGu38pssqGmj71H4lOR7MrCqYZ
mci2qPTqs+uCKJnPgct+1tjvdWeod0PX/2i5P58aYorZ/op9lqSO8ZtZ+sDSXpuvKLrpxNeq2LdW
sW86IFFW1jEHc/05ygLp17qfFErh+cXly6Fhexei0uTKmjr8z8EUXv97KFHouJ4ErljbWvaNpDPX
Ku2kTDZsKor5ERMYPZf5VUdF3m5q5UdqBvW1sHSMVwObitO0iF3my+ULo27WA6mWdX1ta9s/lV62
Xb7637ekimFuM2jvas5qHgGiHrUCkWiBCuq+vOaJQV75M+5B/RACo4NjSPSw2pMlLS9qFtsvz/Lu
i+lPR+iEz6Cg9Dx5aTPsgdpYIc9BJIJ0C01myDD+PYN8fmwj2vDVoH0zX0G9F1cu7AKSuwvbic6a
b+aX/x4wQTZI2t3vpeEY5voMMIaoXqvzWArzrFxHrO3RkemnGQn5pDg2bDoPlveymthlCzCqRPOu
D/LYt3G7JtE4uEVR8r0Y5oo2Ecc4BUMOIhFEKv7X/bIPSWmnF5WZ6GzlFWtUtnWEjF7pkR0L4OyX
ZoaARGM34BgjzH2JTCGhWm8/u2jwDr156qx8DqpO6q9Bs+7lUEz8Ep+sKafQRf0/Uq+8xmThHdRI
b33Q5a+wtLtDWgbm0ZX9Udmmu26oHE5tCocy8hlR6GOXrUXbNV9emEHJ0J3N5MyULm2qnj0JDGZ2
D+AYxVeloGy7Q3JVht/8QvvCZ6E2wmvC3nu3iXtFPCqCoyAOaLuIXyaqn5VwmGD82/ulht9KwZwP
7ZZL52iYUEPV5CH62ABloGDMtyBuK6GejBHpvO9CG132zqUBbioPt40o/2i95p8rxzvLhAEbHVT7
zHT5d9bWIxMTrioCgTCLWPWTEf8K4mbAruP7a1x7J31umzZjUG0xeTE2lAwFyKkuf2slv2Ktyr90
t/+RsDreWRuTXW1jdKT9T0qkta1DorpN1OiP5IjJocmLGoDTz7yPjl3EPDj6U41Pg98c3YX93uol
EECAjCJTNzV3Mha4nUKQJUXrfoV2ITc97o9Lo1F8GKM1rO0yfh8GJfePYbfM+vhcipPMG+ejG6FW
IOTxSXgyzwAw7COKUmbgdMfOrGx013Ng1K0Jx37+vwUlG/SY08BOu8x+XV5L7D/skwNsijy6tehS
1mrsYaCW0cwsqrcN/+wuTGz7be42H5H+QCqZL+MxSK92wplPtLuxQ/SAC7ZCeDvrFul4Wi/KhF0z
f9Ujwe0sWs4ozN6N1xIQi9/58Q8fA90xGVC3MYIwTzHm2Y0Ndy513PTdVyrfW3VeHRlOOs8k+Uyr
IsCG7oTWAUgWmdO98rZx42nplqTYJ9Vr9lZJ8anNHmt/flie9Z5IED0TfMsQ7wPpxvTckvF8r21B
VjjRS19aERXbIrMvAY2ja2EE4JZB+n75OJbXiiiRc9f78btOEgS2TOO0yBwenmvdNccD25rg6JaM
9z7S7kx7tA+zGb+GPA3emyBhHBHKlengsvMdPjxZVfxb6MXElq//O1AvPUetiIc9fpj31hvngJ9W
U8fCGZ7BC3mNTk4obWuIgiEHinn4tzzrnfqn9BhcLe26yTXCm6OfB0e7LUQcJiurZIqmFccC+1Kl
wxFvR7ORc2xXBOwhco3iuTN049jNs2f6w+51nIp36eB6QSbwU9XEYTWBMe0XrEbidlBWjQkCTFFg
/h90nI9WMpBH2cTlHCVzl0Yz8SFgvQy1mmBAL5zqS1zoZ68O0FTaUFsPTeKzLldNeiG37lxWnXlw
+jw4tRTi9czhW75GQHV6qeqWKPSGVPa+CCZWBB2FFKKWk9cSQtB5MtpnGkpGNs43zwhA8C9d/9gT
09p9zMpcsBmlm4dbzet/JJHBiuj91sbsBa8RpHNhH4mIwknaEr2Qm+FfATZkhzxiWNnVON70ukOO
kKRVgso3tI6iJhJsROTXa3l08ov0ZBBGMa4azTCPqR79W5263qT2j1vlER9A8kJMb4FyZ8yIixeT
CDddQpC7xWyIManJJ1QyOMevsltkgCH21Zf5SpCncH/8XpL+xbMT6s/tQIKBHcFhXuokmvDDfqlr
lRMSbmWSUhnNU3lBX+8SiMbdWGCZ1kHA+YSBfHzB9A1sbZ6bBNWbVo7FZ+q3LSKHOGd7qMQ2mkLt
GMjkLVPc1narSL41xHkZqnshbZgQ5sKxqtK3Imt+jiCQnowsoQVS6eVdY1xI6di2B4wJ+dmpHETt
jXjWCjP60ToapT3VwpQxVJx9BIsMK2j8eF11HaaXqP5dmbRPLSrBN+ZHr5kRlUefM9Ve5AGqKJqj
+4VXrGfE0S0QhO5QzQP9agIVxs+xwXknf6hYvTy+PMEbyzQPG1jlaivSidsj8LDHgalztQ/k+sE+
QvBsQYVxWuKkMVih1DmGfpDta2PmNM02QUjnNTFF7bTV3M7/UAOpJIRqeZ2JYN5o76V+sWYBjyiX
hRS03YMSjSzBf9TjjrKjfc07sZlw2m6SVA8PpIR/ZFGs3Wj32GutnIKtRoRmrHrGTCqZ5wdI+XsT
GZaH2OlGH+NDz9r8Xnna3SvUeKKpg1hEVfWXCSJ9tTxEpXS3j+wHjJgjbbGH6AFNFpE4nH1W0awP
HWvbOC7MfkXU7ipgNkm6TUD/ovFK42ppe3aA8tY65tGmAXhcwFnMfhs7LPdaIC2cZvppmT7YOhAp
xqtpCA9gGWv0eT9gffbGfYowYxt3db1pMINg/0ARJOJoq8KAqBkG6o9WTI2E6Bg17q1D/PMjcMcM
qk+/eXyI4L4liRXhP6zEZ1TSka00z9nBgRpfYdPvrWYijybDQbSMInQMBXEZAmxSNC+13P5UWp58
RxlKlJ44OLdiTrgw+APkpruOex7VN+RcXNvtubUrexPWnCLs1ukuy0Ok6z9NRiIcyTHxs7im3TEW
SO/iACl3qa4u4CYWwJwwvkU+qScOedRJw9JnUKDUM7bIHqsd07eMT1tuPfm+Dn2ocZ6Xj1bQWuyM
hXpqg41rQ5VzZTBXZvMN+deTifoOC5jDtqEpSHDehI0C4NXjHgt1LVnlAosAu6cgbJmWRGjm2aHN
UHzXLNerDiHyeRKVOMQNUB01TKh6qcmOtu62z1qEemW5NCoMdEv0TxRGxiXuoHhAUl21jXI+0AYc
acbTBa7HzUJoaKlDthrjwWf6Vyaea96bquF3SnO5561pG//JNXKG6IsqMXP6F1n7/v+45A+gPcA7
Ki8zmkScdVVGqFnZO8l5aup/lju0RHrFVEPRGisSMiyaUJFE4kGWKJ/rxmOmr0QXHJNR32azVmcB
LNDzkoc8fmEDIB+PdZiJtaDR5+FA9UyyPvwh8u9QoP/QlNmrEF2L60fuOankb9MJoG/MpyYVsn9l
GXRm0vLKS9Jn4QvD1Z1Wi+/OxsOSWOL/CtfS1LrImIFm0ZiMmjPAhPzU8PVjAplLesHQM6w8J2Ow
MZJV32dvVUFDlkgs+zg4Rb/LA0N+9kO+ZeSYvkVtkb0CVgB9hfqBqGKaH7N0KklleH58MvJZ9y0V
3AXhEYsTzTv1vwfUkn5DnWniKBQZmsZMHG8M0HJhNST06rNXFXTRby2c9d+9mE1LXn+KhY0xejI/
3IbDWeH7pEm6YgDHynH3v4dFzrBcFsp61+aIOyOs8T3PiBditMI3Cdh6H9c9O74lnV1kss26CQiC
hacwmeWqbUlaW8AKWND8beOxYhDVRMBaVpi3scFUrdAgdnQYDoks411vQt6dlyQ/yu11ESfRNiKO
Cx9EU4GMB+uA7rOqNwS0TZQG81CZteJcpUG5b6EgfqX1WxOU5a4sh4xhS/xquKX2V4A4aKm0V0Zh
IaxAaEUvf25SaYFINCaQCSICC6eF1oceNlTBp2aWIUQw3r3KYNuo8OeHkGcPcdEVezOztPe+95+T
zjLQThQlBX7k44NpQyi3bmHtKSOeiFNC9t1b8E6J0pm2dtSXe9+JrLc6+KraXv8L//F74I9+05AO
c3Jt63UB+Ot9eUYcbUM3A8H10TZrtQrnEYp0WIMaa3zOcqd/dTuWCDtL79yqGoJIhrTh4PxoKt88
LFSryMyfETmMx4eOrEZlwSc+PAPusCEQmuPPKUViqg8a+Um1dG/SIY/eidYm/ED2g0g/QtjQNmmZ
fEW9JOo08Oofntt4FxeTU+OM+HOdCjQl55Hd0nSy3Mk9KB1cthPygbRgd+4QsFd3skPQW1M3uLjp
11FlZHDKUGmF5ByFfdJtF82WBpFwtzwLhZvtFMPTdVhPP3tHDtfay+J9EKUwFZKIkWjfvAYVerOx
BVlEN8Q9kQ5l7seMyPOoYFABcNMgjD0xnlMTiAiLnQg6c99icl237BbHmHh4ZDR2+xIP7i/ZOJAc
me+/5L51dafyj06o3lNCZBCC35SPS4HoO7Xc4NBJ67WbEu2cRX2Ow5t/UM/88gf+iT+lxbibrIh1
lLrRS4xNas+A/myiKjyQrlNT4cV3MyNLPlTZ90Km7B3rF0g5+zBQxiICJI9Q41wM0yTN/6S9d8B3
k/4IAonkZmjKU0Xs76q17ZDpD42Bzp5+SZ0k7twDgJcOA8TmOrJWZopJ54Ha8Qj0KZLmDv/o2ls9
saJammxaoblHhuc5QQ25tR4ATZAvKStG4QhANpPw7YMjm/GVDvQuTVFVmWBvLsrOuntcYSzTiVDZ
okwR71pMdnAe/cDsQ5qsqm5Lbc8CTxGlXrXir5rVRLkx/2huTp9WurSUhbYHq/gaZm36lmU6H8zZ
QvNY+hxpvi8t8TpLSDMKUFQsLXESc9e49veGXsujjDvvw0nHLQrx8acTIrFE3KYdNSn+aDjcmADr
1t0JvWZjkjt45hAVvVm8EQQ/3vXQTD/zLP6o8mT4mromgdKQTK+Wl7Xbfox3QS9Pbm9bQMnFTxtl
Ck3oLrqxYkY3GRgdBaxT7gu9hOGKme+mAad9i1IEDmBtfgwS0ZfOZrfR/enGPvFSDzWtBLzMz3no
oQ523X4vhR2/ZpADqByuJgEl69En6iIstK9FVv/oE4xVpWM57JEGyzzfeeNwo6GY71CAk10rPewE
SUtsyzTU68Hv3LsD0nidjdBr6hyTZY76/yq0xnrOmul7+VuU/+91xagOSxyZ9LxRiArmHCL0iOc4
UZD6DHURTvDL6iAyZoEnbrqJr0g38B/nNiLGwunp8HF3bDh1omslgaOnvYteBXCzYFYYo9H9kRC1
vE5yXFKWg0NhADG8tSLzU4sMRjhx40QXiBreMP6wifrq+1Id+q5L9pVpEiGA0Owm6QQlVX6rh7jb
KguO8ThvFiKnVYoum0yX2DSPQ2/+ijLQ4mbNxxNlYPEDGvEEZv7TsDsL4C4hp8ruio/QnzDw0r7C
uVOULwby5VVKCP2pL0GViapoL0mQPydB29zHtq4vrszbjYYQd6PVmbdN/cE+CQrv9RAHUKBpnu8b
13K3ld+ib3CcT6P2mgvNkvYymFW2YzpPbrH/d3GuiNm+kgNZW3H7BGeMqwEmvz0Jf9m2tMV4rxPx
gQa2etYz8sxM0/9jC2IPgxDd4dIH+a8t0pvartK1y2RX9CcHsc+M2qAfScNI68ERYlee5xgZSnU3
rD59XIwJja5W98Q7VSuUQM+iWoPXs87LfDosLfkwQXSbwKMMKQfi+bSYlY11HINBrb3SGXbl1LOM
zp1NIhrk2vRKXDtxdtciN/oCSGSplOgbrf33SVpsdSMNPxKtk08RLkA8gZLqD9EbQcorgwbSczJ2
X743t7d8JJthkHiXx6kctesc0uGWq7i2BMAoW+0cxhi7ISqz15ZTqi/CWzXnuJONUF2aaeKkOl8a
5DcdJqbbG/cI5qguoLVmRKkOgYkgkhBhuYf237wxx2f4mVvlX6G9jGz264cf57EWWTHrXCIC/dJn
eb6pwEC/iaB8c1NGDUhLfrpexKEupUtT14gm+rR6Xd4aJHBbBHlH1s72uacndxFW9sH0TrxPYrZq
95IbTotnHU0n9yxWaJ7JJXlr+etsXc3xdoQU4O8FdX+JCWC3/Ki4L5YJSpLgkE7YgVMRoy1Oih7B
UWG/ap19zNp+eCLv0H51HNdl/qwjkm6BqnSYF+5lYaGxoTusM88/jnk83jnWu5uut32sSh3MGfa7
vet6TPod/PyNkuPzY3QW4MvdhGUzXLuM5heqh2bP2cPZce4et4vJAlzMv5eym+T7dF8C3owM5Vwy
MX+I5syXJCzS2VmOVyhHB4GHjb4GefMXz7FyOJTYqsIqpI7kC+t80fUibarXXhxzGJ07vYitxCrG
aHdOBIZ40qQfkOmWduBNWbhDVrqp+L0DcjwD00WNkzEAa0MXTr2V/BRedLX7UXyz6V7JfdlYbiku
i1cyqMkibSbvJho8h0UxAk2AuTe6DO+J0fVeNJ3yrbJZHWV4zB9VdYjyyBOOzf+wPFkqSp51/DcI
7PV+W+QWwieGTx+PZwnypWV5N8wmXVVhiXgya5yXlAP/g9m8/BwZMQcbelxTH/O3qw1ln5mtNccu
rN/KUt8qtKqEXDnThtUu/q6mHpdx3auTS7Q2TU+fBaMvf5jQW7d5x2B36VJzgtw83h/pWYRIzTuP
kYTIhthNToMR7Bqjbj8mhKBHrxlajuG2uY4VULTErLeOHQZ/m9p8qXT3LazG+s3ys29iptJfWKK+
1VADJTDUl+bkJ3Y36zMZSa9l1MhMfoiSdeQmG8gL2XMvIprYo49Jpxv0fVE6NvQnAuhmQHiQDtlT
jxoQty18CoM9a0e2yD9qTkP2o8Y6+K0PuyfJ7+YwIeSnwn50zfSwkNzssQW1Iug/Q6px5JEvD8Or
J++V8LJV5EzZB+U071xRNE8SnOLBTGbGCjg3jYP3a+0HzSkkXHxVzxK+5bWw/+uWZBy1tvuh15m1
Y9L3EWI5w5FXi0/fJEFeN7XkYixhWXWaIwONYZfEyPY29jwUglo6Hh5rC7HWyXXB7HvU33vc++ew
9AYEDUw4lfoKZMjBbpyIH1hToUygDyq0L7nZ06k1UvN1cOnep5lyyRSkCR8DCIPOjsdAnyH3VDYI
F+f3EtTYk4dW5dxXbbTVS2X+7BN3JWVW7qmGUdrPBH3XgR8zBKI/iGWbwE4mylC8jHmpr0XQp8ew
ecVHL96DEF5Ryox6gwXJ3TdhQlUfj+nF8vhdjcKVz1ajmCFZ1XXKCm0TVAr3kuFl4+nxNGBYvKVd
B80UeGETN9+o0cAX1cW+A7aK55xZ7bxm6uYosY3cXFnpt5pR/l4R4HF5vIHKRdTvJggvS3TCD2eQ
XbeXxhHWtpofFhy7gl+ji4NPJ+b4vwT4qakX24fOcYrGW66lyOZ9WP//zZI6Jh6EgzHJmS1PuRxI
F+aQitifwZ1sX3KRUDlVnlxlJAGdHz8Z6NdVMEuQFt9NG03gciO933hL8zrTIfeQ33dQUeauQnDb
F8vKwkPKLPPxbCmEcLu0nIir9jnyIuNscriE/g3md1nb/AKJVhSNc9uyOi3BBIEOnioMoWglRo7a
ou5p5TrQuqYoCIFRT/mKisn+HSDk89lN3/tK/QCnB1+9CN3t0uZb1p0+MNtNPbi/JxurSG9L+0WU
Wbb20pK9zhK3ONH1te4wQSoFpgUDmVCLCwPE61S9iFwAxjNmNEUwauG68MW3DlvslIdpt0nyNt5n
omnpH6btJRtDaAgVMNTYNII1/7h2a7EGc7amyqe5cNZKJ/87PynIpvg7pt2ZPalYXvn/v6RBqFu+
Z/lm2l+Mfck9Lw2HN2QqnHsYZXQ0mYpvkXG2LA9Y3kWpDRe8LUizaEJ9cUth+wXC9uR7iftET6xi
puFqX6TjcRj7zwC/PHNnU3zibr3yydNIdktoMz7ZM6wWpX57EVBz31EDRsSH9tEVr1Rw7oryZ0C9
fF4ektgkMgw9EPGn1rGPKsxbdWAdccLQi+w4uTdIFt5TF4RU57DWa6SMXZdLkEc/ggGe5rZxOL4R
slt8WUmAPgv55KhrwTGbZSM4NOVqTAC7WUqJS2Ui9kgaS+0zCQrHnxX/bd5/ZDL3XxoVN5tcb72D
28vPZKqGU2p4Ce0SXX+B1EfeHE1zc9g6DSmudGCzEzdkCrOtIbHARn9Bo3YrO3IWlm6y6yZgJ/CM
cz8CRYSKLUgDE9zA1ZrQL4bxZm/l9KODn6PoSdBDsyzWNc2Nfd9U//g45H6OmsKyTTLxw2YqHSNk
2EtDDbWauwHeVH+hu/onyPhZVKZe9AYGc6QweWDDhNGOfayO8/dhvtB6Xl6+IVR28nj237fqlRye
RFsMG+xW9Sdm4s2C+fY709lmzZDBDMoa2ndqExr0cXEKKAgsVvNM1gE9cAfuR170cyTz/76WVrV9
bXPTfJfpkyZ9uXFFJ+6NO8IsiKY/5aizXlSafnfTsj1pEJl2wJ0g+jEYPgy6ylaynSMcG0lElUFb
WlbXTI+mOU833JaSQy4w0uRTr916RfDQeI3rPPmMYrKTBaMgz+xqtLHlqfbD9LMivBLgGQCZ5buC
uvgtA6/YVwpSk+UTCWrMG8jy0AXhW8Wdcw7T/t+XKtG9EJYXnDN/osqMrPAZJ0Z6Wb4/dXE9PLxh
XcTtSB6gfCULGAhNR/6IOSHuT9XNceweoQ48+dxjKsm5J91Y82scCH+qJgNl0gwAB7H2Mh+nbZfS
9GHEie5Q1Y1a9w6uI0hI/WvZouEx7ZaPytDsFunH8tAlXn73BI7BJE/HXSF/PSaOKuqj1Vh13jck
KotO8t86QefFW6XeajS4K6Wb8UEb0Jf484OmBHmvdkg7BudUWnBkqEbjKc6FezTpSRIDiJZDyd79
mU4kp4FG+WjMYaCh2xvbHDf2Sa/h/iNdmzVybuKi+3OcM8HSdI065a+XS6x7RHDkowlGyW92ZZJN
5yGjKYj6uGSI4bRfWiUn/gzJhjPwc+kl6u4nBVPumE4MCCqSxFmJGrPAlEnC1nK8bC0z2iYRcTlW
Z6rL8ixaLh22BrPPn+me2y8GOSJWmO07/6WtdUERw0Mvquns1CePYc+6FiW1jZjTW3FMP6f4XfdN
FCqkX6XxNfZ3c3K8n4k9MXlxnjuARleX6T4GGow/K9Wk0W55UYuaaD9qiHrTqiYFHdF53STTSvez
YmeKbFipri1PuTViSc58qn3rGle9sUG/z1THEjNYaHaKqYFRUbsyEYF9pZrnHkoy79dx5aTkFUlr
2vZY+WuLJbPLc+elJEx8FzW1OLVBMF4ds8EtmIjpA7rYL9PStL+txd/IpfELOf2PSRd0LAusxTju
P/0S4ITK/adBOgPezXmYHfqwPwb32GHXXRkzs3xwjfFYWeNwTzqbaSuTlLGpqJYZ8980koLo8cLn
N11yV4VK2tPoAtmkVTSunb7LTnHrQlZX2TalUfEqrLbYhxW4cKq130ac4keQNNi6fBSnqbLa+6Mz
VJnOqp8mUBGQdLC/EcrWzZcEYPobNyvFvgtJZzfNvj7jbubdAy17wEKqHwCU6ru2NKJNFtOrDhyr
uINijeHeQHOy0r75FRf20Vb4/SQTrH1ZVMV+VOFwRJvl3PWxjde94dTfCVjGpkBZ5mf+BfYTXMMh
Lo9497y9Xoz22eheZoP8r2bUg82EZuA86IipRnM6ti7SLD1lPEcWXCwrxYY6dK9mGD6JQgxf7FJj
46FrnotmhIXNCS8hXnov9J9qYfKLz8861/qT9+DrJ+cyGwE/4NKfIxl5z4Ae7HdaVGGJYwknWUNP
LjDXmSLKspB9sQsNJ76mhjkeTbgc8EjHcW/Ivlwto2j0UeKiENI8wPSERu3UEJZPA3k9cfSyhAEz
J+P0HfQbzY5rTAd9+LY86AhmcV6+LhcuTjg8PIa1C+t5upjDj3PL3tiFqTmurMXQTOubkQIq0u3/
dNua1GuSoproEPHlNLH4bCqjPGjMtdmJuRQ04dep7evnpA4usP5dlLVIZ9kbYQPVx1AbactYv5dN
Gf6vfqn1sViN2igfAsP/Q9mZLbfNZF32VSp8j/oxDx3/VxccJZIiqdn2DUKeMM8znr5XJlWm7aqo
6o5wIIBMSJYokECes/faXS8shdiVF7bwxEor7DRV/j7nI0AV0R9gXV+SyjNPYz9XN73TpmslcPyl
7N4riWPtnRhFinzJdJuEE7MJV545kq2AgBGXenWop5OMS8bJY9wVY7WXRyyMALRKHNPludYxapMw
Ob5qImscQ19SbKRx3e5x3RHa9ylT9M+yKxkK7WiqYL6A2opRsjTMbZd3VGPFXTnFVmin2WMNuayZ
1fJTBIZ542fesZtM7zD1cXwzuW5zm2tKtar0nlY1VaSqKoPX3iZEKDLBFJJJ6D4QwbuWjqfICDZd
35Z3TRqdlXl0bmJFBVXlN+3K1GeaVaFmcxOwix+XQxgvouFOJEReeEdAj8hbOwNZZthZ28sjTaH1
j7LQDSfRXRKK0l8K3QQP84vMEVV2qjqDUWdEFw1boOb3JT4Z1sX8kpQJiZLNDzEKr4MCFYz6rdh1
qf8efLGhs+5ujbR56T2fzoUT4xz2zADKWlV+arSBdWeenFq9Ya2R1sGeMht+LGNWVtAZlqlL7OAo
lhlZSkhaMWUG1SRq2i7I5VNtxdXN1CrdtnEKSLhJfo5aM1+UzmTeYBx6tl3RmFbakAwD2LoaQuQa
M1oe0Z6durQ0F0YLUQJ1gOhQd7O/gmRU1nS9ssZ9vYjBpihM12E12otgCG5lD0BrURXi3EJApM2F
ts6VFDnhYN6JJYBSqOXXyFUeArv13zT/hYXMHbKe+Jult2/4g+Pn1ImCLY2laHW5pXkzEPG+4TGr
YaH6lTfVOcSl+cL33bXzUCz7yqmf02mA06DW9ncTx6SDn26mv7nKuRfi4Wqnei83PbT5yx5xjo+U
GOdtwTrBunOBUR+8wqJw7kUiNUU4QMqhf+m4QG7kctdKSnOThOBdeVl+4DnQzmbRxXi/XGc/2cZr
rAfWwdRBDpizXqE3Gt6B+wQnEJnJI+jlZUHlQDlfK7yT3CD08beYBYdFNvrvY3JiclJMswgzll04
fOaTB/26U+X7JB+Do1zsFg4KVs3CZDtEK9k7GvXEuo9SDMdCHF6lw0sTaiY6ao+yomcbe7mndtbT
BIelXpNe4e6TInKW+Gq1Vz0Nv7cgJL+zel3iKFnl1jziXsSaFFsoGlHuDwBdRV6LH1nJUv6fRgcy
sknBAPG/r7ue9kmeRw7aAqjFl9JON5FMEqbZ50K4YlkLYK/JG31fZSNsizADNDJne/xFRAvLXT7J
6HypO3i2xl0PK4ZaTHOQ8rDKzSfWRea4Jq0VEKaT2CAUw0kwcx3MXc24HlnKmDDhBqjOYtPo4b7B
y7+nwRgSr9S2+QYbEPXBzlD4S6UkNmN5nDJnMwCVPDph1+7gUFNXr/rjJIZCQTEP+NRctbNB5GIN
SESpD1XUT4dGbPouFRurWVQkda1Ha6q529FgyE3rzdSUYlGo3G2DCH6jSlzOvmhmbjoKbyqZyR2p
CH5Z1p31zOz3tODo9YqCTpR0/lKt0WYllDMeYeYsIvEpgiEsOCCTeAsIKtnIo+u4oo1kHmjOAokO
brjSFcutyQCkWyYuel+aDgp1868j8d9JWTtfe3bCmBEc5Ra3sgzS4bnVs+xBcYJ7KQyq/b4hRpgn
GbQJGfEl9UcV6RFl468joJKlS5X8qOYzUBve7UZvFvoCiV+5Hr0AGY74q7Xx5C2IICHUsMisE5Rp
mqaiJaqjklw2PVn3kpqnxIlFE20J3pc0nHxgRVmRpBc6xoRiQ3st0AgtSrvE5Iv/C854BQBaQ14Q
dCw47JlqTEW/bj94LAM9LV+NmVHcaYPbPMQajU2u/1vKtgI4rdH+pz76XHh81vlRicqs4wMP4oty
zJ3+jjaC/zKy9iUe0x+R7EcbqRF3p/ohSCmySIGhPeS3Odj40hs/wmD0V5BpvwWuUu0SoRoBuk5J
b8qBV7nkEnqakt3ZinIoaVA8Vk74VmmaeznSVAQZLtZ0imRMJmE03iHtepFHctMjkbNmEnXlkZNp
AINzINhWBFcrTcf7cqx+aJSu45iAC8ogpIRRaFTB2ee9492FCoKwiif+zzwPL0sRD5EpAxtiZZAj
KNqi8tGiL0lpJzE1p25pJj6NXwIyTG0mw9exuo0O7UyftzyVpVzXlrmvnE+DgRlmFQtufmsNNnVJ
wV+L6T/wgUVnL8tRdKnW/Ty76q1peq9YS1PscaQA8Og53LVu9hHdurvDf5VtDPqti3Hsg60tsuLd
KqvPczvW565X/1vSnfMvaEPT1T1AFI5pquQf/hloFY2aTiGDi0WvJlKqwvK2gVN2V6PbPKfOcyR6
KjNdgL3ep8s4Tz5GcMf37uTad3nmG4tM824GEbAiP/RLcN83mPUMIjoZ65QUTH19LHyy1AOLiqnc
K8yR/go62IsjayQm8uLQQkQ0g+pD3tuNToaJCoOiOSjxVlf686WOnvrDqjTNBaru8ktfZHSmp5F+
b1501PARIsViM4lgPsdNnB2ArF/0xL5NFceKCdjFkkMry41j7t3InzqYD5RrS54QhS+tDWhjUXUz
zlkLuKpx0PXH5hlmd7JmIWFe8EXJ6NsLePH5ukQD1kCP+KTbVQl72J+eUEes2iEz1k1YqtsWUowM
2vmfr+P/Cb4XkLynoMibf/wvx1+LcqrpZrZ/HP7jqcj497/ia36e8/tX/OMu+loXTfGj/Y9nbb8X
x7fse/PnSb99Z/73959u9da+/XawRjzdTvc4j6eH702XtvKn4PcQZ/6/Tv7tu/wuT1P5/a8PhBgD
Z2fkw/vw7be/Pmi8n6Cn/s+v3/19Wvz4f31Yd3VRfv83X/L9rWn/+mDbfzccwYN0uao1zRF56MN3
MaPo5t9tTVM9TzcNSq+qDdcSM3wb/vXB0f6uORbJRLxNLLSJLj9CU6A0+uuDYf4dsRFBTXwBPWBT
1z/882f77S94/Yv+Le+yc4Emq/nrgw6T8sPfysufWvx+lmnqGg0sA3CBKnL0ZE7pL/lyaeAXeiHg
PEkMHC92Q4dnoMsTAY8JXTqnJH/h5xVDl1maqL/thrNC25w45IUeoIniMptBYpfOKeUx/+ZyKGdI
UZzAABNxdPDQhK46UoaWciYafcRUYmIcrZHboth188q9pQdDLorSbsKGVYVMLZZdnTJEwFDZIyxH
UaOTE3IM800IeoM1gTJiQQ6RIfEGQmjs+0QxyeYFWRjjKe/S9bWVYcyqA7YijEg5cO2lV/l0OMfZ
uc9c0qTK2nCwkVPRXSLPeTY1IB2KmK38nIAK7zQ4vYu2i5HepoVkesVeTl1OYq1xG2OIW8jDMCl2
3YgLtUG5josxW7uUmHNhRSUwGWwzawpxbKMZI42dcOR2SoSYGXN+4gBrtGsSd4HAx96NZnWdqm1i
v72LgL8ge/aKW/lBKNOnaHJvHDXVj5fn4wFlzBgXGzknzyoNvyL9iJbkdawe+mJtNlSVxxghoqe+
tJGabi0FdrI85GecV1Nb4hARs+rMh2+bDe8nd8H0kPLQcJaTWvA2Wnb2PBSt+8BqaCNHEamVx3qy
PhHFItKWnYWm2ObJYtGEUsKrtvLwunGGknQM3NXXoc40xj2U1wMBidaJFZR99LUn2f5pREixljza
INoeh5BCYZ3iNOpElTTO2vgubtSXi5DPMdzPBsvDgzw3G/lILxvCJ0ar+jbZo73h3g8raK6bg9y7
bmyxiLlocquh/TaIk+XC5o9TcE21e8d2q9Kg30DCfR/B/VPQxtVocJt0sD8CELBWitbXd12WKHvY
JNYqjno4o7GxHYsKIqRmhQ/4piVoqhcjQ5UGWzUDvncd0yz/sSbk8iCHPIscyzkb38KwLDfNoNn9
Qx3U2iZz29K9NdXupOVdeSPVOaMRrlpziGd0LlH8NeAtWDS5qDGaw/vedey6J2aDMkHLGgAqgFXm
7aowO0ZCwwDjBGVJP1uXMfmAYg9piY3fcUDQUtiQKt8wc+CHNNoPSUqUQ507xNgDBTnx91Ni8YCH
dq/fFkiCCG3gL1olKpXomZLGKLz5URzHwGuck5yU10M74y9KLMxj8rBTiOvwXAri8pTCTPeYsMp1
N1ZUNuk5LCnCVl8cGMdB1znfFGAZuBTU6b4aQvj3U/U2AePgB/yJRmtC0pVHjWwM/roZSVn1TpdA
xtyzdljqtVNrdNmTykWwtMagv5GH2DxGREY2wuemoJXdBT8SwSVq4mXu8hSg2rN5lCNygz5nXnGd
FSs5MbqwmWLu/hfYuSSez02o7+We3FAnAM1eZ+X6OnY9L3WRSLl1xSJz6p6kwdnRouIkjio8Ms9G
1ebyqK9a54a+mre0qEOvIZNSBkJC/2gUdnp0LedszgOERXIvHlAG6usCA8pD0qLSoHf9WiBQ2Ey9
DlzbdyksGd54sPp2p44eyxEjDgbA7GN8QxRT+Di3lXF0mJ3krD/RHUAz1xCTOyTbdigq664EQryP
umcDYqiFgHraexnRgoZCmJbYWBkpGk1PJDaShfYyFqMvj6wpOotkziNCEESoPDLXXK6DuEblUSHr
J2KsFNeyjYtih/jxUZqNpDLn55w8fwAydfr5feTXXId+jhv1PmlH7SB/Pwg61W1ddHzkDbhpl8gg
Ho0qTu9soYqg5lrd4iKhxVhX1THCVovXA4LFloq7tx74xPxcmZ57skRJA1EtVIWU9KfrmNzDRLGt
J6C31/G0SjFo4jRHjeD98Pu+2tQ/k1u1ybDIzfx5LPckmivRvrtd6p3i3u9P6P0IYhfiRBLArDVa
kfiG0ra5Ndq2uPWpfnD9t+aNNJxPGX6mwvfnlSXWiL2djgfdwzYkZ4Ghlo9zCXuZOYOPH7Iuk2Mn
vndioQJq6mHY90U7fIwWctQkkiCBajS/lHEIZcUxg1+whPKt6PuxfrDqpZyTb8maVIuBXtM/z0Vy
n67KQd0lLdFWUt7Ow5YGaSbR7uIpmJ4dLH8SLzHW8XBrtpT8K0Gb+OM0S5w2pg+s3Y7apJHnFtu7
eojzh4o89s9Upx4NJ3zpEzrPk6nED62vVWcAtngQ0AnIod5qS9KIKHrLQzkRJEG7mgZW19ex/99v
lNcFvDUkPYRD0HrzaFxN6kNTQs8bEr+8BcauPpTUmejAZutiMAmWJXtCXfsTbiR5snhwe7CV4ibS
W+doN8K7XNhJ/IOEAm3a20mzRmzR3Bd93NyGDv/RBUdTavW/HhdxR/NOAkWiGSCJVhGaWM/hOcT2
syzQ236CCbLvmtL/3uT9jsJv9pnaBh1w1S7Ofqav8JimRz0ei6XSlDwVxbl/oufnnwC2rtwqfzGK
0jGWPISYu7qcsRHI3V4co2Axd0inXAqx9DqwmdGs0W8AFNWH0RWoHczd9UEeyz25ifnc2SRpXPJY
UTcd9SelgXRf8esNLU5k2jQYcydK3j8NVXIPkj/aF7GRh3Ijv9ZtAoLIW0Qq/GlnbZMXBFRodfpd
7ERiJ1Dny44YGWCevV3Eaf3QOXedqYP3jhHry+QDbJoOgCP1+VLSkbNx0063UggvZwWQqwupq2iU
EWXhRG7KKQpu4ZDfX4fknmTTZNr4SGKbczvKm3fU6Qgl6nQ/aEpP568wd55+W8G4v5E4Lrlxf9K5
5KEEDql1ttTAqz6gyKyOtm581kVnkMjd+hgX9mdZBYrRZBGvhX1a1k9DI/w46a5+lHVOcdTmE0+u
UR9hfiOYLBs99Z4aG5QKijQnQqTag16AFpJ4ryRIP462qz3wRNwe+oBw8ibtp88hi+LAy6Ol59b4
7CQXOKpD4WlQNlhPbi9XbpfMPItzOAhbGVWtYdWEbvcL/rTAybYlO+ez/Di53vuvnzZy7PfTOsvI
1vJ3bKyh2nbxiAlHVItjpBXbuq6p4Ybum0fyz40dEa8G8sh4LXoL+0M3kxkg5HROPqk80abpHUQ9
83UMbvMAdpZeG/6T59qfCDPUHt2iRJU8AIHLvbj97OtvMzEiX2w70ldq4JjU58hg7Rq3to+mHWUw
/RG09g3NH6Ivhyfycz+3ouhvdPMn33DVpz9O0LrmMyEFNqJlD2ZyqVJ90pxgMVbzCm0hbLmiwRYt
92bGQjkrzisqx/giLgnD1dIDjUN5jVyuFhJ0DtdDKyG/s8GBv8gq9eyiNT1IEbYjdDZ9qZ89iJiH
sivyk5PTm0CGsEDtYD3KTc9yD/mycpZHrQEpiX7UsA0Lw6ctXiK2qed2f/0q+QwjFolOOLx/FUDn
dEWlnDwxBansgwj3XVhu8dzUlKSWwAaPATLeo/TMeaUCC7US6YPVnGMBFbenNrP9wxBiAJb9PynR
bURzHNJHRE2L94GTzO6isiiayjfCaJVPcGDQ6CjdRqlp9BpCmh2WPvLHEYOMPXkFLQePFoJmZWfZ
X7LVIj1VypM8UDqzWIV170MADODxcnfdycsMLieNg9kZd/I9JmeVKGuXujnHu4sVX9dg4ShKwMNl
ECTqVh4T5KsBwUpKwIvpeK4HDDumS6vHaNXokXJ2tygLcJK9/ykpCXU0IyfbOSqZQKMrSEXyeZBn
WTCw1oNpGdYjVX/SxG4MyN8HJOv2wWVkhesj/ZSn6Ocqq/6mtu33rAjNpxar25ZMBQs6ct2d+RMT
m2P7+TewL2BWv8UOZUoHJt85QIR4i7wthvhjjk8osH8QihbfGNS35hcNYfy+rhDnV1DFFnPjtaBD
0Cat0Y+/H4NqXHGHu6sGGyBfN8UnJA5YFEot/DL7AbBl3X7Obdzec12lW9UMw4/wqza4KT2eHJBS
m0jNwaEfM1MjhkscqOCfaGHG+o2c82iMLC/3zrxvyidtFw2u85bXpFd6UwDdpGn7hzEqQfWJpk0A
7W3hmnH6IKGmmhVRD55Yl0YmoiTJUpX2YwdNzFHuKSreuhqbw/JymLgV2I6Auw1Cp0PVDWsiUb0X
6gPtbWEP6jp0Rx/rWUgbv+fpq1WnraS/DIKoYTUV2CUn5W9kmY+W4Dcb/joA+L6iQZAUS4tUU7zs
9tkDL3vEp/oK2+IE88L+psXaGbqb9sqVWaxtJRsPjd6Zhxxy+hoQ6opH+PiOWySdYITO8vVRnf51
HqqcQj0vXtZY2QatZba2Vf/WR5S7QEx1qc025CQedCHZsqPEfJ1dD2RJ02rbSXim3VL9MZnQc3gr
jIseKMO61oThphZtOp5AfZTfWbCsHRv/N0ml9WKgCbAs2rLhsdFNT2Y1KXuwe8pKL1AymZiKuZKy
r3+c0SGXXIWlNew7j3xhpQF05Cmx8xDqjrmNjIGCT2gZ56HrEJHNVvdVH+55RiHqigiXTdhq5TH2
ivbsJupKN8g6kUdDoLbnEJLJipoANP14Jm+iiv3oLky6beo5VrU2Bgzw6tizIhNnQy12dl0Hu1rx
HJu9Yi3p+RZZySM8Q1gaciOTLUjD9pAYlT2PcwRdyDEUBOqSjysYQ830qdWBxxu5bW/Aerq3tZpq
59TIoM8J0hSEUnoMwVcYVDr54hE9FktJ9pCf3XUw4BujRzwdokh5mnM+TNADwWCFIYahqDiaRu1+
jlzWNi3NiCcziqo1DK36aJGtdKOUiXrrm011h//UX8/TCMfXqdeKiFqSG1eITCN+33HRYTzEVxg3
KGZ/DiLpLe7qSms3UK/UZUB8pTV8zAGJ7d2MJYXkRcopxFKkvXXR9BE81VgPH9Wsfz9JjgbmOMLX
WIL5QWctn32a3MOQByjovx7LZSL5hPdW57ancXZfKiWm1Yxh6oVg7wqJ7Yuuzeo5UYuH2uqAM7Rl
tM/o3i1NcRKdE8JCg4xQgcRpDuFIWJ0Zmc5mclWS2OWyOAmdpT5l81muGuWsE6IrvSypxaxGsW3B
83OVvOXDSC8ymPaW0utraJopXLVy2ssxuUHq8euhYQRkN1ynDecxSZVuGfCA9KA6U7VKgil4HKhN
Xfbk2HVW7oFIIyfQ7t+qGzMbipMsAMnKUCDKQ++jcgB7jLMd1KFf2IOG5cvSumOC5rcVRbZ1Q7DE
gqjK7lbxBXPFMFt/kUUkb0ovgpfyRJF0BG0SSMwnb9DOR90sj7TtuGEb1vAckFJ0RyXAeryeK79U
dUNVnhtmRYNwNYUFGpe49sRG8ZVuX4xOv8paixQ3ZFslimgG5fT1RC8lAGKR9SxAKhwB4OJ+toPm
Sbkxhv5RNoeu4wT9vTeMIARHi7HH09l6r3r33bZ0bmwBWmwUfW576yR9/kBoSv7gemg0IuN+VjMu
GwGJ7E1yh3CGKNzw3bZZxUQMba5fwGfuEVdKTleV79FWU3wEdLVrSsgsg0q4TKcqLgEmhCoF0Fx3
MeRHd4FuEpN3N9L6LaKVtDF1mXipzfbXQzmbRPOMsAv9ci7wpiPx5MvMQARqCkSc3DSoM7aWYQur
klU9RKG1lo12eZTiV1NF2/3nkcSfyyMiry5nwka7RZk/H7ntPNJepqYhajqGA42C8Gyqgf+s+vQB
xHdDreAxIqbWwobgbSKB94VGqaGImieIEeqeK6UhcNcgc1bP3XkPIYLmR0HCDeB7OJyxclsVY3iy
5uBwqWpZ/vDR7vgMlo+LBHDPS6tNdn6CK8wSSJKeqMoWDu2z3k3lwUZ1v6RgXX0KWm5TYT9i2Z5s
9xGh7L4rlBwpZd9upcNfkkd63aezWVyYHlWqF8cLnsTrE55HMLKPefnKq+ze6RryOylgUDKwKmMV
ol7K7OKVFA1vSYJItJOzk4tKxaDRiAokP6g0CPdYcFBECYZ21GXDo42IkdohZDcjDBdeYlYHbNpg
oLXnCHQbDyb5rtDhiQ7qPosnu+TTGxmc2xPN5zT9t0ZR7rCbWw9lrJfwSAMixAW63gUztr8cWoDt
LQOyrjyUfpnr7Cz+7NdDOStPxsePDkfMqu7schPGNzGgqK+/5P4472reBXNrE1m5BoP4rDrB9Dkt
NYU1YB/hM+iTR5dxaXe5joNjTR7F+YkAQevNoCwrPcxJ/UzdpbRHdg7RbOo83CuQAV7QUfCbWi8k
W/dnUoIfbHHksszaE4LpXxyV3MhIHnEgwcnZWPOx0ZK+udG7XHvOBVagJhPirooJVolTd864O/JR
7sdTtJNkWzr/5jFqjJtSpD7JoTTR47VB12cdyq8YPEcozDS81k8SgkUfgbe13lAvxCElh+QmQ+dp
LAjmgh+WkQ4kz+MPj1dZou7t6PIVf45jO137SEX2qtOOa+mzq3wV7b48LjzBWrZr7h9Ie7mhwuQB
jfgoX7NJ6TquK4xL8gUA3jFtTSVt13I2nqlWm0GtAb/ixZtNUfnBq3+Qs3VW7JUE7SydufDyI1K6
XuH4JNBElL2vvxmWIkAjRlsurxOXZEgNV+GYqPVBnnwZa8TZI/zg+taNeXi66uBJ9cnPeY1e0EKj
fx3nC8otQcXv516TWmwv2Jt5kUJZicECzV6L9BX5GcnH+MMoCL5ShMG76djDDe4k57XPuyetCYN7
3OPDo9JUN44NGDANuJEZ+V6lv7DNlHpvm12+N8VG7l038rTSSH+dkGPXU+TsH2PycDL0J3/i3Sfd
dRgphi06eGepyuqka7qbwZum03V2JLoFqaLpnlw3qOyj2hu3qngskBtFm9735CHLsWkvxwwv3Fm1
3txcxmXKk2VE3q707jKS0e5KAAIANIuGB3AdK68zNzs5JmevGzmWQ/taYk6dVn9MXA+VWEd3GMdP
OlYjbo3cR9alv5vHDkQYtZ6zDGBz7dhael0eX0LZ5ESJx26vJTDAcvFFeYvXNayKHcJ2ZG48wA90
OTbo19yP2OZWsl7SWNCVyjKzDgDA7JOD+HQhgXI9UFPRag0ivKVkVqUrLhkWFYFJyCzlpmwVZB5g
u6ruUK6kiK28qiPvOuhFqHDkLEywjfterxZOX0IaL9MUtehQK+/HSHNomPe32P9E/HiIdZgus7Lo
g7E4SoyJ3Atxda7bQMULLFKwbLEAlBNyb2gyCjJq4u7k841WmjSXIbNv5NOP2/I00DX96+W5iaSz
5dBMSPRxZS48XEPnEOHOmTS8r1InHOegSzS4ArfycOj4JHbtj17iANpURMSviAqq+J16OtDsOqmC
lFQPEvjSDUo2O/PO7fxe5fh5pIoSyIQ6DfBEeCmIyDlxJKslP8+U1ZFBnPnzu/z+dZk3c1k6+rAu
52ZVYuo+2HpuHlTLjXiYFLtyMBczHe/UVYcbank9cWxKTpTH1xNto3yJ6Jduf/levq0RkiMapAgh
t7ZA57WGOx0DMnF4NlSty5icMMUsr3N/55of5YgRGBAv5O6QkxZW0ghbNOuOKDN940aB/U0dhq9o
3ZvnKsQ3DGzX3/VBOBxdhSsLM4JLHcYW6ZGI0G/dEMeHJdmbXtYkxMSMCRBZ09tlYiP35CZU4Erj
hjRETjsz8ni0Qv+y9+fM9VuMtiZo0b9/y6Bz9uD8jZtOSOdbeuwHxXTIo5e7o9mpYGPdV9Lzpq08
RUrs5Z7cyDPkufJQnOt34/u5F5qRnCiA24AuILxezQ+4Ns7SXJZbjZB5M2R5zVkeyfGfZ5WsgHYk
myp9wgMeegBH9Mhc8kjWXdWGIDg5lA0xOYGZ5QX5VrabPVvl7TkE2CJkBa+y8vF2lhVwIBz+NuuQ
KssiklQjtqKcpGWqunKUYlzJiUuu1IRNdAU1Ft2qOEee7Yvefh/M67wbwmdFUYr2yStGmpmLUvX1
jaoPSLYJE434fdtVpCn7TJbspQ5OAgZUc8q3GAxACY8TLEY5KK3Klle92I5RpvCmtFegnc1eFxtc
rICeZtGzcER/Qm7kjDzHzslwW8hdJVo7Q6fsLMVwt64V/HC7ASY5ahOiVUqnjlG/W4QKVBTgTNf/
4ZLIcJf2KovsGIS89MzLMbk3AnK+oZgD+FcdqFaLh7y+bM+4gu908UDoi6OcIzlXzxQwxFymk/9U
K6a6VqXDHw/PU653lYgOs/Zyo84lqDJEHx6LPdz6ltrX982kEMNYDBorL/HQotSIJAJzOeR9xnNY
oT17pfU2SLWF3m6DLkw+63YJBrFIzV3fYoA3Su25FOB9jPAAKYld31iItVdyTG4Iy5oXcwii8To2
8rAFw6s4u9xiPcPdh36MnN/ErgV+nvqoad7Xquafaeh+JNh1PkxuASnf9Ze2o/RPY2Kq94oaHuXz
uk4Vf4d4qV/KZ32asahlDQS6it0Ur61KnyQOh+WFEgGFmHA+gWzDb46O3kR8Imp2cgjBwo2rZBTp
G6PbaoT32McK/MJ6FsskzzFfA7eLDpcueTQmaA2mnVxQySF7GPtVHUX5SSf5HCBuX3x1qhdZ1wPJ
hS6r6pSHNg+UlSMfGjzeb2AO0ScvAIuWayOEeC7/XtnU2Pu6Bbu5UViKL0eqVaxTA3vnGaW9k3ty
M1HWzRfX4393Tq2T1tkF4dkYh+L95D++zb/9XtdzbCtLcHYBEgX3D8dh1Y5Jvx8dvd87lcL6vdFb
lOBiI2e02ahvAOXe2pRUyDMVZ8tZUnrUhU3ten1xPifEvfPGJa9IlJ8csbmao+XhONb5rgHQ+cu4
5RcbPg574sDcAfqGiMbOVWPZO9O4t3ISLOWE3NAO5k1f/nM2J7Bd94z83FgVnocJ2jZ2wXiL4prO
gZlyh0KtRnlL9+/lKcv3GT1x9rptvMgZpbAe1Ek3TzN2BLlc8rl7I9wwlBttMNVX4r///bjI/Srj
/hOMffnj9QFB9qWCWFz8KpcfVu7KX0PO5sxefkeSQU0oR3A1qkVghtpKHzV+hnzAsuZp0ATkYRtY
XIBMmA6UHc32os38c0xOVCP2OOzW++u4V7kqjBCUsnNfzBtz7L7i9Mdors12DfSZXXks9+TGEh6v
KkOOywIcc8CdGlIHIZFpOrIMnI5yj3p9tytL74CplXu4HJMbiNTNSs2pQU4DYb5qPe9/0ZGeC6m2
/VWbqel/Zq1bmmXrqmupum3rDr41pJu/SDPjYfaHmD7a0tUJo3FmQoniZChfk37qN/gatI0p8rqi
iTSpkE+ow+Br1v0lVnXWrU9RMX/hlfK/FySVTT7spGhEcg6MLHuMkITyUTk9odigzqRTq6xN8MOy
aUp8MKro1K2I6mn1pW6l1aVpB0klWdvmQMC7YcIlwCiVrcbSQvwAUd0xBvNHoig3XIH1W2xhi3Rm
f3rAkaltoHFpN9YYZxgBkEhe2s8Dq+FFDtVnTxF8FQrp96UbHcRPfuvS0LJc1dgMpvVUDoW+G1MF
zklW5WebNtVNM+Vv8wTm0rMsEn4EnKoYnCWMFBbfVYdxqq7ux/H0y8NFSRbGJgkCgmHFA0sz2rup
B6eCRwLucQc0VOzlqtqsJ7E3iLHLHraerta+25NvOavAB99fz+WNJRbZrmtr6870WcfUQKCGgKqV
TK9Mfj9MPe3X2dLy3w+lc1Z+7TxPRH25CebspPoy2G73lpvNFypI3Rsw18uOGMlViuUxrAT6duBT
NTU+SDpiYDbZDdmqM1ZzG1jhNB68cpz49A/7Rzn+n69ToYcuL5fvRUEsLlNT5Xox0Deblm3/fpni
hk2ATCg48iX47BLvmKsPUeY1p3nOw5vKHvrdUDRIKT2NwtsY6vdZBkpVGd3wY6mpXygUdt+HqlsU
k/vFcHFaCZBn5ij5Ue7FhKN4DpjamLpNFyV4ers5etfgKTH2F2j+7bbS5n3v8a00HPVT0uofqQoO
qxzV6zG33JmsIx1Kp90bj15VtxAbku67SlRzHiT/5e1riF/7t5eFl8LRNE9lDa3ZmmH+/rLkwGf5
5TPUfZq70mAbLQbyzTBJi8vX0PJXXRuArmEHVTU819I8xWIUMxUfj2+lR2721VUV8nR7ymPSRb0y
VFfXiTF0avKMTO4KnaIXQE0JfdG0Qj1NBtf9GDZrloGULkzXXELxMSFk2dkxN3sPHQ17Csady17e
pNnmP18b1r98hJnI2B1E7I5qoanU3N9fhD4KyQXGM78cjMHn0WTMbnkHOnCCeuq+LpRiy4AS3gom
RMqP8+dsgKd2mc7uMxIxCCHipjZUo7rBx0Y2rTiUG2JbWlDj2rRFs/I+lhXBg28N/cGd1Wo56IoC
bi/e0jmIPs6jZW4omEe3TllET4nefaLo23/xkwwKcJ7m4NO9ahc2prnuPbAm1P6ebGNCHl4X9o18
lpUlcXkoH2avs7K4eT3kR4hu//PLqmt/mmgsi0sFFYZh2x4ia+eP15XFoJvmfkHacz0tIfroJ/g/
OqgwSzv5vJqLiDib7XWizTAFKjn8K9pgxyRSmke5Ya1BMuWESgxBfvsYJiiMkE056MErsnkscKWG
W/qnhIeVvZmaX+i/tSeXz1hoe0c96GG01/D4nP9L25ntxo1k7faJCHAm4zbnOTXL0g1h2WXO88yn
/xcj3S2XulGNc3FQKCJjYKYlJcmIvfe3vmywrp2aIfwXcxUyh7xpntumxx62HbxHXFDaNTYL4QZi
hTj7vfNLT6GDKl4W3QdDHG75fzyOiUr9FAYoW8IEzp3tGgqVROnw2rvmz1HBP7RxjQrhYz3tU7/9
3uimea3HyEK5yyubTChQfhsOlmMgvm6UYR33Vfema/k6iJDPEb7pKKSqUAO27mVAO35N2pzVfON4
70GskjkwfeUu893y3AURpanzQGaGr13gJI+2pfZHrneq9PBEeae+4sjuOqU8Z3hrSowAOqIsO0fP
gR2qrrfNsbo+B1pSb4vC9s692aHQytBYtrhWndQWRyt2xJgHZsJ/FajOl+UQi71s1iLg59OrK07X
/quiURJrRi9Z3bt3C6URV1lLYiN1v9qVcmuR0xlPyBAPzujPGR0KE8dc9Et/aJVtRWY4au74HTV3
jWJouMI00cowB400RYy4uDUSVme5cs+uK3+UB7dj8RTaGHwINykeHaE0h4y68UVgNDmLCER5mUMx
ksoj+uDCN+tTDAO22HmUOHplPaRHgktu7YU/8Wjae43qfotgt60rL1nVo3AeNd18jCMzvqa4fE3K
RU2CF0nMZ2mjXKIuepHEAzPzbmNAld5KrmpLbmLh7nV722J3L5vWtIjctdZrzz0ORN/QBpQr10uL
q47/xN7uIYqjoHOhQnD7wAubKiozz3+T66iVxn/mYqcFcb12kcZtemlcMz5XEXoRG+uVO0TjQJmd
u0QLnbtxBoxOU/doAREgL+edZGgr86OfkYgz2PoY7syysM98n+Uk6bJ1PIyjtVQ5esGIrq/AMhgH
jQTnZqU7axXmnnnkZg9QQikotxXzNWoSf2EPZvATf7y1Q8HWj3++oaBE+vq0slgkOaZmuC6qPGF9
uaFMoR234B2qZd6FuB/MAIY0GAp1gRN9eJEHtarNg6kYu3Lu4jYeHImkBMCocTiFyb7Kqqx5LPJR
eaaQxSfbAc11NHliTfcR25ZvYHmrnZGm9frWtLl7WGKOnBYrCeBUGqrfnDZ8ctVUuaOoWDyqo7px
giR+HEVwNuvQP/SDgHfedvYlxBRynaS99hThMU1Ff7JwU6N+o8T+Z6OqyQ9fc4/ETzPgJ1AhKT6H
LxoVb7bVYtGh4NLiI6FY3vzB+0lBiZt61NOgg3Qh8bEwHbwLZEQk0Ak8YLUi4zKHuFMNS/cqoETh
1tm0oM9dz9kRiZ25KGijF4PR4YhQV8H18zAUBKAiteYKGpIzRcfbqqAqXgHCe2pSaMdibFNAHQjM
WbEKogHOCC+tTM+fB4FG/0zhlIIrSNbqH2OIzZek5LeYR24Sw/KDzRgDY5eHwsUOXa8UNryFap/i
sfx9kE0L7Q24gBkRCeJ5ozQGv0ojcHEA8/tdj/fRU5F4YqMr8MMAPpIUd8w78nbFrkfmuJoid/XP
X0Q8i79+EW3MckzB0sk0dE3oX1aTEMXRs0ZZvvwGVz44T0XfvZrUfKRwep9xdcrv2qF4ld1p6jnr
Sox3Ax6oK7nenlW3O9l09ZLHSayxWPKdU5oP3l+NF+8bLZneo8mcEB7U410/8WWaqF7c+95gXnX0
xCw3FBt350KAY1JcDQK/X+zRzu0033y7WTMGYTaeZP2NLNnRKAxZeqMrNrKMBxAmiQELIpUfb6mK
dOH81xF8Br9gp8aCydhk+Ccf9VL3j14GoWUajNReBn7DXxCTxlVkxG+tFo0/uNLA7/bqr6ZWlgQU
BV/gRwhUFOI3JjpzgB/+wgSiA1CFu4OpveQI204Fd5GFGIXxgN5pHdXCud5avqLu4pmRDZvaBPBv
VBvk8t/DxLKBCXa/D0MVz+zUDHNqDU/0rt1h7JnsEla5a6dRuy2E8WolHWn1MFC3Qo20hWxqw7S2
A9t8SvAeMqLOec5qPzjZkTLiwOQUbwH1v8j4NPussvhGpTGvXJ2UXARuscVdjvRnMbaW+jYGAXeG
HkNb1NQuWp9EBwdQrOoKwqcRmR2CZVQmSGtBJO9k5QD3mpif/hlZrPFsNytN2Mkzt5Nk6zo6O1Dq
yQ+G7zTr2Jn875b+pHlm+5GU9VkE+hlg8wElCLDmWsPcidvMHtaIeV/kHaLFfIwf4km7c7wqOkKb
i47ylTwAFsJ205rNslX6dUqOWXM/pEUTz2I9594Z69WXCARXf7dUnJZ9bVMes/nQN3F5lE35SvjO
O4Tb6tVCwq8q/l/R5Bx0Yj4g7tSrolBwV+U49bC64qHtlIfabwHvC96kFAVkdIiiNS4DA8Ck0cog
oOUgpdPep9NBA1E12Rpohba90fMop1YXVo7Vdmf10fbm9HE7djr+D25lX2NV9/c2an/spj00M203
LCFUjK8gN7GaooxmVzRALGAJ/LTw4kaCHxQvOUXlmBIfbeQjRzdPjGUAXO9CIbd+ijWKhnf/4x4y
x0X+tvMiYG8ZBuFM1YThIr7svMIu0PwgohbS9ZW/AoW/bY/W4Dyk+DblM5RK9gW9RmZ+nEdMXaWS
arygwwpOhWNYWxfcgjnkRr/RmrFc+xMs8ipq451IarSXjvG/bnzcL/7jX40VlSuEq7m64fzHExiN
a0rcG7WpXusQhMzuoXCm8SDX8K7X6te0xHis+yE7yF/XR82v7goxuY/DdNcnwn6QjZCHCKBzNd3b
lIU8JjMwzyWjtJSjHQ/UB9G/ktjgYe/GUBHZtRGVNXX/OiFGOxXBcHGQK5zSJlS8hekp2A+7b7ix
hLsIFcNTFjQetFxIwYGhgH6KS86PsSla4H3wkih9QRJyoUrD+DSxn6nZdL61js0tF87AvaHgx9s3
Ag2ZS2LzWRHmd4mP8sHx3Yd7iUMySlCaxKSBzPaQJKjp/Bgxkjjavb7WaiJPBKlHUmqASy8AmSmB
9BD36pUKmo4uedCL7IDxaLXzyhYIR89f/dhmY55TN+F3i7AjHwjB5CObUPfLXGPaz3BBtRVLuZLr
hincV4QJl7eltkpIviUNY6pqvx+pgUFW2fbPU9++unVj/1Aj5XFCivZiwAIkB6W1B7YyJEobwPuL
QDTBrqsSAD4Y+ajXtogPSWGF63/+9hvIxr98+4VG7sZlw8331v66NQxr4lqgIsiVl66+BeUQXuVB
WFp4hYpL4art4RQx+jTnvhH1WRt0+P0olEYDkW/d0+2lx/cOrlFxL/vwAHdPWLdQVyQopd3zCO8e
UTJGq65WrFMPseWqompdaO0UvWvpBfqIfnAh7h2mQMuNpWzrpHkO//wja/8ZZpgDLXgYYr9j2Kr4
GoJCMdb7TqVAXzXNcgNbqa8WE2W1R6/Ofx8gr/hk4qxx5fHlXhtx7ez82Z8g7uzzGPQh0ImIUBH5
3bnonUSAZ2Tt0iQotdSQdl1xGSoIlFjRMlS4sazauKkO4ahf8Un1y5DbbZl/L9RhXPeRcPeic6vH
WEH1g3oYmHysaeh+NXtTJxhoe84EIHtAopBqdXanjKDLS2zEEGHp6V2gQjevpy652G29tLXivbCp
3J0so3qoW2Va8Rv6/arPsH8YY+sn9qPKuSzrcFGOxfAirHE4hHOpP1vI4cWC97BiYRve/MFz0har
Xnd6nNRDzFS4iZJrG3K2g6vqF9tVdaHhVv5o6bXyMPnVe2aV2UkHEPigO0N1YKHO1kk25wNW6E+a
v1cqn0qhsjT3csvGQ+daGNlwoLLMxvWOWt3FlCsYIo7tEcpovbCzPt3JbGwX58q5n/LV0JXxunDA
OGt2Yr0qXfOi2rioDiVs0c9c8pfUsj6EFETW7boce/Gd4o67ONDjX7niLIt4rh8NgoPpz8TLmr9F
gAQCPJ1mHCVwQwl6CJgN97NMU0dWeRbPwLnsoscbe1n6gb+W1RVfKi7kaG8tdEq6KmRIcNmUg+MU
CpDODAyn37nxqo2S+qwEXX2Wr+TBdZCiVhg9f/bXKRFAVMfWSo8HhNl1ijnAgI5NzYp8h+bNsqie
cm9Aj7/xPP7MMIj/uFU4ILIIOurcJ4RtufP4HwkGpB2uOU7ATKo80vRFnUd/SbjDMBMeJPFBHmSz
GNmaYHmyMOwc3k1QTJgHJCMLsJIaucH5pkYEEiMYwRvZdAz92ukIsrRYdNc4ikEZ87jAFt36xQpe
v4YqurpGUdyto06wcR1cQ06W564Vo/dfm4YlvV1O0T2JUHszViVWCzOBr5hhqX6YdBfdqO4dKzX2
siX7KcIlE5YaZKbnunExUTYWVZW3+iwj/6wl12LKuxuVYIbnOP1DP4U6rrXNGbhms4aDZ23DRgT9
QvV8a2sV2rdAnQnxaDTPSeX9QPLSE0zlsg5y90cikhhSX649IbvAu5Fqxp0cBA/ubVSoTivlCHnP
PQy+4hxQ0PQYrc5t4m7JpnSymcvnzrrxfGXZBpf9XNvjy6Iiu+2rzajXKlVXCNskjtfJkm+tqv6v
dYhcHP25eEIjx03UNPj7kHiyvoatCZmMHt6HydKKqA3ysDWDwZZ5G8Ji+YPpa9lDFyr71KviyzR3
9ZpIj0qbrfuRWoq5yC6fVMLceRsgtNCDdJtYbJybqdYPUIe4AyTGPdCP6rFGILOmOjfcqHPTSCI4
4Wn1MLiHOtSrczZkqQpVCZcZdT7UeHAsUnaHW9YiBHMz0yZk4oq7scm/pUnrHGRLpUT+rh5hKwcT
NkJmzePc6bh7fEpmEN2LHdG6FymlCfMmBQJPaV9b9rhWjRgEyLLa0rYMLmt2VzJNP7n5vYv6+N52
7Dt/qtTfOhLf1oe9F7r9KZy96pM+f6dmv7i1NLeh3BP75puRPYEPa+8Izd4b5YDNnEif5CFhw55R
cFT6r7WW4NNQjBTylGOJyBtzxsBgszDHBQiADBccfTSkuWSnB7eKz3oRtAB2ywcYHuteSlpHbh7/
Y11hzxGgr18M25iXp5r9XyJEPpmZlm0GRWMieWqt/K3E2BY2TDv7cKJsgKDaHXh4LiVM2NWijzwT
xUvVapSEaiiAKFiyj4OVB5uuKQMsV1QcscV+0rTiNa8gvDZVrN0rNQz0BM4a8yN7VSrFg+c32otb
a2C6ovyRnbPzVIOR1WaT9MGrwhM+fM6d2zn+RYzUVEjMmdKzDM7GTN31BuZQThpqm0rXfiWoUBfS
x3rCsm4/WWWz6htNeUH0cZ50rOvEhB9yAaHrgUh1gExIm76nKo8rpY+frT6vnofir5xo2jdACARp
puZR44dfRbbmbasZz/rZlA9C2Wyr1tuiAg2ACf0bN3R3+wP8eRN3vt7EnRtPy3IMYnem+HrBfvK0
Oj9tTx6W2YqfFc8uydir5yuXsrDzZxZyyUNAYY5sJbltPJXOSjbEPDsnZDVyI3okkbL7fwZo1Wx8
kR70x1alukSuXhSqLO4cLa63ukah0P9viFbt9cnmtlsVOvUkOgTmLcXozlmarpSzAbCZkKwvm9rA
dnAVIbF8mpxePFG7yU09oOQgi8VT0xXoA2Z2RW69//Nf6mvOBgyUC1FON/nPMf4jsmU5xDld6IcL
IZQ8/n6TgmUB/i3fb8Lwf/443RL6l2uW2i+CaFyzwrItYWhfo7p532laOBS/zDGxLqb3SHRE+dF6
ODCprdrfqYYVHTxKfTeoMpIX1xmf5AyCuc9kQfyXXm0XILKoOyyU4VxX03iWr4w0h3eIafGyyVqA
/TZum9gVTu+t5RF9TJuXz34qDcb/1l87ARhaUtYbYow9wS/BPnWKNXAQbrfxJqyRNG6oT5ZiTgfT
8lkBzU2Dzc81zfTjACzgaCWU3KViVA72iOssO1AWYdV8qDVz2JVms5Gt0Yr946Cb3p9T5Ig8+Y9h
2fn5Np9zTPkBPmXSgQ55nd9AhdyuCy85SfEVVmzla2H2r7LgAmjIEjsU74P8j1g0BMwfphBTg0rw
MIGYYyMWBvIaOs2mRud5InseXOGRxzDCHawSSW0PEK+IHkfzwWPteq39TN3gGOtCtqXvNjuzp+w0
xv5G9n1Olm9ISdkxxMjzeJsr368zWJrGojGJCvIueQrPlgBx0m1N6tdZZDq05ecJVj05RtjPgR3E
yyKJpksG2fdSUXSyTAsLZVc6PU9x6D7qWPocusxv1pGT9d/b/kVJdP99IFC+qQ1W3Ehywbua9d4I
/OocGB5Vcy7w0NrHEnCKrPHaukkJNrMefsTNh1AC+zs2sc0qn9IUT+64PxtWycJIw8Y+8ij8Fv2P
UscNwmgCtGWVOhKBn6o10VbMScgts2brL5+HMp7CiypWnz3uvyc0NVkYk6XLQo46TTT8cSZ+SuVy
8iJAu38fiNSWTyD66MOPP36+sZyWhJN+MPPoa7+cFhpRsa4gaSxlU/5LmrROMYHJ7X0Uh95S11T1
aMPCfzZMtHGBYr5pztRuyH0oW6/U6zfbXfrJLkyH7kfUd9MyNC3nQiTHOw5VG60TJw/fE8xN5Qwd
X1n0rctpjJ/STCufg8x1tkrthrvMqLwnY6xfgGS6Hz16jkU51dGj2ZT5Ph4da+N6av4qkuSoiFZ8
sJ9SAT038TokdXgtlPZk49LxqmLasdHNuDjw+HXvwlHD7iJXuh8d/nIuYYc3dlOwDLtKkOA13Uvc
B5SozDOieheV7vQRtAnie+R/Z1V3g7NRdBhdl5723TH+oq6+/yG/JA0V4deR/PS8lujXQzRGb2Xu
buQMB209EIVyuodfZa193ViDXc7PZhj/PjTkbLb90H589tcsRwY0lv+a0prjW+l07lZ1QZl+9n82
batOdk55xaeAtX6uhKDoyVNkQX9lKTzeF2y1n+xMW8tuz8YMWCRw+VlYda9GBeo7zjD5lqOEdttF
V+kDNP55VH9xxyR+yTzy+arRfpeTED0aO4Ud6Eo2cfZTlvgqRgfLyDp0o1j1JF6RH1szDAoY8W4O
vZz250GPiGOh5cuWf0yMfUqvZLtw+QPymP7bOYnWKNvYnKiHi82LMuD+k1esl8wRcWFTtrazehnV
2LjgTsT4PIkNU7eOOstaOn6dLqg2gOjjq+OaR2OFwS2i21LR96YBPsrynOiqITGi/kL9Zvtw/8NC
+M+1DnYHK0XcY/3a2M6lbccUlNmR+0y5FZSA3jlWhxZdtOazj9YDRwA1/miJNhWCUDRCt1PaddVF
A+CES2DtnNRKd05NHlJy2Zmxv/TjkXD9Z+fnJH3uhIoa79MoPcl+aiTzXY8xxHBP3vdR4Lber6op
NQ9WpFLeGg/n1saZNZqmX5EWkyTFfGwNA7g/pC2FUHpT4+7aOgE1W2FCYpmlZWqEPLNME+KOY4Yf
YPY131PfywhIVuXsJnDlS1wsxVPHFvzkjX26ABfpPoVl32Iy4UPvN8ST7MrCBVqE6Umbp/PsPXUB
NQG32R2VDtMUiKNsegpOv1oT9Ts5VyGTv0nSiGtkPlU4ZPPRgk646/FJFnmQU9WCn5YfNU7I/dHz
7uSgPH9yt4Rs0tu/YtDLi6o34+2D3YTAslcWxlpnbX6c8Kt/DPNTYI/Ek+ZG3NjxMkvsYi+beqYA
ZTczbrXzaD+N3UMf/ghDhJOypypwvzbdyjv4c1+WYinmEsaC12goZ6EXP7wyhkmFvPWUTOAlrD6m
Hrnp0Fe39QuWWeVfJNC3VEAY7zERxCVbtInbV6TuAUiCxQWt9hBwmS3auJt+2h1cAc5hh4JwkgqZ
x7qaC6XGqTn0GZcEydlipTH6htcy0pezYhvGMTYtREDebCfUUQt8+cCYLbukk5VfZKc8yCYhrUbU
pzCutuQXLy55sV+VRRAWLAF4dYtxvkZo6P3uNFSd9eHjlLRA1Dx9G+I0WBqZYzzZdlWvrL7P7pve
oUrWiq8OdiQPZhUtSt1Kv/FARWtWiWnZYfD2LXaI1qJnLg9VWKffiKKsErNInpEyWXgFRtRWz2cN
Y5huwrRst/IsJIyvRMosgmqGwzc3PclZIYWBO9vKI4IlnNS1hH6VJlHgPcTdq5f962RFHC2u3KWc
ZeYA58Zu1Pa3tyZe4w8lbDyFy11xzV+y27crfYPRMYkCgs67ui7blcemFoKVSO9GP6nObtqpyyEv
mu9ONF7GPIyfe2pv9p4NZrc17Po7cI2wCs333sRynLoim/RFUb50Ofao83lty4a6V/DEgPWV3YP4
mLlRdf29JC26UFwccwtk3SRTWa7Id+yEfYx6bjp9GyckVTQ4FXkfEyARCtqbCf5ZKYydBoPiqVfs
ZBtXurHSw2R48lorOinYiAEQZDTP+/4BvOuCfEDULr00OQurMy5+++BnRnQNcnbNvQpLsyBHsOzT
qn4JMvCRIiV/PcbjM5YUyV8jPoQBtnHQTXkAWEQvjDgysENuvQcP6W9WhQ8RtrXU7Af1xpoM7TaG
N7T3QJ33shWUC8rpAyTmrYb8bClPaK1RX8UQFJbxwG/DbAf/TeHrdnv12Rc4/+qTo1iC/jlPjmZz
35d58v2+vMt/m9ezmTpaQDmWOGWEWzJn2mIYNVKfoPjJ2hQRYRI1OMcYiJtUeZfxVQ7n1cYgF335
7JGvCgxJq7YKDrLVyPeog5I65XKoN7e2n/nJtQ/Dfk3ZnYZwgU+T0+VAUDrUefTJT9l1+1gS0Qn7
omr5R598Cepx4zdcL3zff//DZL9aczvXsOTeyYHb3HmKALa3irSa0gP5A91+ln//5J9vo5DiWXSa
2W/13nnpJ737aIE6EF0T9j10fPUw+cm4ro3EeNfMn3JCRdXCSu9q98R9Jr7q5BuXgZV1H0U+7Bwx
qK+1DVVUBI21m2CnPs1vrfq2x4081Q9C+O6DeS9jXPLgGxi0jH43rYkNho+5ojoP9m3cnwNhn+Ny
ujzfusq5X86XTXk+FHZZtWaYxGA/3/v3uXKefIMv7/37szvp/m2E5c6vQuveomDpGNfNi2y5vWXd
q2mW7YJBUxayT4Bevff8ql43+eivZVMezCjA9xcU0TYxuaSWRVB/xyEqOapahsM3lVmrovP1szyM
WivW+iBA2c99euUZs2BD/T0caznOm6Pvb4bY98BRkfJGbIGDqKis7y4B5jojvTlQL6KVVXHkSmzu
0V5Vt4GqMd8oWLce2WW/FqN2st1AXBrcEXoWHbdWURnupWlrcUktl+xlBuxRTpMHcz4hysPxUOkK
wnFat/eYT/BEh5WhC512wICj5dkTOSG3uzIJFqyI10bYi19xnO1iu9H/qm3nqImo/1mn9R38x/IH
7ljP5VAmH6k1fg95xH5vTYg9UdJ7b1bo5Qt2tc633s8GCjZy+7XSgQV4RWG9VCBllknV4FYFe8JZ
8sCEcVJOJ+I4/XNo4KPDt1k7uorTP/vT6C3g9lgHOVpqA4bTk+ntFSsfnlXLsNgKingvR3nKFpSd
FfVOjtZZa60oU9S2XYFlUt/OweCpzaeFXiT22dbKelnX2GqpczMUDvgyCu/Nc3ybIGfdTkhMpd4n
fvCXBvUCqOF7lmAMGON1ss2GyvuWpDmlpL54NxrsvQFXUNEsIvUlBOHJn0u8B3lD7TrlxIepjeon
K83uKjwe3uMh8Fc4RhQnr2jyh9FHhTfPN6HvLM0yDPnxonFp2pE3o0GmTT0kyRW4TXKVr8rJVCiC
1HCz//sA20lr61ceQJe/DxhDUh5rXT+kRquBt59H5SGLSIsjagg0jEKRxaF7tsjM6DNNFmfb/gTP
NdgMtV0s/uiUk+Rwb2cLSjAHbsrcjjMcpnYFft6LL/c6vHUq/C/q4iKMJt7GgenuQjWfHg03+6tg
V/qhGgpFYArPUtcodkXmatsATtmzoYkH23TFB9XBycKHpvNAfS/5K1f0e7uNCuqAObAIwjepbv3d
1GqDv64nUFA6K+U1TG/toa1s4w4Ppp0Hm/qJJ5/7JPqdAn/tKaZAbJM74mertNVJHoYeELRkOzsx
8jGDfcpSDij5vDKVI58TP88LXTVfD8WgL+Q7fA58Nl07tfe3CGCf6ff4baRLCxjcc9JDC3FT13pO
dOhArpepz9xuq2WgZ+2zb/QN+e6geG6NFqyr1WHo4xfD0p08opohbrwiD99wzcpWHdYS+B1hUndo
FXzRlsRIC9yR1fH3y69tlbXExh9CwjvLSPMXksPsT4jQ8ikqWDQCYv4ENH820TBXKwMzo+WkBPWh
hep2sNXy96sgG7tkMcwjn8PylexrSn/cFd3BaSaL572F4fNEMUrWNbE+72KGi2jaM9puvMv8ergM
hJbYzmUGKm99rUPsCxaW/cNvWUrXUXNvhB4XXDBf8njKPSsGys/KLLy7JrPGjdpZzsnMqm4fuT0X
tYiVkyq6fgN7Krw32horE7+wntnvUM1iuuF3JTDuKDwv1rAgwHPnZv4gfKppiEGe9L7OIbiN06VX
FR7KtOQhMBPY6XMqrRvIUy4pviXf7mnFXg7LNyl5UHuufi970gqMCxXsXFzzB8g+r+swOgr5t8Wk
VO8RDPumrV2cyBWU1nnzolC/OPMhsQkIL8DHz3lPscptO1spbuSqi8nOwMIOAsVHKah/YN+9dMuO
Pbcdjb9HxoQCP7eK4qWc/ceJutH2G9Ngb/M5W76ZnIgvWbn1ujCnGI0P+PyoYf7QAQjazvbNH2qs
+udSMfa6U3pbbD6jBO2CtSQQ6V0bxc4fgNrXx7qNfqhGWjzo8tBqHmG7UV/LGXIAOOujETgDxjyc
BAoC5nYAFy6N+vPnYXDEL74L6GBTqzvXTeqPCyttfk9Rw6nhAYf1YBGAxnXa1Cbk7+l30B8oPlRG
DC1L4w6VoXFnlf2s9qZgTjblABT2O1eZHnng6NOLlVlPUVh60MsA7S2tcEIeSah1FWPkcGSXCY01
SBtMONFr2V2S3HuTaz8OAYZDVVCSA3dz59G3S/2ASUe/kKPy0Cg/fYF493cPQmmlDHUA5sy3i9La
xwHlkW7X1NXSBioXa4/yvbop85Emm6Qm50+CFip2eU0s83YmUCNyT9U2jnXnACD1d15aJqflIS6N
Llt8tv+YoyR/IesJz+gnWd8ib921RTG86eV2KNryvQlRYtWpkW3DwS3fu+4chHn2BrKu3pGjqzbw
vMt3FYGpsNPmFdhhu49JvHGb5GyzoEADo7nnYSzRa5WWgcCQ/sCh6LGLlcc08u2jW1TYNc68n1Gl
Km9oY4RNShuweMaZfGHEIVqyfraJMvIhXooejgdQM2uNmtTe1libfkuDEjFFIO5ybC0fRU8N2dxd
O1a+73DtWMkm6ZkckqxwyW0x2mREl0vnxYpy/Yx1Jyy6uZsFi7XmCYxwnsTg0eoN71qYWbEfwuoX
imvlKruSZqi3ZtMis+yU6DLxuL4dYI3EeyN2Hz/7lRasxMJVGu80Gh+fUysD5vRn0/Rga2FycPw8
8zYYGs3eTNttk2Mz1VYkN9kMaK9DvrFL1XsJMfS81K4aL1yrVF8jVEpbs7TdtWyWFOwCCCBiM+Wm
+urqVJPx9X92a9e/G0vxNhpOcp1Us1xVrDjv86Luj4brfes8rCaJwbv3RWKWpP5DDKXnPtMfV2LI
ScJkDrddCkZOaNSNdZSjrpdNOWCr4dYPzGFhkYLTkbQp2sU2VO7WrBgXTVvql6CITEbQ3V0cKkCI
KLl7OU+OxoA78OYBRZYJJ1vzt83PYxGEODG7+iYIyurR4RdADiWJf9bTj2bGTmM59cPQ9OKlmeJm
gZLoKnqre9emb5L9kvfsqZ3I1o9eUYX3nTPwwJ/pummTvUOoUh+tBFQp8gpl3XTYsE+F2m7h/21t
ENc/jdR7x6HLfi68OCagEWbH2neSiwbJdIUkimr2KFpYvRtSz6hUfK2ERaV78AtfSuscpaX93Fbl
RzN02UWO9Syo9T7Uby0Im8+qObJJnc+zOhDIpjLeWrXZXHTiZJ6xNKtRbMhBU/sdxDXVwUoI8MdX
jXtlVIz7qinPWJWhsYBOEy5NC9wPdRQJ7uqwH/Jjbzb+AjOWgkA/UCcPq8uVj3/Eay66kkgsIHA5
WvLlSJCZXB3b015ibyV7oeRYFz/JV1x0P8vY9J70vKRoobAbyHxFcTDySt/6oeHeQVTQl6o95m9d
EN/bs6S4pTax1Yf0Z5iDqR+djKL1IrT2oi2WfevZb1pd5xRP9MlWNlV1Wra5Fb6KQC0PYctfz9ds
581xhleKyZOHLg4gY5cDYsyhdt7SbDbdIrt+NgT+0H05vRhzP0w3C0eWOjsEWC+/pkQnPUifW8IR
7kZxkumq25G+0I2m2lqG2tgLV+vpTOuHYQr8hQBBN8yQTnhJ7cEP6m+yFROkJCnodHd6A0JL9oWx
0twNXklthIOdVzw3ZZ9ZpA0Ctwd/NC3KFjJxLm2cI7vcdPeFTtZa4AaxbNlKfSBT4lpL7Z+5C/Al
8AiTyrm97ot9bc/f6nmuM9XEyuvgj7ljlgnuq8qHQw3SMcjgVRIF16jknKv7KwCKi9gBk7dQ4xak
SsVywqxydftnp1usIpN9bFkM0BC5Op/Hlu/I/zF2XsuNK8m6fiJEwJtbeieKomzrBqF28K7g8fT7
Q7GnObNm7xPnBoEyACkRJivzNy5ihuc4UNWd1VjDXtUN68EKeriAY1a+jKh+4agZR98rMe1asxfB
As35VQi18TIp3u9BwLoKutrb+1rzUweVQVKvjtZuH7mzuxp6kODPLUJxQFRtpgxIROSIL0WlvzRn
ifqIGgB15NZdBRZkaRyHtT/tblb6LvpRPI01imkFhjirZu6rgNWzXvd9I1yEdZev7DoaXrvUSZaR
M9SHMO+GV2AEpMbSTNvLUeEMGFgbpr+To5HZCeKusNzJUQUxjBXWnWjQzqfyYMet3cCc7dZozo5D
a79I2o1shpleo+McuevbsX2OY7M6iLXdjz3CdIL1vTr5B+x/lYPck5tydP2DmDeNPrICu7fvc3w7
GNeZAjtLTpQDwo8WaqU0X9IV2S179SVIDQONIqsGppalj4pRucskbssvIcbVqKjaNrMid9N1NR5O
JMSOelkn1z6Nfhv8qF+mglZ94xndY+TpCRInXr7UI7P4SrF3G1tFfQ5J6x3UugzXRZ6oj0Ig2NBh
Gnw0guLPprKret/1HaKjQ3TsRIVXANinP6NyT46MDc7LS3kw9oRlsZBDeVygkhtpQ7+JuOQQtkvC
VWShSixMu115yYj18NwEmn5BAaF7KrXcXAHIpE46ZBZxT1LtbaOxr5GwR8hu2UG25MYbonLl5Jq1
CSEMXdPKLK+TtbpP0Eglb7LMNm59lhXaV0p5G7NXe8CdNbmZ2D21MTky6idvqRuOD4Fp8hKYtOzN
LgA2TCaiRHLUzIxx75WttZSjiZa7W0sU3iobKtYl6jOCFfohnTfZVP7ZyL57U+79n30uq9KdSvZO
S7hPR63KTpOfZjuCWPPkp82saBxVD61rV9ux9NwHMVAKIevZnadWHTZDgGg2Vwr3HWEmDqDEWWro
i8sAh3JNRTZ4glQQQ7vRtKeSVNZqSsD5oZ+N8jbikxvXRiVJNxFPmnDaXEDX59pXlR/TOFLHcOLg
napUuBpqmLmaqfkbFzL/EbUy+9Aj5rIdA0d7jCsqiXHktK9+gn9REjf5d+R/9iguwbfq+cnGnJ8y
bf1zn/Xus9K57rOd6xdo+OWZN5j7HGQRCS9byTZy0Its/QTv87ucLzepmm7LzikusiXwzYZYB7i5
MR1kWFBtj7ypfgzmTYJ6zwKaorWVA+QmAcrNU+4D9z45UFb+v46YtIMbNQH6m81wNWq0FAt0cjbK
VOQQRFqcDFiRPiLhNl7DrNX3GuXRhZw8oCZ8hv71yALJDNeO5f+sMk/ZDfiNPLaDoRJGqdln6Tnt
PvPM5KyOITDjJmJZabQL1MGcnerF8ZPsM1kbLadSGzayKQfayqnXqe2pyJ9wmNwM2dhtx8xIyD3+
q68wEt6qwxVDK/ixxmRSEkUUSCoDdUXMcutv07IdCpNoBS51FWr4OswL48ALA0vGwYb8ZwV1frKh
yy6bhF+MYorYFUMd73N0ZR5jXQQrrYH5GWTtA5Ju/BaVl611T4GYUoFTX8pdGIINkOrQfvGIrU+S
8qGp6kfquOjLzs6kfWTcWpLw4WbjrRUWBSu3YkKvBmLkwrEb42hobv7aqAiHkz439tbcNKn7r6pO
8bZytEJ3cJ3rarUJRqGulcEet2GU9Qt4yNM5skbvGljO4+Ca6bcWCMamcCccv+amPlUbJ+4qyCWJ
dvJjiNwJdWbkB0zl1PMsVEWAcms3mashrPqAWgD3HL7dAXBlZdODt/ntdNVO6DjVKEJzdyg1xoR6
xjd0FO1Dk5g1y8NCJRJGx3PHAyJ+klOIeFH+MWfl+Brz08L4GZiRf3Wp5lP62xmm7l3lxmmRkQdA
gCT53z6NdZprT0/yEMPujI2iF/WqVzUjXyZBvIHZpz/2VuVdM8fxqXw2w1JOHqpeO7AgwDmwheVO
YVVfIgSn76e5WVDRXqSJlR/laFvD0agmxYVBD1SimZrPoEuNs9mKGMBpfG7qRLugn0/xLgGMhArH
Qi065eRAQILIny1cxzVfcQiwMMZNvmS3OVTjLtZdtK3mWZAhDWA48be+MWvAKskryX3tG8ryuHC3
yQDoDTFERezQFszXLjKQ+yC1xl0YDu7a7FvtWy+mBzsw7OcKrZ6HTsXtSZ7CChJrMTlKes54D13/
r1NXyS7CP7dQ+2A5haJdQ47WrIUiygYDeWx+R0TA1nqsNo+yT25KMxK8bLMEUJ2wwrUOzgHRzKDf
lAa2vmuEpqAu64G7AYnKdaljnobpxs5Mm+z3f+wkVp3/bsZ2JxT3H0PN3CMYwlTt7GJetW/+6szL
vXpWl5d7/RIFzOy2f++9T+o0qEgZng8rH1TEAAXhX0feTylW93NI3fr74bdJ8zmK+RxWkcFwLFWx
H1PF4Gaxmjdz1Cmb67bzC6hWOfT2765ReZ904UccO/Eqb/PgkpZOvovKTt9bihqdQ4QS1kZ5aBGJ
gTHqoaSujz6ICFyXeVe9hkLxX3JXxUcpwwghyvwXOUHRK4KUUr3KrsTjgaK2zVlOF5B0FlU4Wgfh
UGNp046Ch5q95iOGYOUQU6Gfm3qLRQm3NInNuek7tfXgRwBE5lYYeeLSOsNRttrRyJ5bE+ZtM9n9
cooQkinTF/i2PJjwBI+gMz7JmXbnU0+JJp71eQYyWK0WcZCkJzmYQk1eCisOViA+QezE8EGMMbE3
AMzji4U68AUpvvTsk0eRrY5Xh7vIQO2tWpKmK9mZ9eMnQl0QiBrdecjKGs+iMXAf7NGJ0WnyvmS/
NQ/eZ8g95A++maZS7WTLLyMWTRnEUoFd9xMUdHKmhYJA+tyUfUaFXTW0pWkDtw7kwzxAVNqsECSP
l71iRgdeCD1rTQ1XBwxwcHtm4/QV77eoLbUjVJ2FWfXOCnU346R3YfPgqIDNhkLYnwEC6ZBiwp9V
ipOkgnTF1aNQhngNshCqrcQvHlKlCzmlDfrD5LjtB4ZuDZV4rMadec2NbZ2y7CjvLcxUxalhsJ09
xqoz/K1NPoWrkDuL0xdUF/xj2AHMizU3+eyN+JeJfO6TZmXlGToRPonzfM+mfNB5KfisEKJ0OpL5
y3vlmRBfeYZCsLfa2n7M51aKwsQqbli1yRkuZztoJulz2RzDyXyu3uW+7RbBi4PCGrnGXDvIvkQB
r21arVjJk1VYRT6OWXBUQ9cXS+wYnlicF2f5uVVk+CuqCNNGHtp1u0GfKAWOLs4sBBzojvrNG0wr
yoitHZ69YeBmzOojjqrdk2ypxaVJ7IrEPHrJWPwCylaJEbR9qoXJe8X3AlOvxJeQZ/HWtfEGc9XI
OKnwBDaJE/t4PQ3xsk2L/jPSojMEP3BWivKLZX/zy1Dj31ibj8ehj62VFZfZJYj99FIqynZC7YD0
k26SAOjGZBvwR6J2yGjfpQdLHcltgXJ0fKV+Y9loXPQieMxcQJKpVXcPZguyTQ6WTr1KBdYQWQsT
VphTCLqJsGds+b8nc58cKKLHNgnjJ9noxSzPV6DaPk+XXSjtdpvcSrNVh3YZjj0UVFArbDF8/XsO
8HnbaoLbiilIz//a7badCsWPl9wlqKP+tcjnV16mPbI+7l/DJPlw8Mrgx9K616lIAqQ2lObBm2ur
rou/Q9OQMpdHso7W4eD79VEe6nvcRhHJp4M8tnC6cdm1frDMTAeAUBzWp7ITC7LQwTEeDRS7nVCQ
gacmtijDwNrA7Z2J1b79NrPNlzkEhJcoFhUl2cx9cnOzwZG3Uh8tvdU3hkJqUnP7ZCdK9HOgE+r7
1tCd/YhE9lEbLfhvlSpgZSGdA8+kffRYSa/drNKeQIY1mBR04Qvgh3ZJsmh6E5OmUrZ1kRqg3sdt
E/sXyJDdQo37J02tsl92EG99cgrhQgm/oYmEloLfP6GEpGE0U9QbDe74LzetL304tt/NrvlF6VHf
CLxOllnoKJe47gL0XBtllYsseJJ9qGPguT06wfLe1+IMAfW1/mj0NEDHXivss54Ot5Pc+txAX9oq
xdby75nc1Pwgyesc5HnlhmA9hNKNvJXvqxqLZnDVLhz+NUFciRQ2t0LtuT8bfIK+RzoUfm2MjafQ
6mFmZU6w7uYBquukb8svxaxUoEVDeYgn4V09Vfkpx+WB098DiQ3f67b+jiVoeI0aN7jafvazJzEB
pAJB/SVotC4trCc5NoZVx0WNRZghsJxS/ExsfFWU2NPOc7MwQNR6ghMnZ8tzBmq4izxPnKf5E/zS
7s55McG546Oq+dawGm9Ag1N1IQ7OJyXfUa0mVkqbWzupTLSOceppXXGURxAruU/2/v4ZkyLSY2Bn
P+5/BYypBGxQ2K3ufaVKcq2OQnMnv4s8fhq0zWipWFjNX6hDouqsQge/H0RoXO5c0Ls4u0f+wU2b
X7fvDqESZZSU1MPfP8Xt2o/My/Sj7IJE1z+BEJUNeULN5vfGreE3Lm/EkXpcLY0SDSnTQoHXbyfA
J1m7J6yr3/o0tHY1KlBYJE3aZxltaoRh9yhliX2lKuBdUbl5RGrGO3F7ZLzKwAYJ4zfANu2zT41x
DbtwOhid6jxJyJCEAM1Qn9qsAaalqbUrua62VmBM7yIgITCfIXatlASXTjrIdOzZ5Lu4nbr0vwLX
sWAoB8OapA9AoRlAVLvDjxHJnD3l5h6xymb6ULE1KGeVNcPE8hX6XX3W+358mDTAH66e6MtoRPBm
gNOC/QlY3QeYBjHLbT1emHNzQMjuwddqygOwmyB6Wh5r27I/TngQVwu5KzeWGHuUPf+OOH/bTp2O
S2JgbXmfYylWv8hI3K+pq2PE66B8hbrHvzb5vEq9N8dKnw6uEd+m9fM61oi4zbuqOmhGhiGtEz/Y
ttWdmzzpbxtemM1e88OXe5fci2YKQW/r30sbjSIvJPKQ/XlckheVu2Wl/Ezcptrd+u4nvg3LOYUe
jJveQuzdV/pXaBzlt6FXCEyd2oCbjZ4Ucl/pQ4zky56imrarLGs4F1mTretsEC+wWMyFUeI4mQGc
7XirXtGpMhA7na5lQr7cJoCEzIsmpaT2kvUmf5vZ+o5MqPOh+S42QPn4OgRa9FBYHUIQc/+YU9x0
0fM6Kobafgj11l1hN3jIDV7ubak4H1YvIL24ivowitp+IW+0kf2lB/NZjyBgg/nYjBM2cHajitVY
9d6rxgt24YRW+r3qcPdUHBBHrrLrUzB6pI+ia1EJ8VlTeCLOM6sXfphwPeV5/OjVZrAz3WZaRHiS
r6LatZFLQT+3Qh7z9gl2q7uvo0+RR34CEjWHVH6Cr+ym3IpOdloqq1Ttja3IBwj2kwcpdt7oHSIY
eRoMO9UZMN2Z+8jGAoYy24vscqI2PVau8VPOlxPIXAfrEGnGNTccZj5mUrx5Qfca1Oq0NQxfoyDR
YcWmeh+Vl6PDnY9AOwaultsojG3zqU5BA/QmTq5e/UxOblxkZWhv8yjI38ukaBYKJioPbt3k74Fa
83zWjJfWacentijOsrtvGv9QF36zNAw7f+/zLJjlLZKtHB1Ly1hUUGZOclSdsk1heuPzONkqMkLt
vh1tDyN7nkQBCuiHrjIKIEWiucqNIZAH9X00uGUTf5nm6gLl7B3gp+ncKhHP2ENOqqnEF5QbDYUl
jQXAYeFbrYZ0YdC8Vr6RbsjTBhtvblrAMLdZnyfr22gcFTsSOyi+BQ1rNKtu9joqnEvg3PVrA63k
UBm5gjwgo7A+gxOgc/4x86kEkjcLIvd469kUbOXxVABmDDc+mExoqnS8oFN8lC0rd6gDh8Xtg2cP
nRfH/SbUcgJ9g6EC6dEXeZKA37PLcJ+Rh2HziY22Vj/1uFzWEKFK+FRrXYmG6zjyRSN17N87hcdd
T9j7IxThnnifqIT0H4GWMsuYZQ+g3t0vAVB50YlavzhT/oitkLIUNeIqeafkm6bVUYYVZrzPDKKp
kBcFjpQ+yRgzMi4Q2NEsHkAQGVWrLgZvtlJMawEZa+zPrdwkkfZQpo/cpP353i2bAVmQbW4QActm
3rj9We7JjW05A2szDzv1+UToOPAgk7u+jpJVnw79qnLUdC8o7G3n2O8gEls9jZOTbtxQJwfNcmWJ
BmL9qVbwq9yCmL5uvke2OfzCdvJX7475e2sX2cqy89+8xXScDsPE35iqWl+DQHkLes//Bid7WpHM
nA5pOtRvLdVG07SUb1ocDBsjsZFDVIXyLbW2Wd2n3/wV/GIL3Tsh3ro8q7dN2tVr2Yw7uABm1RRb
2cxF4C81cmZ72XQKRV+YCFMeb8cm2VcQVe5iStoDdowpaFC03uQeC+j30jXDnexq/NqiPp7hu036
8aV0vsvsFZyA7iraYSNbYwPbg2LLo2wllT+cYap+yZZuVtYp6uMZkk3aq7C05BjrIFtliiyMjGkf
pzOLZE6gBZWZ7cwR0wI52c9an6vBUtdyNInhSqlGad0+tURqcIUSaAhwblacFAKFVhG2e3kshQbA
iCaSoTL5JsK+WZRw6E5y1HXHHyRlq7P8Fo3SXnJjwDVIGOapp7KwSN1yO6EB87uG+UBW/rajzT2A
FDbFLqgqTATshmsCx5Sw0qyj3lOZpoDGbtPwbrztynYwWPkO7twR01jwn6ti7PyDxKMV/vRfGDU5
MOjZCkQgDoKxssXdu6fs4PTfTLeklke9nrLhB3D/7I3MkL+uBQaC+eA7ZPCgm2TQegT+AVb9qJpd
tDGh8T4GoXqN1dg8gU+tr0VQNQ9TV59bNW2usmtsIDuWBRqbsslbIzryqD24vRs8WMlEjlTueo1y
THmO7GUriApirnEONmRFYVSSVHvK8eo+BC4iSrne5mdFCf/sQfr6sydHI1Ll5//3vN7vN0oRRySp
//tMwXz8P875v837R9/ts23et13SYtTHenFh6G4Pks3Da2CWXxMu9M7qzcEd/Xuj1DnLGMc9YCoZ
U+rAptV1YESl6P0vhOqecmvQn0cDJWtjqgvQYWX5bpSQwYoiuwIQ9p4tr1nL7toEPRwUNe69sYtz
QpJCGUi7eDPGsbhkU3ohgPW2Vt8GS7gMmLICjaCaNrfR7JvLw/O4c2+7OfzkwsBZuR8sbDcjpE8a
s9110hVywtMUulCA/pyfckGovrNRAV2uhGA5OiH5eozjMvrwrGU0M9/ydkiO45DR9LzxQ8ci6DYr
nGcpf2b1rf1n1jCz5+S5fEXhXphn4fAlDwbZlhytQvw5KLNAhqn6VO8w/+g3lfXqIV95Elx5Fso4
r72jD6ekdyrrwFhW4zuoNkW1C+2gfrKlv3IRPXdl7xxlCwMn3lNIADXcKVtsV7BIiGrtqNlWfjKA
nW5skSYvnlL1CwtM/E+4XwsWoPXvXrivgVYp71GPI2Wbu/ljlhbxvvIgAqOl5z0WJoHufKt96DER
iDrWv5vYwYyqTX6MMwPLnzS0k/hZNvIzSXFoy6ZR/LVCantRzaaZ2Ml6u8HFp1s24VrjrO1naI3P
o9nYEAHpnXWSTXynd6mJE7FF5gdoLJniEKfNaLT8h0IFQ+x09U9b2uWCCq7B/BOH2EYbPstN5Og/
Qst1j8KIwufSHssNz4dqqZJ6nF1ZSPmTDXGm7aQ7Hgllt/+Wh8W2U7L4p2pgRthkon0ma6VsAX6P
OwvU4VUzQriI8xR/RFuOEsUnicBupTQ92ci4Vk+xRnZLze2naeJ/jo9v8tS4gK7xFZ2+FA/PH31g
me83hXnsEE5cCXRRvrS2X5lOX364wmm3ap2CTAeO+E42bSMnVFmBB8Z8yhTWoeL3yYsW6xwTm1ep
ZD23CsBZ95Yc00NVf53HOt8wrhCfs6MT6ykSPrgDuEBRAIyJ4hyOYYFeC3vjvOn+jsqBcvY3vE+x
MsjBOYt+PckvPB+cDUJOGbIx1GYBgtDZlvEuVlXzlMwtXhMmxUHEJIXoC8CjXvvoE8seG6RM1xjt
dp+iy5bAHLMfY/gNAhmMjfk1Qio8WWgCga04m9+5iSXwLJFvELm5v2syOdJFW90c9OWIt8l67EAW
rhv0Z3A1t/+jnZXlNx+3M/T60JoAC4r+tFScUCPFOGAssb3rT+DjybJDtnV0cReOirGFMIxp7WSZ
0kD8VolzoH1EUMJ+aW0zw0+K7NUT3G0q3g7HeBDRA6F0ukZTLHrPzPbN8KbmVzJnrVh8fVW9ri1N
FsuX0TbTvWJ74c7ITP2pSgD8+G0cf5mms6jNR6tJQ0qBibYPuKhWyWgE35CUIf8/kfS1FFcQk2ZX
2d8nOjIKyTRtiXD5r4b6rqvU9qVGdfPBKHBslNOQS/OX+F0mR9uInPcyvjjzh8QPbaua5xEzrmIQ
1rP0IsMe612gzHvzZR0GP9v43Zit5WBpFM3WdgFDGbMLiDp7fxh2qaPdzEWfhbWSrPue5JLiafH6
1gar8NEQ5O7lIa5WYSuCxPI5HXAb5yS2weKj8kMN4ZigwuqE9FN+caEq+/Hl5n06QBReZVZsgvyc
rVG9WYrtz4x0Vmm7HRLmkLCLEl3jeVwOxLFSbEA6jcs/0+VMf5ZAcf9Ol333gZk1MsW3c8pe+fH3
E9++w5/z+d3kuCwD+IJyxv1ccs9dA1whT15hRtPhrb6PwG/u86KIllKSyo1YywDousiW3KCsJIRR
vcgGrswvXeqL8232qJdLvevQOJz1rJrUj7i/TWMtm76KWvPkoVeWlna2SibdeMd6Ol0N+CDtZdNF
Kw7pkfZaccFeZ5KS7E6sxtn/4yDK2Kidx6Xx/n8cNGWkgr2kJzU+QSBn3eOvoXmKRZmZ3sXwsQP3
vTpdyYdiHvmbuBnEOyI9yjaFOb11fHX4qATLo/nh6LuYJyiOSVUgCPynmtB60cwDg6EhCQ+c08oS
gU8ANJdF5pjBQwwE7kHu1V6tr8J21tzv9f7kmo9lmaSfUdQ+Te1scn3bohn/JAdUeInLKu6651g3
p3UX6/ZD2oT5vslwQTB5TT/IATlFTjYqpbiGrfsE8BafwEmbnvF7rLZtkOuI6/nhhdpUT1qn6b9H
CBUZeub89O0EL50CBJnNL+G3/mNaD8kLN2h5xNygWUl3HwzCee16yUvQeH/6h7x3dh53FCtHHBL/
7WFohR1Lusnf3p+Kt6embN8ekH6FZW2o9tQRZgUod2y7U5Fkm57gP1zfm+RMe5JAdbNRDadZYq1e
vQ6V8WdP9oU1fSQMmqWF8gJ6ov66QdsNBbFy/NTyFFYxvqZnNXS4xLmiFuGsKPOPAbVW8aASvHDL
rF/3me6RXorGTwLnQ1ujeNFCGTzIflQt6bd7xKpaceuvdJ8UzPQDBCOocfRjF9J1RPqPYAfsnOaB
DJRgVMfGofddrT54ZMcP8GrIRk/jxsIJdTG0Vffc5/BRx956K8jxlMssaj/jSOAAVvrtcwSLfqu4
iF3dRmc1UR1fAZ0c63MEzWulTBpIGvJEexO0+wLHquEyqN46L2zr2VQa63msYXeblWseZRPkT76d
rLJedUZoPZOwyxf21Nh7VyU4ZR0D8zpJeagJp9qk1RA+602Z7Cel8m9STVA/i1XuNvU6g4dHxqxH
7TLv3sL5CRkaGrlHK402XNSDOHq+MTzhvIAYBZ41GyQcnvWE6k+ZJ+a7rn91s8izX5v2zgHVvZZN
r7Tfoq51nnK8Tx4jfG0Wsr/TIUMoU2ocOhX1Ey0s252dWeY+NbMf8sF2f8SWCWX8zK4E+qx8LbuL
7FNh6ccqbeIlAKnx1GVzSKd+l0HzhD3PwcHTaiUDbycPomW0wdA9fe7VkdR15SbPOUp/q37eG+c+
Oar0zZ+9/595GCg86SNMobJqvG+aBRosSrIfFTw4Suqq+5g2UX1siJUQw14PSjmiTNUYr3EQukec
mMeFjLhuzYGY1UImcRRT/OarqbWKNQpfpHJ9ZGTID6KU67wFjQl73LB/Brl9bOO833pE6CvEQFRo
lgPpHyQNshPIuQYBQvZQeoEHOe8pZAFWmNGdkaISrxGySvLZMKqatyrbpj0QgNCv9QdplCz7VbQ5
DlaZE5iaMe4p/Jnh7A2o86z0BnN4weQ63LU5Lj/eVE0vfycIL/ksonT83yY0wa827qazvH5xR0xW
OcZlW3n9jqZfHpu2LRb3Kx5VkpXpFzg4NKyFVRM6BhFc9zNl0bZPVIt3Y9KQVKOo91tGjU2DcJUO
jazeJMSIS8XGzylWBxviQoOMOBWhjHgJx6LUfxStVR1hTyExz/8stDV7Lf8vxtiuVN0XaN8AM079
5CpRenLT9cBzOjikC9nUDer7sW5V36cKr8dZAVxlzfSFaaO35FqLH6sR4QjFjoxNXZe8VEMrXMhs
wwzLNlP7xaR2+JK6BPUiN15lq23ShfofrVJJp02smvmGJSVa/Pl7EmXpeU4ZUF7j+e+FIDP1Im43
CBDxUi2HYZG3XfMg37EcBF0Dx8T0RSsU3ElmM5e6EvVtE3tjBZo9U7ZGqP/ps+Y9OdBCh17VnQrq
TJv9BkXoPaBXfR3mFkbr1rNn65fJn7Kz7PJDmOEibay1Msb5Er1kfa1EMQ6xo9bDP5jbcHz8o1RG
N6V3rNyVm9xW3kXqVbtK4EEz8M5cJKUPEP2+yLiPyJXGfUDuYZgEoMXNn6jz8wpGwsNYCjwe16IX
JAuLIN0hbmTu9D6rnqzUDJZcQvnPmBTSfHeVtYOnVFnYl8iPvXVIOvqtUiJovJPSotzVFrs4Q82f
XLu4umFfbgtdVIex9+LzSMlgZU9q814Z7lvUmP4vzWHJUo7Od3lQNgyfxiCUtUwbBHpfPyL4GJ6S
IkDXkZbskoOyfyIV18sMhBzFZCA8zX1yRkn2CH56l69lmHLfqAT9vMLbHyLsglsM42iVccI1l8pF
6Q0fmlcetMSdns02Kh5BpKVYiIvxw1ZtdW3Uoltj5KKjE4WW6n3jziaHRAH2acCH4u+Y7L43/XlW
2BXOUkmJGOVA4cUN8bufr/jtFpaVe59W6AEjyVBtqbFWfMwnTOkDvTS/J/64cBFmwRkL+yYNyGSI
IQeS5X/7ktZQF60NU6toUGVGws54dU1zPMQDxHLpCODPzX+M3psEU/8++X5slTtrD/WBB+lpIDes
u/vcVx/vPaIyra1p8kjXZlbEfaDLYdMT3Lfb1gydR4BAeBm89ODgFgmJ9WMzN4VidJs6QQpazbXg
BdVg9yGPo5calfAX2UWWfKcBxbjc5nsjxTSYJ1s5aOqjtXdnq2h5gOUI44ogrBy7fxyVH8hzYTY8
pU2zEMD1Eb40f2co2Aaeln0OJCjBy6G62VAh2xYoPAAEQqqzporJb5/FL6OHoBYhTfpDJ8IAqdPt
Wsus0MbojAeNEl0/UybKmUYhuwAz/LPLpav9O6tLkh/Uda3TBNDsWiGgHFRG9mLpcf7Cu/Ejh//x
ILvQMrNWpcC6XA5qGBAB9waMR6XBvuYqOaR0SFY+kivvda5TTzRbay/4Yu/u6J7AsJVXtSbzqOXW
UXZzWmTL54OsKrwgFYQLkDY5R8kCAS72hSSPdTBn3ghCm5ukBt0ns2EKAOSn3DeBtTiVuZPJMTkg
+wxjNHdejAB2naMCNcYTcLIJD64555dULfQjqx/2sglRC1ox9Ea/x1f3H9O0EIqMnEbNe1Wl8L1z
MBDg2BCed6D91A5c9ya1nUVM1PijgfEzaIX/qxtRBRoBTXkqTBc1BKMP7Lg/jJazADJj8hpEhf+M
B9cigW4aUWCq/2tv4BpRlDR45nldL0JAaBf5Mk3RBV/E5pDsZVMOsLRW9m4afpWwRC+eiBHUbmML
CWTCuSXrM3drTI26lPGmWXnhs6vh/xb64aPsSpyHFDhJo9kkXfXSxhoS9Pei6dGxc/rvqkuiNZ+6
8BlIcLAHMZRsVTLtpDuUS1lo1SrpKsrGRCBnq8nNM4LAzlobiHUbLJtufTEmihSxNQXSt1uc5Dzo
89EytfHidZArOykC8XYiJ+NVNrFL7G7v3/uofAGX0cLidhALW2ZqjIzvE7XVLz1H0WcJLr1YaYYz
Qpqh4olsQX31lGEzDQ6YzLmlUlw/jhDbysDGZdXGs0f+L+8bUD9rU4f9d/+/C67nzfRLMWb5kFAv
3H00o63Uvumaha0G3qojAFrwTmoWQ5KKaw8ocFmIXNnJXN2/NeeYUzY1kKtoHCjBDjFtgtKu006j
nWqnlnLStmnMT9mS/emkY7QgdzOK4f2kjEdn9n/2FbQ4Gr0o124uwgc7N1ktyxGULPw1VexywS0B
v28uM8l4xh/8dh3HUDdYNeiv5lCsg15zvir3yQfK9UsEY7IAOe28RsD4WIgQ1cSlr+2HFOmRDp2f
Czwo8rbEMR+JH7yNdemcSbUOqzz4TSULZ6e/O4rym2tej7ia/wwp4G2aG1UXm0JxHAyutCkknZ7n
LJH9yjT2ksib1cWu0VvjuSK2uziB9Sm726Rvtp3wk009032TLBWLITOK84yvfjOiBqBm0r+XIi8O
hgIX3PEckh5gYn1MEVdZGzmHpHHMl/9h6zyW40aWNfxEiAAKftves+nNBiGKI3jv8fT3Q7VGnKs4
G0QZNEWxgaqszN/4mntS5vNn1hkap4bq9/h8/1/jo07AmVpG+Vl7Bd9ZgK8eADXbYofMyzpedGzr
Jz0akJDOem3d+AHVqllRmoT6dMSpjgr83B3Jc+9wegqqZqVbYbtM5SGwa2aGdJ8fZLc0I/SpFOVH
p5UA1T0YrAsjU7IDWH3UkysrlLPyXt8JMUAFVbD5T7DRtcZqVI1y+T0mcydwauCl9eN6cGbR95jI
eH4j5JvCWkooZoOru70l80SjN5TicXo4yDFNV8Xm9tZlba7j4a3B5KrQY8tqiwhvboXzGLBrLJqR
w1z4VuQsUxFUP7yoW/lta38pWO7hsDlQZw2FsSGnhIdBGKbkRKDeQl7Wy8+bHq/S5xPJQlL/qdCX
5DtVnGHmQgDZ201BiXOFITR/IJ2XWe889QqhLHgcA87CcrYwMGMhw7yLFEpgwP6yNydBx93KrC+r
NO69zm1fi7qq1v0w1idRdO4JAGO6og6xmEwQwzVwr1ftTyufqkePYsf90OvWXeFoV2lvhB+mdYfM
8FWGPR5pBdyS9WuS58WurAXMjZrIm2Uj2plFMfNYmqMTdHiTF01/N7UpoMcgc4GOJk/maOcHtnik
tf7E8nr0wYGke4ghGRDdg5oCNgDGd75h0iLexNLW12X25Td2cPalTH03myZI2XpdfFVoEKFoiYb9
9zB2L/llnrO7O6EnLPxI8PWjOh0nDfSSEowFAjl4SMz5+wYpiSX2eRlCO0a/z7AuWeo4in8ihksy
Htq2abePEP3g7Edhv1LRj4dREbj7Ao7hNh5SEBv2yQXRsXHCwt/KA1IYDRADnRp3B22KXqdubSJb
+epQtD/nAtzq7Rg1f8gOyPFabQtUzelvhtzS0xq/x9/+3GlJwnwq8P0KimwReVoM/hTlyMzy1QrE
qa8nF0qY4pmWg3iPMbmbVE+g7s1voDll9TEYEC3pZJbGUYkQg06d9r2u4PahcyRFb1BlYUjhAGUu
rf/R7fDn2uhR+94H4VIbNfZAJJMJmSuKgbdntyyqS6GWQLsqeETJjNtR39r5T+in4xc4k/SFPbVY
p1mYnqPMjo8K9fiNO5C8TIpoWgDMAAAWdE9p4VanwJiqk+UHyjKzLbGU3e+JgYorUf58I5YiPjAN
n2N4Hw4j9itzGrvMzGBL5Q4iuswwzRfpgqIW+Z51qD+BHIPhO9YXGVci25AsKFUbewSX2mAp+9OY
G/uQBWQj4smCqVs1ubKLDLNZxpabkTVpxD0+af+QKUrP8Fu9JSJ6CmSNRtlQZWgowLHaRNm0QkFA
3Mke/kv6IRYTeTM1YGNPUVhdDHb6mvjYr4SKKkhXGd5RKIFydNDpHfay3xidDQwjLN2F6U3PnMnH
ZT1kxWvOBs1qxYsju8FEvk/HIekSpVb+6mRkaN3qxXYr/9p43qsc9TJv3LfaCEihxvNMA5O/A4yx
kd9Xl7bXKWrEW2EQcxgZxMt8fjtENoFooQh1rw9mic5s1f2o4ZGHzorUb/pT6QWUh94ervXYW4co
bfS1W/XhO17gGys2QI3EKnn9MazWrocVYp1hXjLnskQK9LbKPdy/ELI4OhG89xfAZMgHh8VTlbf+
Rcx7kBU2/cpxOAinbpFRG3LMfVEDe5b+BkBVe6T9wU/Mk/IDItbQjV3OdauVBQxtk2UdwaCBFc9/
+3J+IOEPlshAogAi2Wi40w8EM+9ZcY0nyImQsXTsfdk0qh/Jo5Z0E2Uu1EDdkDSo1iUV2izDbbya
yBdandAvKsTQSxg5V9f2fwHmch661NSRDAbqoVIdYK1LSbuntXfK0RHYxIpq3ueqYSwR62lf7YQX
d3Qb7+eEJ+cNgiiIx1EorP6hVPoBJ0O84W1eLXvHqe8KIH1TYn2aRcKrP2+qJBKaRRZ55W0HzmoH
hxDL+ZSLg7xYEx7Vjp5Wt11Y3jH/DOwk0pVaUPxsUosoyzd+Ra446LZjf3QWXoTUDpIHW7Egaddm
Toalqk7JTJsYQmN49BrwnnZvZq/55K4t9Onsp7QE756j69UKf90ndoT5MfKHwMyT+uQMU0mpZ3YH
RctLHaPDUMeq/sratU5Ew/IX2Sk5Fc9EiRcOvtVr41VoZXnNf8kBeZFcfmO0VPK4XbibKqj9ckxB
+2srivJXTp2kTYJVr9sD4HO8RQPO92uZsJ+KeSlpj/WcvZ0dHYRjigdUZm82t7BrynWC8sQaJt7s
O18r8CH5U0Twaz7cHq1ekz+TyPh7jU7/OYz8DTo9Hh/dLIk3NlvyCTn8/IhiiLNpEOt5MIc+XHSl
/wA63Db2sYMOoFoACPT6kUXDwwVeaQZ/gz8yCLoSEH9se/qFCjfHDs0QLKfkdHjw3zHg6c4V+8ne
q1FX07G2fR0VN1jD9ih35tz1Ci1exGldXuRsnd6TGY5fci/KrkAGX9C+T17NqxXwdss6nJoFxaWx
vCfpMtMj4fA09LcpOQ8F/oqijH8XxFjUADAOlr6eBQd5O0kGscbSPd7Ie62xaXmFyLMEImmPt0jI
VgLgldAVjBnbEs1pKdkqfaU86yjgfw8F82QTauUZvrZVUOFnXbvI0BTSBNw+JcX7Yo5FYUiFezUz
KuRZWAhs3eqvvMnbW1jrKWiaVJazhdqYLBLOsStQQMVaibr6vulK8zoNW5kxr51x2hMqQBiW+fTU
/rc7oxScLlJvs3/d7AAl2PdpmB4UI3B/EAc4EzhKzAx3TSJKhMoTCqfQeC8m5nQbWzUehNLX20FF
Ul3u5K5V/O6WfaE/wy1+HNnwLlbeAE+A7Cfjsag0MPAqKKPNv46ck735d/1zJzZb6TVPs/c8bwVW
oQa9uZUjGn31/fB363vW58+6KEs/ZHe9ti2C6I4G4J/TtnlNWzXeWxnOAiwJ5kMsugFTZ8/64lZK
57OrI//JPH4rKj+FnzenUr/BGLogg4LP7F8YDdlVhjdDXZq5U3xNHpxjA1+vVzcDcaqVjoKTvaps
7CE2j8Ba/KNZi3FbOyAQOm/kZGXW8Ys+o4c8O89+9tDFak2bi6UAfjq1bB9rzbgOWTCcw7wazv58
acdRgblc3stxecGQNgbDnCrYto7B2picECg3RYfRCMXhG8VdKXV3dTPUNyRO3EpZQEEspZ8N62Ot
VeDE435/w4nHnX/DiavQhfDznQqAMPMPz1Di6YIQyeEJeLK8OLFC7seN010KTuE2pjUz5WdySbHM
9ylGPF6RK4yvKrn5eQSWlE9NcxBg+nLw/SI0n9FAm7Oqnn1yWrXBnqFsNwBI7Mce0As4StP4Mqll
9RwRPdXfDiAcZpVj5ag0BnmtIV2i+lY8A7jU7/xW/5TD5RD6u7jx+7Xs5oFFOjSx303DedAJ1OGo
hemPeiS8nD3QJ9jhmEhFeB0DhiHZ5wKarw3jLE9cYgZdt5mp774PZQiyTGQx5ohJzriSoNa25UlN
rfPEY11immJox1tzDLGHS/2sWsvB20wdiON/uvIzIkphiMD4t05dGS1d4K3zA/D9vYckAsZF7mj6
qkgn8BWTIZZ2iFFanXWveZ3ZO4zcKkSWOZRRxJlxNHrtwkFrDPWEcjGZjTDUTrKrCI1TrW5n+TYd
J0qV/EZt3cywvvJdtCG6bYbSnWqCgeecVEXQ9+V7Eev1FuMWYyNvo1x4KGy4m6oTV2ffLPwl54j6
0PVNgNX8jK9LEs86miC665nRAu4opKS0lbl6ebll+It54Wna3xPfWf/M68CemXVEpnsOtdgYwnOt
l6Bf0HXciiApHyMTFAsujtmX0iJTDFTmw1KDYVYbac82RggoBsBg7kAWvw2huq/QQNzFlZpvlSYe
Of8LD/FHC9kvxdyanJIfK9eZ7jskJQjE1Vcr5hBSU9xfGUTLamoU+NXnz97koqWouCmUZNm0h8JC
PEbz1gZFwfN/ZnLFSM+Kza/LeFfPsqvyFtkPqyJfa3BHCfb+/8fkTzBs96z3urqfEvv3D/3+rBcm
+m5Qymc55LIzrFUChe2k4QwOAufDEj2UsGqsDggREHL9v3FTFNWhQKLnWSTh7f4srJSVhnvkbXy+
PysFCZp5XJ1/jrx/Hs+9MVkXMJu2SHuEj7AUOi/rHtv5HJq4AgtA+I3bZh5z3ZxjjJf+kJNjpHbE
KwFkdDU+yw8VRd1sSaRFaA5x/0DdbnnTAG2EFV7JK2bbqnaDlSva+UTnc1B1Q/8aaF2/roqearCe
w+hTVGslYQeZb20yA31xVKHEMq499WHIS+3BHrr3dprCk58I7SHvw+5khtULtikqQDsvc5aFGRdb
ea93Rmin38J4Cg4jMMFLqoZIOGV5/Erg/V7g+/lrADLjO2XyFQATR768sh69TC83nuuJY2yL+qQR
dqCzl4snJ4jKRVL3+T9ZvXOyJvlF0PYPG0H6MmnoKFBJ6M+GE2mHjGPzdnSt+oEUooJsiObdlQbZ
2A7RZQhbBflWXwVP3A9JvtOzmVRDkffaBfp0nbqiYNFlzabzPdxpWb3AIRm02jzB4Va9uoCDgf+D
RPkec0CpXapeX8mhfL5N3psrw3sHG/ogx+UFJeIa+JHa3u6VY74IlWNWRZivYOxHLQhssaM7m8GK
wmecPz59fJ++QiU5WsTtb342ZWs/VLKTIwb1jGUIIjgi6CnGZGu70IqvmoPVohl9g5yDAPMnogfh
FcsERb8nwDH1E+gaKNbvUsO5g5p+8cdSA/PMgaSY3PH8nzG/NCssLCdzLQdzH4ojZqzHOh7GvdZG
r8Av4jsdf5Y72bIML7j43UuJrP0dIvXxnWwpYeXhnVtcJ2S7fuqT2BY4vWBZCQm0qZ3sV+oXL0Xo
VS+ukvJQACag1hU8+F6R7OI0n05xG+DT4fkWhoeg2uVYZw0Tzhzo0CHKujeMwboqvmsRDlBIgBay
+x6SLc8DvlA12UX2wHWrO+wy0ZYhY7sBvitQXDPSi2XGHkitsKuockKGlYPOZCJ1Og7JtE5Nmw1O
NbuTsO18ZQmlW1azrvFNvdiwkrWnlcNSLXMkFBXgNMg2RPeYtevnPC5ebJ+EKCpEP+ygsBexP4i7
zPeDs6pC+rfaWPlBUoBStxW9iTTNtqJOil0XIfTU+clJ1yyPqtZUb2pT0Y1FmGCv7PYVZEcjucsi
DTNi34xfDHwS9xxW0zsxlu05y1B7qhsUJrMOu4jYLNEsmlvy4jZgki2Vd+CvCdnFZtxac1CPlvJm
xVX7Bb+wtUn+/AAOg/U6g5Nyu+Wvn1KWjrcqPRfHx/ifHDTa2cYn8Nx0VTbCtnJ+KlZqbeWYHQ7i
bOWUxBZGiltHWj774VxlJuaCcofiPDTiaJFvA2hT0cIttGUc+M4vESVHKmL2T23qXlU7UD6wpySn
hoDtWz/NdHidohnB6xHrSjDgqVU/trozrbACq++jxhrXI+fXu06ftE2X2PrZhRu07fUwOuGJk+4d
FAQhhkx4ibV+vC+gGe1z313YCcJZ7nyRrb+6eP7+nnBSBevD0NY2U94ZTxihF4EzPMuLftSasLm1
vfhaTWH3JCcqAJkjSupn20alLCpVu3hLAjSQumjwNkPZAqduPOyqIsOpN/jPHYUTjTWljD4+FfNF
1R0dzlvxU/YmVP0X0H3BLZh8bIcZhHfk/KEchRWTgnJzg9zRoK3N3vGOlYv4Aktsu0c3eRSIrHrV
2sS1tJxQBbI5Q732afCBniYai+nKEE38q9GMX8Bthheke3+lid3vp+CZvPF4+g7KZIwmw3U5xg2J
6bvHGjGIHDa0ZS3qqkapy++N52x6ZVOMXpENFpc0hJ4Z9kX82nKYhlShtYR1zJJH9Fbs9tVOzmJZ
x4EBs4eznI2whyNSHZ8cVBQe3EE9ah0MrRSKcdW8kZbiQTKU11ujad7siixWDol67ZrlNNxnEdCm
dPT2tsRn33DYRl/iwjTD1iV020frnlSCG60M38TGsc/NA7pCIOsFkl+JHtVXAVpmBYTHQpWFtczK
nOCzGLKjn3MWX4zZVhfkITk8qztydZxMI8SXAV06OUJZvbEI1NyKz40ptgBA63uVoHzZT8LcuiHK
GuSrOeNGGTlcxTW3NzrKd19Ox4E3bAuwfZSbJ/2BrGyHfaHmrBHPsdctnkdP1TiM6NYMFD7nWeTB
rauIIxA9tvoYtw9TUod70wvaIwZL4b62jObvlv4924drPezLAwnobuMiSXffYcy3tOIOx1Wn/WGL
RPzTD+nCHxsOdSGOrEWpW1B7tM9WE4mzT+mvfM59pz60Fkrn+e9mbys7ky1tLbttX/4q+6q8ks1s
7tGde5PDdu8665oocTcEwjlNDUXFukxbwiCVBKGWu3fdNLl3sjWo3UtNSvggh2o/N49Onx7w17PP
ohwUKHKBsZZdXdHtszZfZMuvAlyzlHGNKej/EDX/HjOzTNmrdryTvLLvcdn67pYsXevUuH2duv9Z
kVG4/uYW+Z88euH1xjxirkRdk4Q3fqRdLfRnUwfPoiHIfJSZhu/u5HXZk14/NVaDWRDFZ5bFIHG2
FJfusKvqNgrhuHXgOM4VNEeDxFYSI5XQT7sG6toW5nb/OGjY3DIZfcEb3Qaj0b3XMJZWQFimk4Hv
8LmckgdMLuJF4QjlwxPpwQ542hGOmvZWL1Nrif/D4HsMs1Z9A9fhbV2o91tNRNUHdjvyc1bRtJvM
7tRdp1jNazikpOT4nBph/yaquj4YdkhGSo+pZvHvIN/ir6iYlKeRWgPuwuJL0/8JO8eHyg5ew0ld
bcnBqXtxLF57oHywvWyoD/6k5etyNMk3zN08IOtua2pykN0JyfwFTq7pWXZta7rLiaqpkJFvzljH
VwoVhk3eGvahjgsMnYQdM1YP6PBUm0Ehd6KK/KtSAhRq/txajEi3yVtH7Hg+NJZt1AbBizXV19BX
czoS9LQZ46jQW9ji6X9adY1hjRyTsx1By2vustsPc0ve5xeeuHfVZg8/H0y/mw1bEyGrV4FU5qJB
Buquq9X4xSr+0QX+QLddJPDOToi+kDRHsWDen/Iwffu2WcFtEmCFNvy+o0CB5FTx/t6MVuTs9+er
f2e7BI1gCkDt9i+Zf/mohyLzT6PxJjvfL4TlZNPCxnFiI0tmslrGFuUTJAXN1k/UTw5AYBiXwil3
yZjGJ5TJ4tMk9zzZlJfYNOvFaA3t2i+h994yC6pa/jd/IDMJIuvsbVLkPygzdtUxLy3t+Xij9lR9
6+6SJN79hzDKJouOUA1ABYHxduEn8fhGzjxaZ31PwimNiqPZZtbGi4ruqFeJCswSCZcCHBoDcnTb
uFp5n5k1mKdIr0it3VO6yC6FEm5cz+CrCMp1DakU9yYTxYpOoLKFLrQHmkWD4e0Z/SaKG4dNp1PG
fuFkgtyxVhTwD3tWdUQICGtQBUZxGKqhCiJl6RnqJYzJ9uKV2j3mCXSdytRdAtd/i6vCNcYtDtAF
lHAztBdOzGZW4HS8SyRZpjU+oNSMF6gGkQ2NxJvZ4qr6Xs61ycpPkGT3k8M4Z+GSTO/P9Vj6+0H1
7/s/Q9+TcqwYQ3+vquG9vF9OZrEmVlMARqLMEQcHsLJpZBVtqAZ1g+lhtvLRu99pVKEWuVcrZ3mp
q0Ts68q4fA/JVhPj65YYoXJGXvRAxb5EtJChjmRVUSblFT0T8tCdOEWt8O6dMFRmW/FslxtVsKzN
0ruXE0o3dCvHZrOX3bAe8AYsnWOehE+y1it8w95FlLFvXJZQRYpthC2yHPF6Xoy9Pl4CpFMvoxaO
F7vhq0oGUxBtMpGAl0LZ1xiXvd66W0NJPhDKfgiHvjzL99Eo4nRflqPL94+o5fLPrNpB4OgGcr31
Gm/mAgIBBYSCpDu2NmWyaXSS4Qs5WA/ua8L3T0BB7UM+Iijs6g851iU+T4R8LEot0pbCG6JdQnXl
sRy77CQS9WdGorFodiaZj9em9rpDNaCpIdmykPfGtV6Z2lZ2MaZoFuWQNgDIneYpQ/A/BTtsAseA
Y0xl3B1M4scJkaODzGOVkz/uwVjFiJ9gCTIDBZzYNB5JweYLVGOLY+I45QkC9T9aYhVbB5OCVR7O
zpiOj9eVN7FS0QsIHZ6KjFJ53loXpaZnudHInoB9u7yjsibroAYhlJcoe2ydIL4UHKof7fqE6wR+
C+qU/VIUUi6Gq6ZPkAS8UJvWfYDC8K085E5n8KjRg6wcAflT1h2ojvXNKjz0SOQ54YPTGyARLNzU
AN63q5YIZpv3tfnUlnW2HUrsyIPIxOih7c0DmdRZIYVub0EB7xp4rfO9KEbXT0ayDGtKYmihkpOd
/0eQ2CKKQppylP+jRp0Lnh0bmJxtgxDgYDi+gPuLakr3OoW3rL+i16Ff+xm+h4rAckyt9kAOGyyX
XyTLwA27g5jhVN+zrTfttDZJPXDSTxP64zKxqARU+xbVGLbneUx+e/9rTE6kRpUuSKn1xwqpHxRX
J7jrudLYm9Yr37pC5/BByT1dV7oan+QFdQQOLbKp2R7WHnWwAjKfgb59SyvH32CuYm15O8e3Mm/P
Xp2jV4w+jUT/ge17H50oOt4EujmEvAdZgpesRoZUywIqvA0nTB+mLGyoE9jx8C3xnWFNoVM9xlPS
X6h+Y6NhxaTckghIhigpL6qWdi/BZpkf7DwCLMSBAQ562ANKUnA8udW5ccJ6Ibtmm3c7RVTWSp+5
wYBy+bY9vdtxTvWPmWc6KyUy4HvDVwDEoNlOepDAxhT+/Zhp4w3YiCA8WoXQi2/QR5Tlg1NT6C+x
FQHyHsvuc5p6vh5Fdct1k2mcJwGulCexCIL0CcykOHYIdT4adg2MrxOzYxGg9QQLA4iM9lPgAAsL
mzq4KyaS7NqculbYRFaF3nsHI7VVBC1wvpwS7ShZDCKflfo5xRxySwspQWtHiIkTxf2p5ukGt1sn
w7jEIcLbIPhIBf67X/Y+lDmRPJWUuAHOjJ9GMltUt/34GLB9btJOwx8pz/Ij4RLhFhpqprXQ3cBD
+L7QNpXeZE8m7giHVKfu25cBNT+cpB8UO164fhQgDK3uSsW3j4Fld5sYxu5DGITYswWm/qNoOYnN
p1NC153npcO6SvNsM8zl38wfQfuo3m2dVdNU7NoGsUi57FLknO7dwFwObBhe3n3ipNmujEjvTgFi
cFi9Wz7JWybQjUN4K4heW68utkGXdLuuGPxnOF6PKThnATz+NOIQeh+nHXH10C4qypf36jyUBRa5
H69ZICM7GSa/T+3dLoUQHugVsqQRxr1yvJJD88VIU3sZpLM6Gi7gx3C+fDMfvsemysII0ELVRxaW
8+ZaubCMb6XnyLB1dHzmwJ9F8RV2GRTMGZ2VRQoOR4O+ktAtWxHGfTunjYjRkTsYLU4Ls2w+ePVo
X2sC4G4RACN1GugdWemzxQHxlBeJ7gzctNhayvSVaSTx4ZeED6Ve6ctakB2T0FkzyH53JdRTzipO
j+JVH6S7phQZGPO53ujHvthgMH83ZvY50oWXc0DvXzIXFc3C7fJlRp3lovRosDtzpe671dfKMkyd
f8diYf4UHbE2gpH9D4QCbHTxewqaY9EsR1ek2xuWxEX+AMsGVkIsDawDtch6A4Q+DT8M1Oxv5yXb
j9xVjVS/ebZTg2Lb5IeHuALx1VdHWQCV7BLZupVHLU8957gIUvQ+gTnbIfV0pHgq/rEL8zQMTfWu
axwlosYBbz8Q3yUJMCRk+Z5wNrO21dAOuxbJhEfTT9DpJyHzOcSlYx0mY7zTM/fYt5F/o+ZJgFRs
Ql1ubOwXEquRMnjBmt2vPsoLCC9vjTHpLyUiol+YxVgfY6vHjsAJpgS8JNE/VXxlMwlE962q0849
Vu3rwC+tlyarPuwY4/DboiTK1j01aHdtsiAtNmK2+wg0gHoIwfdHY+5aTniAiTU8KMig5eYUHBsH
XVS7ycSh0qPuZFd9AVk8Vx9sm+K0lwfxx4BjNya1JCtrwVlkJhxlGOaYlTae+hHUDxH47241T6LQ
EK5At9arVpbxjBY1BMWEFF6o78PcG8jQEzJhAhRiVz+q5oeW9xOa9M24K/sheAXssRmrJPsxzZRf
wymrYzVNDoIhxYccD2qszTDvGy9tOfBI5ra1kBMhex4h2GEqm+KrMVJ0HAQWy9EqzjjZLFTH3E61
Hn75WvND5xt5z/wMbFXdJc8g8ArgrUN53ylDtIkQZUQTADAopSj7QFFx6Jy7NkEO3Qhb+731ABMB
xQhOoeOqT6aPYsA8nrqNu1bTWNvJ7qZ3IK6pQyR2sa06a5x+9zh8GPcG6JnVaJTtrknFDKr+t1uH
ERSyP93RrZoddXpA5zOon3UClYVrKWaRhax3rVWX2waCZjOPjkM6yIUlKfhiNyXjmy3Ayqea1axv
0M8QUabYV24UL9/neFJKGkUQ48IBwDtDzH8aVk2QsBY3qv4xTr2OOqMfnoA/knembrdw8qB6k63M
a3+3YMdWbxBa+oVsyVk7jkLAB4siUt1Lk7j5S9Z8eHMhPGpTcaIGYZE6CYNLT6ULKwqrfh6mCt0x
oHfDoOhnUOKz7yHd2HIw2coGaIAz9K4OoeD6yCUe5Kzwxwe1jOyr/BkYgt4+lLu2TQ6hTNf9aAP+
mTfb1ClypHAb42SVnvNEtLhTYAO+O/iGbY3E+V029qxhjwRV96R7ZniWH5fl5Hj+eGp7/co2gUlK
8p2k4eE8pO+02kLtan4FVNFj81b7mr7zB6osORAunsDYXv09Ixl6YdvjbqlhMxalCrCtxJ8pAjoW
407FylaAQ1uwvOB1l7CAR0lyyCLHfBkDzT9Tw2sXo9OaL/gmWTtgbt1KdhPcw9a9ZTXbkND4rrHb
+4QK7VYk0IYo3aOf83ffY0m7zXMML/BqHwaqomho9IbJYSPttQcgCupDMwPCiwnL57lnVnEDNArb
FdmVlyQd0H8bfDxiEtQ/7M5cjEg/vg5B5G/6vmm2gZjiA+jMaDlhmb1xFa1cSx5i4/baBebY7SGV
2+A4Kc9eQOwpn2LDZPWoORTyG6nusRxhD7SpRs0gql5+O7jhfJz6g3UvQxhXEQ5YXFtbUDKJlumg
II6Ckd1tK9ZDLDbZ+hF/jLBKKUD7LqggoYY7K8Zb86PDFl2eizBuOb+D2kOA8j2aPG0titjeydtE
tRBBbu2DzHCX8r9BNXsRsxTcy9+5KRQD+Jkbsb6ld1rUjzu1K8Yjuhw847L5d59T1IuGs4ZppN6m
KVvLXvWxZxyAGx+NsTUuNQqQiTGY+xu9P8N/dAlznbK/FNwSwUQR3nSoZcXGxfI4/RE9T0u/LyNe
ppLnswP8ffvJxp/pfkrNtTEExgJyXH2UF2QGmltLdrXGro/TfPnuqtDOj2OxdLH/OjWbUATdSZnb
ckC2zCRL4fVqwXibQYCrXITzViCn/cZi+j9NPK+eOjeFJWfUI2Cazo2P8hIEEewI2fT7NDnGaHvd
Zr7HWDQpEOTupxwy1RbR6vkADC3trs8H987FV+MOkdFxq8NU4W+BZuIaIytIiYEXbolzj3pUNEeo
AjWQYaW+tf4akxPqPGu6+Tp1qN9C0vTvR+uzFZ1+JzvyEs+ZZISnUJoLg/vbkGq0WM6p6K2OVcRZ
IXMAZSeIEnx/TKtU/j6pw5EsKatNZ03EEM4YBtveMV/HOnJxXEvCs5byXeqFMdUr2Wz7bK8ajbmX
vaGtiIxztV1TeyHnglHTFIv+2Dq62aKF6qCDQDJrNbshrGwsbzcSLSQvFmFXUdrke1naDxjq4VjZ
eMaCo6F55d9WD1Fh2+smTdNVhNPDqvZZyIY0ifcQ9n3rbYprDp15l/oXc056kR3ILhj2NluOuhR4
5y4mrtkFsJOiLsrGUreRb+On8+dueU8536NapM45/WOBqa2pwCFk7EQXxxio4P9pyTFWw9WQhlT3
5vEuQpR1JZrgS8cdaEeeH/VE3R4fkFiq1wMqamVZTo9K5I2PtgJcLHLGArgl3cmLyr1QkeCRXcsd
xkcdLbyMUtO9/JQ2+9MUlZJt5R0ulMVTUIh3OZmOpXFC1XAXzmaNdtb8vogqtg/fY1bMe1fGxCpQ
qiAMzFwBd2YN+IP76Eemss3ssTx4YXNUxKy86oUHCw+6Ly3Qf0atq2BSr9gbp4yVfWuF2TUaeR1b
qJs/+Z/KO9WxDpcIwljXuFc6yFmev3UwmLDz8aWN3UPVD1gVUHkDHBoPF601FMJoMSzbjCQb+O9k
ZZfuiNnnQrqMfV+6Bs0fsxOUyWb7Mc31/F0F7xxSJzIqhQIeWxIH1TRCLdJiO1wTdq2p+WhPnh9V
+yRr6iX0IioLVkIuKXWe5WSCDPhT293u9Od5eAx3I4LY2B24Gwli1Ys2vficXIemzV4MM08Wou/r
LyMi+2oaPOsBmTOl0NofU+ESc7iN8Rhk6Ydhue2hSVFdX6Tk6i6KF+2rxLYPfVWpAEoocpD5RJN9
dOBbhnZ6n0FBfRgUh79zVhYrUVbeg7y4WrixEBe8k71SrZGOKit1KbvyU7UZnNATKC7J/DMS0FG7
xLaC+cSLWCLsk3XsBPtOc82Tobv9VfwfaWe2HDcOrOknYgT35bZKJVWVVsvy1jeMtrub+77z6edj
UhbLap85PTE3DCKRQCZAqEQCmf+/XOyK/+Y+fAKHeJ6GJ6nwuq6/TU1zLYm8d4vxCRceef0zbuOM
bavGgUB2GhSwJJYLqK4Avy2XMZn9q8DkpVcqwiTw2K5fdHqjBcbDm8MTUYKfi8KKv/oNR6ol0RKP
Xh9Xx4Hw0JNlu2TOVRz5dlVAdMqE+8tGs+wsF3na3xP8u+xDb9K5t5xT3XknhYVCZoKj86WmF3Cg
d/ZIvFygFPzGe+GxIWmnz9r5UxMH5ceiIzx2Kdld7X8E+H0ndVkUqy+dcydVqkeMAoeXQBHNn+SS
k0/v2elamJMPQVKlO3bo8usuTIwzkCxEIBQdp6du/AT7Q3PmuQEIU8+DupfbdC7KUzOwv/W8gIKM
rjaAHp4B3bfEX07TRz022mMZQ7ebD3487QYlPA95zSXTBjAGovRBMdyCwGNg9g9EPtfnFBD6nRdN
zyacENd+ZTVPjRfdR21ZfIJjneRsOIp5zXfzT8EE3VDUZ8N1n+jUal50E5lRcggW5TzNzkXvcfyo
Pxcl7wOEy7pLECsnoWlVPCq5pjzWJIo+qmWlLMgE2RWnr9VhWoqrrGCjw3N+uMHXbhybFytmEwS2
nnHnVAoHJjZJchzXemrBRpCj97ftmPTAxdngNsnnQuso7qFecAkkSVByBkHRBIG4NxVyZGqLHKQF
WuAdqoDILCu+IyW4J98ajYg3xSvHhL+UlX+yHcd8tgmmftYb/xTMZf9FcXrlHBA/sZdiZgMXaWet
fyPFBgIbXo2N+UGKrK75g5sTjA+ZUkOULDmcgZr940dAFaauWt8PcQqAclcaV5MzEKc03QCC6Pxd
6RWH/1NZfoZ40b7qPHt4KMncPvFl1F8TnPQhjcPssG7fAzzxNMwQXsgBjxKBju/xYniSrXzyXOFz
6/mjcj3lIeTAbPhk9jHZbFr4I3SseCfslKNje3vfGIgu7qL4U5QkJ2G/dFPyPECcao5SBFWyIAPm
W6bl/rHUiPsHWC669zp+2zkBuFPJQnlJ4Ye4c3syhqBaUL6lYRQTwzHNTxrgQo+hT36v0oOqaw5w
xYRBmQOG2jvPVRa9GAuq7lRm9pVJoOI58lXzIXeyvywcX8Dkppv1JdllX+oEZP6HedAiMDffqiVz
Ym4alR2eEsQg3gofA8D2DpHXE+69JB9s0bFbxSYTFakYLfW1hQBoFH2hEzsINtuQzwBzdv4Xvs3b
s2q5PlFHQFTOxCBdgdOVnaU2DzlL7hP7o+mZ5CXU+VcR167u3QwEWhykqPDtvSvzIbjvJ899GKF3
bS1e+/kj/avCD3jYZuUZ1GVAO6JGPdrA4T1HFqSZ8j+UpEBe2RxY5XSAQMNgCh8HX3HPTQCBnt+N
zeeie4jS/rFWSS4qsvATIF3h55i4F45VjeA88Y7zFPsGqVWLRmT/4YxR8Z1dD9AMOGbjtX5mSyGp
8oMxhtE3p0nYGuW/OGmABMs1Q/6xHSLynCNSq52xKPhhZCNKVMAEPSpDcONpSky4mu8CDa1pj/BJ
1CezBjWZYNH5g8UJzH4YBu07/Kl7N1LIUtenP7vGqD93rd2QQDTw/tKTFFDGQEeZk+G/ZFBc7vxF
FzD0TOkgh6uq5oM/+ZzUwCR1ZvtqOQxqPgmWW2M7vCRoJLCMY548uOTB7t2OzX6CIUjlNvic7AYo
OFQrHACMdvN8l4MMxEaiFT/Lhez5UIPZQwqBwgmDG/V/2QQ8rvXv+yi+8/kHEtESsBMGoXaXaBWR
4xn04yWwinJY6MZ5uitquJMBmNY+2+3Dmi9qT3/78nVgWWDWwCQCAvSCRxIVoLTqFjkCkomi5Eq8
FjPeRXct/6PifwDwcldYKBKur1OH00xRXkoW4MnXYNk2Z53vIZIXbE7TMy92zKOrqNWnqUzjfTUY
w3OrQgoC98l4y7lwdEewKKicnms+V17R+9fJ9xSGl4esHf0HuXOdb3Ub2PfvxC2PapeXZXddpWC2
z3Md3mhuxxlbnDjZCxEZDsGbHLO6AxlHZQjSvKXZL16bQpVDsLj8YBoecEt1O5nw8+XJoz4r303L
L3eaBlSZpyTFQ0/K5gMMLAPMQk9TbUOEXFUabND8YyDPooahxSiqfbdUe5xsPEVqqZ19O/9DSnIJ
iUK50bX6KmzYid0uTh+dYmKATptI7ibPelWDKnJqMUNZCX5MbN3cJq2JaK0Q7VeB3hEe1P21lrYO
Odks9GsTrvaTlf1fLK0txBwYZRy4dN6XrRfxANAGyz21oQuDeKfzJrW4VURxBV31MrAkn0BfgNi3
u4oM4oC35nIX2z7giNvYiB+CFTmDeh7CJMcFN/CXydEWE/Vi7GJIpmjyvfGlD3gN1zuH/ELpfbKz
1znbLMR1etICDsoa3f+RqUV9n+p+dXERmT8a2XXltQNxyT9rN+XMVKt7vmv8uwhS6F/7eFcsYkJ8
gwIUqHcV0q/IWhJQrwGBu7QVv1kVPYJ3vTs44cA6BHpoa7o5985OqYFH4jRhzMFXHBGGzYUv4aLY
+aMdrmWLANh9S47iftOphuZVW2Si/E4mFe9kv9NbzW1di7miLC/NveurKko8lL43N9+Zetek9OZP
juYbt11ZQ1M7/hhSq3jJzaZ4Gc3kDy0divugDooXUwHiQfHD4EYqE4eIys6vl3NedMl0rj9EcLsq
jRa2+8ZOP8QJ34BSWUDCdWX3o7s2BfrKO85wMO2lts8dBbrS8SQlMU/Y3NkpIudxbR4tQasxoIJS
GbcAt8eexXnVYlkpQu0BevonKYmrHWjQql3mH0SfzXciAMfWWQ04jRbd8KmtX0ltVI7NPWFI36S5
XGY+FBKgFp5XkcbxmZmO3ln02w74Nbi0iJderJdEItx5Cpx+Q95F7Z5zeZKt1vmzdWBs2rCPeF1F
NePL89B0I1slS3Equ/CWbLJ+nUAtN+znMfrhu3Vz0mOzBU7Dyk921MxEgU3tR8DMILnRlemvMiCp
mKzfP9WsdPamPUaPMZgHZ38A+C1N1OET0W9/VsRq/uVN6Ykdj/rbQEbqlZtU9RJBw+dcx090lLr6
lwKyeCvq57/A1Xk2AyX80gAVe9BKxSCquLbv9dnortJWD/4gKfxGVLXe/Jv3Fe/F1KHvJfA/P5eT
Pz0qVqzyXTZ2340ZDJilV5cjJz5vYudZHXjnho7FOXLUDmiqXXi71UcAP5ZkprRdAK8H3X3qzbA4
Ofyn5ysmv4vAGoVCMvCOWUnqpkuUM7Fe/XRTkdVKoBEjyWz+07WTorL72nqfYVmpd0NmDH+qaffU
WeP4jwm8RQhgK4CvCR878dz8owbRh8FImz9Dkjp3YVtanzWnJb/MsdRnF+DDQ9/P3kNeAycBPIp2
69nQbWnsCh/DOajvldRrrwO3dJ7mCCrjOFKtl7Zld4v46fSbFUzfM99RfviTeZOYM2dH+V7lwJ69
ZgtoL1W1f4R986Mn3+ybGQL/EVecAs0jSN5DZxlPIJX012ULmAEb5YDgBGdXZ03yVJ8Eb7kA1vu6
Zn+aED3Qm/miORFWnbzoGkz2Xgh+neAvRxzXXUUcCJ6jKc6+Wv1xBXUmz50Mq0K/ssh/+QbgOA/M
ZZPO9ZILI31Pymb5ZqT13Asjg+kTo7Q0FyPhXHhn0Mayr7xdihHAe9zViLjiJnDDi5GSFPFtJNUy
ks3IMpK2AMRWrwv3Hgg64NQEn3oZiRiBN3EzMiwj0YmcuBKt8H8difii83MgRvjCc++3kSSLEWV6
PxIx4oTzq5FtJPJMiNd/knlwnSHeQThinkq7yh/z5ZJ1Q0ISCOfTLjRJj6oTg2FWgU58IiDnizd0
rrkTxSkmOauqjIPobR1I0UquB7PXH0SzIIeFOIyRcOuhG28d6UPUWlP/O2EhHi/0GsvipKYL+usL
xV4lxIqQxZEfBbxaezQB0bkO9BFihEUoF/HD59v9WOZQsCzy1efSDaZbfTKIAftFd8xt/YFD6U1s
koq1dpZxzqv7XXcnletUjJn2JS+1JZaMfjZdPhEh/gGr9kZcWH0vYjay1diNDpuitIPJyuG7Y+z2
7ypU/syPBTuqu3cVfeJpJPd5D+/kHVDB9+xZr4/rwtHa5jN9Ltt7kW3eRob5ZCcddB7LANZBea0F
hHNvEXD6Njtih59CY2cPJ6gq9GMELP1hnuf46+CS4+IYrnanLcUljSD+OpmWfmfFLWAwi5Bk9eQw
Wo5GDhfFaOrZYWjKZ6Ngb0KN2mdYN5KvWZdlR7dphrVj/qnDEFu21X0QQDqJZWlcKxBZEcmS7qXR
7NjmVcFr31o7Gc65dNXoo2oU9hNRCF9WBwpbJ8sh99auSa7uSJ61FPLGzfqzNkWrn7TsbyvLhJFx
cSholp0OftFOMihzcm+grXE/zoYSPQ16TkQUo/HYUbwhI666lglIXd76fML4HpQkGj/xM863CGq+
a7jn3q3gtVmKOkfdV6lfwoK4FAE9OngEmvMr6tUwwkOZJPI66axrx5vMaylWPpEkY1zUj2o26C9d
UbEhhKeNHVdnfvMj+BHoTSGuFsxFlay+pega/R54qAH630h/ALKEj+lFbuodAbROlMNDz0Mbx/57
RYbFkx1BMB+QYStaWlqZEK6DNiZaXtD3JNUP3a3UpmA1633N57PfBg/gsXB8Kw9zBP+CPwF97cTX
CrBocuup9psYjDLzLK3ntMpPQwO6rxQ9v8j2FgcBd2KKMQXAyXxJQq2+BxhGW90GrX84uIUBDuri
ttppz5kZjB/8qq8gMK6ICVkGtyzTWGXvUOZgW6ZSS4KaGX1tu9hYl6n0pKkWgf5weADmzKQC6PWg
W8bFMhUt6n+/TGMN+rG5OEljswGWTJap2JvAjyDctswgvMc5UCbOA6+J6zJV5vDL+hjflqlYysmA
2jVpyjKFZP13y1TUCsfj2URwua8DZ5k6meF8BBkoeupYpmIyijmjsYKuWlfStkzZ0ViX6Tq6ZZm2
yzIVj7ZlKrVd1x28sdJe4mAGWuNtmU5AI/FqyTIVtdlmS3FelmlruusyFdeMrqnO6tBFgFcu67KN
rL0BvPdZanNgQN4tU+lNlmltOdmNuPTrMiUdbl29mmebJ1DD2nUpEQne7423ZZqkCWckfvVZSczX
ZSo2IX8EtP1tmY7VApnEMoWMOQa1zjiLyW2ZikNRymmBBTn6ndT+skwNvSZzblmXRg/ba6/36fqj
19fzM7bHD1bsrMtUtMLM0Y+VSyy/+AOGyOuvqRSvZZmOdQnaauuHN02ZBx8nv54OHNzCR0TY9bNc
iuImIZNjLVhszlxHvk942KIvCpGR70bXrj8MZa88+zEkobBEwd/y1sVsgssEnwzwHzQyvai4qcm/
udCoh5ykBat7lEb8t+H3cPLmvRSlldIntw0RmQ8i4h1qIBIogqX7zQqLkm2VTLsX/THpMsA5Cd8R
t1a13PqUmqV9J6WBdIjTrPTTTorSKqm7730UBqtGRsTOWVdJvNuswGzDGaqqZ7fSYNaG9hZkpOBC
ZYB3lD+uuTtLs7KO87tqHv7YzLD7yZt30RoncU5hu/V+VOOXzYzb2gonqU1wEjNDaRE21Uzr6EXN
MZJ6r5lVfZQifF/WQ+V5p80KQZvA9U29Ts4vT9PVycoFyvBaehTRFBlEyZZh/Pr4S0d9slJ1v02Z
k6TzFZjIw7U0KJJY/RD73zcjhGpFB37s/HXJ+FDNP7dA8C5PWrrZ1pRTWzcDpxhHp4dfuCc99Fku
npkEV1Xc+NcZDMKrjHgJjrxDjSBy1MiiNM//odWUL/B0tfYoHTUdbLi/a9Ustjb7b7b+51ZTFxAB
kL5vpSy2pKN3tqQnWwOf6T+26kyLDc/Yi46todpPgE3Vd2Xk3ul+VCp8EpKy2MzZvnRrnrKUlksH
W8AOUhiYpJZiS0j2U+sMwcHUbPdqk3G4V5ySliA76V30Zm8OHh0HCsu37uQOuO57vtbJyu4sTGfR
WOyVZfdx7W7xri4b9ZqlM+1FJheDLLFby46eVfFYTOTKi+4bxqMURGsO1WAHkpF92mRsvI/ksBMw
0CyeiJ5VK+NRC4thJ3ridUQIxENB4PfWVBpoAUG3gMncr3PVj6nHQRVMpNKTKNv2FF3PQ66sDovM
MEPzbGjN14spto4J2DlPYm71147gUTfG89rXMngFwqyrzucdZJMVZu3eaN1gr5MpFW5oZPfkohxX
teXRrPLOOVhl5d5vwwhbbdq1wIwctxnw2MM8kGvWgi//c1ZyTVdOejP/vVmOXdd/nLw7kchF1ONi
/Fi3MRzQb+tCr8kr700OQDeZqUPhmA688W7ONF3Q3HWefqdV7XzVj5ly5TXhd8Jam9MUp+OjXAy3
Hx85uT5Po67eOnDWR4fU4Q3SD7OHTWNSuwTsBGC8+ozARHVp33fFfJvn/lnUyAmnopyG6tRG4/d3
FoxeqW4UIhR2F30unYzwugHlaZh7qcik+74d0qtcYYlcdB3M/JJG8cCejJhaO8rZnFK0QTteaI7d
8EjwtHMWN1ePe/LC+BAr79fGUWaFj0FxuOhqSS69a5PgZu14mRe5i0POr2dT/bT6JjLXL5QbXfVB
7pMZm6w+vR5Uu97LfIrOqpgH6lVma+qVVKy+xPOC9T6W2fVc2cNqRbSbFgYYp+6gUn17QHIXKe0n
Lw5jyCuW6V+VexdCIKe7u5DFBnAvUGpuzccuLNmMhphg6XFVJVTdPpN78FqUmi6z1OPCDbR2viqa
vgqnA7QP68MRRRmHa6jxQR+VdO12nUUiB4mVjzR1fWqbdspX8G4M3HqdWqmQR5MFyXe3teoFboBh
uVlMcq/zkiqlAi0xF5KLvXy3lRNveq15J8t+rRA9To5/NpZyXdjhySYzQdr+j11tPW96W/fvPdp0
tna/63q2+x+aUniH915tXf+PXb1vsln6XZNN1vo6WP9l+td/cXpr9q77941ldJvXvxvslLPetCg5
/ZeuNp2tq991v87CpvOunTpF/b405oG4XVbO7/TWkQRlXe6T0VD3gVXzXjGr5lnu5JL70aUsJuyI
b/UuSN3DVv+7hiLzTXqUOyVz/vSaGI4z6UExzQDEj3/dDx1pQ6/9AznGfWzHmXt454Z0+e/WIiYO
8J4t4uJmrV97XPu6vF/7/ZcN6UIuMhGXfl62Xi0V1dUM5Nrxsvd/e7X28W5et6IMbbO4ObCNeQhc
2yA3+Odkig7fEghdEgLb+fxvq1s/79ptlkVls7K1kLt3zUQmbf+Dw6IMoBQwhSYcH8u6+l136xC2
nuXuQrjVbDY3mdxtFe/G9Tt7m/sRAfo34AyQiPjLmv//Mr4uEINcI8gznOS6iMI9FH0Q10PDsieL
0CT6w3VPQD6zSQwo5ceSU59dsmAKpGzb2paarLq6kVurLild/9JNgFN2F11rNoEe+VW3jjrvY9OD
AimwBjH9iu5/8GHplzfk/zcf3vUr/kYNTL1aNXOWuyCyL/PwzgetSb3TpI9AfS263eJvv8AwLPPw
P/pQLmP7VfddvzK//9EH1275qtQBI/vffQCe2Tupb/7K2N78fefD73Tf5gHGBvVzpRC1BY4OIVfk
0aTsHxTZ4JGHos77Xk/AH86G5klq/CYwbj2ze5DSJq9qk9z4MOkBNrLrJ6mAgiE5pl5IOPLS6dZi
1KvrCXzM+01e6i75yBGBBnM09ABee737MLHjsanIXVhZCSe3ZXizVcx5ZgKQ135K38xIpR7aX1tl
rgHg+el+MWb1DSfOPni3b7LF4Rbm9yzpial5kw+5rl3FxhxAHoH7UhEBTk4eh3NVyQyJQTB8+LjT
dWt1SfSq3rZP5Ab+2LwUuVfEHzqIpm/XUaqjM18DON+u074pdxEvhfb4uEm81I+v6thRV29klkHq
Ntizd4E5+zkYaRASzrmrHAvgxbcKAJ78YzMY2W59uKJo1eEtCSTl3aaXTCOEf43rri5Jxc+1IUal
oYi39bG5WWvlxfrY5LI+6mV9bLJiWR9NB8jmJpM7sh5/uz7q2WmvNldljZCXsTbf5F4AsaSuD2y2
yVOqot48h3r9STrf9LTZ+Nqpbn3e5Nv6ENm2lt/Wx6b7bn1IhQE8qKyP9fmKTNZHH/mv60NkvRs5
J9c2f2zeiDwr0w+aGle321KWNQJgM+Dybw9ztUVq0rJGNnEAg+xVEfCGLwpS8bZGRLTJtzWyydwE
ohxZI++U39bJJg8d43WdrH8KM5h7T+Pl31Vg1sbZD8AmIPgPTFa5zqUT3flWa8ZXWkxcATk9N4U7
Ihu8ZryW25BJjK+ibvL2RhnwHmgk8V04jUZ8JberagxeFYx59eO4dLnaWG+37sSalUMgMQIEByJK
1eykC1EcHaMer9c2hjUQNdcDiCG+rUqif9GzTyrIodJBQgYCiSG9d1xa9b5tn6cmI8VnM3dhSaah
KfqPrdW+jl1cuJiZC+teYXj7xHBm8mAZ5uq3DHgZpSiKF+sopO+JkOsjtKXrxKyD3BTXyXWYE5+8
D3LY3ubgwqp0CeHrCFZfRYLJprQ2F2tgBlqHIdeAS5Nn934AnR07Z7tcwteX5ylt6tHwz60fA/ZR
kCNX+cEDDCrDVTNHwZUUpULJjEglUdXtCKQzngq1jtXdVu3HagCNwQBjcko4xlYrKm7TOiT56OH1
WrN2ZlWdce3BR7hbyxe9zYp+V+OTdDuHQaKut6tK4n0JGj6+pTYTW+LjO79FeTXYO3N3mmrr0u+1
5s3n1YdtEjRmZ/X5oh+53fyW4qWPi98DEClSEXp5rr1OIS4b46ge52V+V5elHfFT48VUX0zcm8sX
/a8+Li4TG2Devp+2AZRnoknc8Pq3LptW1e8uHBAlpyyNzeX3k1Dht2qUgDIsi+PCbwWo9qt8yF+X
yDpUcTlmdUjPcrlYO79zW7yZl5n+rdsaSdCg8sHiI5Nw0Zmt8H/2baaldrO33v10XUoXEyuuV8vq
LiJIc9wIOs561J4IaH30q6b5TIDEQCKFmQIlajWfIW01ziCvQIO01OahXxzdNjTADqEY5eS6ufUw
kINBMQlr0GATdtekmHLyu2+LKb1d21oBQbtzHj5IsQLpI/HcnEPWxWz5j2Ll9gtEeOkL7Ja7Vbq4
1hvF6lps9cN93zvpWimu+b3z6loEC9eFa5wUpdd9YFy6Bhz/pWsEjL26xvkJwFyLazLof7kW5Q5Q
N4trga7s+kKpP5OWevQqMBWKVDGfQIAwnwhG98k8abwry5vNJ+jokblAuipeCvjkUhS9kPxl+LRW
LZFIH2XQ/MmTas4iEnWSBweYpQtQ3hYDq8y3gxOMkkQPLT2KTNHr9jHK/tk6E3EH3INfxgkATz99
dBLgBPzW9cAO/OkjZ1T1kRhAwpfffNSJnHuITAs81p9uy12RV4/BVIFw+eZQkYfaPuiIltlkalIb
4DSQKbw5qUaDet/yT/Wdl5mzYFq5RHcspsTVjIC4fWa64c0mc6Y2vmmBVVtdkgrepq07e8rOUvKU
IVQYg30dA/1wLzKxBdyitwM5XrvZJqL1ovHa7UjhFT1xs+nIKG05adlE653OAUIUdg+b54TtkUWu
2OVxG3Rld8qBGP6AaOCfT6vt1eyWMOSXbR5Wv+ARnMFPe5SSXEAtgQxasf2jeCmyopq6Q9KBwLQW
l+dY6Ep7ThL7j62pdA5qbVQXxboiRFJkNjvzQ6GdRFW8kkWaNdPrIl1lb4tU7XIAZzxTq57c9GIZ
S/tfF6g4Wdak1CkzC3TzD7z+4ESuEgAcywOViwMy7aML7O0mEsvO7L2EELjdinwVva3Q7WFtK3ST
KUZ5sUIvppe0rW2FrlM5u7y1/bpCi97Vb4Ip4rPy7WHJCk2m6WIhi19GOZ6DaCCw421A2wpdLSwV
2ZzBCh2FQJS/reSpqC5W6OZ9ZlgXq3T1PtG9XQEQ7Lroxa2hcAdeGzia3SbobZWuD2v1kBWadvXr
Cl1FkF7tKjWqjtvcAOV6uULFHVK7s1s/6l62eRC5BhDAuxXa6OSYz34FZOnbRMgK7XXrdYVKxdsK
3eZGOv+5QrdpyEtgYolo1k6iIBVFBBInZwPEGixPxu6Hepc6c3XndNouKTTnD9hJ3EOnpcWJ4yT1
swo/ASF87h8k7YeHcrAX9m7AyPrSvRd92+4L0Gdj81aHHu9jV3VfRD7r1bQkKcb3bWzVH2ydIUuF
EeighvXz9FClI2gPyUw2n5M5f4yaBzGob8VPPts3D5kSxftocUnzp3+cNjA/9JZKuk8ODJA08AqA
zwlM/DgP4MwGrsIH46IfjiEMZmr+yfFA6YzhwjmI3IeMKivbBYy8Vo4N4UTr0Ej/3E1FEX1rSqgE
jAVpNJt79Y/wRcxEY+AAEwAigqvDf1oAMCVuxTPIsbDHLSFRtSYzJfpZBNCMzBSpu/ZLNNjrTMHi
B00uGSm3xEC9n6m2DcHsXWZqNNXXmSJh43WmOJ8ygX6Ca0WeRVLarzNVcybzABhItJcRqqb2T+eo
xsVMiXyZqS4w24+GNb/OlLhaZfGd7eSvM9WYE9Dwy6NwBvOgKUr0BRzr15mSISusqBE+xIuZmj1P
/QOM3GWNeHXuXGdzFx+NLlC/EvWw47/A9FlrCC0k97974t9z+2Q2kXkak+DvAfxKoFC4iLwb5rs4
0MK7Td5ye3AdQpBEQypyZTlkn2GnMRrNI7WH9lrOXVt23Y3oyWUmBlzMbBbWjn+aUTye6i4iIP4A
0jLRuFIul+6LOCIXe6mWxsbSPezi3Y30sHXf/xzFZlYhJ15GsbaX7iEh4nx7cVTaX5hgOjZ5k1re
Dl4C8AbedN8mSyz4gDTh088RrFbV9G9eZmCZL7PgsUpG5aGFOe6WwxXwovKAIOBF5umO8jCZCunN
bnlZoWU2P4HwVx1ERS7Swu2t9kiQLvj7S1s/mRRj5yy3rXljZvDmidwVuc4H9U6ZlfHmwmboeykA
KGzRiKY4KHdhkTdkMwDMJV4tjsud2C2b7NnV+vC86UullSQgXbm6eiUVDoCdJ83QvuZ2rj65HdAz
o+5kR4eXZpJF8iC6gXIw36dLtej4wAc+dBono6pLcHsA6abcaX3wZwz561m0RB90oeYwj6Q3WdJd
Am7TbewqD8Wo9ex8LG3jKjmntq3drRZBZuNVxkn9w2vZWPyztRA8rZ8eiLksANphqIjaRiySIZgW
NNVKvxnAvPJ3ZCExj17s71brs5/Gj+RM7lZt0clM65+s7Q0IVBiM9MXWJVDfQxsdCuXUKn5wlzRQ
uBP9C+f7chGZTowiKAFLuZwn4o+LMnAX/mkVOo+fSj2ZygNQ3PyUbh3JXRZ/5xNJOU8ar79Xv9NY
DZieQrhRRobiO/ubT6t5Ka9tcuLzfWVuT5vO6sjmmBjkD8g5JL0NrJmMQCFL98oZQS0DWC9pd61c
G2C3YN3JIbGpvUQ5WFNe3umkEKwX49ei1IrMa0kpI5IHdIY3ZR+s+Iu2UrFakXaac13ZkXX7ajIl
5pBotcX8qqTBQ7lLAT84rA6KnVVBbldp7CfaNb81f6+N/j0W8aJt/24z8tZ/GeSFRTsnb9i1s+Tw
O6e3UW/TQXRocqMo7rd/u7+puwqIi+2CgOLyiaX4ev2kT/kJLnfwVReRXHyvAWGtNCCIfpMBYOI/
FsZ+JqOWt7BFHi1vjSXv6QkpNI9Zn06Pup5CTqZ4d4SBTqsoajwdMvEHSA3Gx1ex8sUKwXsjgUC9
T+BuuJe7YUrV+44YS6K9Er4Jfso3NTDz9ds5mfchWD8AHv2q4g8VxBJl+0Pk0pueNNOrXtEUgHSO
7nhhVnSke4CxXD5hQB8x3OZmngK/gB8VNEKVP+hjCQreR7PQbRIsiRuenPyjiPxqCTyfMwIrFg1n
nqtzBx7wTorrJXU/AAI6gsRIqyQMk6MZKzixNJCLqZhXI9nZT1IqlCSHPSrwYQ2kQaHYJEM5Fx36
lj5f1ZM+X7uLwhzX5mM6Oddr65EYzKwpHwhN7vf2aI3fwSvZ2Y0OQLkGK0imGONH3SvqmyRPtVNu
zNGT6IbsQ5BlDsmkk3LiZgZ/tiF0CX55ZfRsGUEDWXK4ZxvVvrBG/kO3ZgFzIpwPuyZs4V6UsmIW
Pwizss6B6Vb3Tj5/d4ap2NueoX3XW4ssqzH/G5bEaAf8PGyEEDhcAx+V36aeZtwbTgA3V5m2X8n2
eihJmP079O078ri9r6puLR/6zguMmOM+CIfxTAJdlu3iGdC8nTL6b/cGjC8EmObjeRCNVe/y/t8S
6VAu0lC6cADXvMq9lPgt4DK1YWq/qb3LP4bJS89pbCbPJvTdO12x1O+FlX3ipdB7iYK6Os7dyOFw
V1afwUB4MMbC+9OKO3+fhtp0tB1r/DTBEnNVuEWwFkHj8Aknd7qbXM+mT8MC9DwalX9dLsXMduxD
bZJmLbU1/+SufTVVDtKVUTYkAiQfTW2hnPf7+ByNDVzM3eTwXt5eSWmuzf7Z5d3wOmvmkuVGsU87
k2gWENYttZvOiQGD0Hqrkn8NPtkiVUpOu9ZbXaR+Y0xnqdouIruoXm+lnti/TN+7yqTDem7fec6c
3GVmVk5EHTYmSHKJeVe3tnYaBmc49g1A/1nM7lmYJP6nikj6XZko0V+RCzJFAaPLrq31k+NVxp/q
EFgLP67/MQ0i9cCR13APzKl1gjGiOSrW8JeqNPaHPk4PEQSzn2rPgfkEdtJ9mdTVt4KkG4BjC+++
yeeWvf3oQeRaptWQPmXOjR5Z1TezUskhmOPPIPfy7pAG+t5c5N6cGTt3VqKHPszdD7l/yNpy7q+K
Vmvus+WSh0S/afV4CtOgyW6kgh0WZacEbFnMXd3cr7JFGZobvqB6vfBJnTD4iuP/vn7OYmgVUr0/
iuKqI7cglUzLVn8HoX2d3YpsNUOcOrSPXaFdi1A8WT3zgTYg8lUjN+bNtgIF4n0TsbEFnUa8NolV
XT2GfvZR2gb54pi06BOD25EQtVlX7qTp6sdmSR9S4Jnt4N8OLyYdIg734OWCPrPYXRuvt0t1qSY5
qIsqaQxLUSoiNzgOllPfAAEfPc+u1d76TfQnP4HRs1zUYAiI27Snq01mlf4yOUEFTCCtpCLguJhw
7uBJRImaf4Er7Auv6exxDEQJgU+uPbC1oD3AuaTqu9b0ox1fbOHRC2vtQarlTtWy7BZkhpM/9Zp+
0a5hf3Vfml522JSdpa00c4ezpQH5v0lEDDpPeN2TuLIfm2Z+iPaxbai3UwjrltzFZfV69zsZ1NH3
wTz7N+90tyI0bnNFCBSd/q6rdG7VnQ4y19Wq8mZ8WDwQk0B4n0N2EW+aMe0B/pDrEMBeliYAjK1l
3y0c0Ek5hdqblVcDZ22gKwq6WYXgbHwZu6C43y5NXb0WbZV/tYoJTJTUSkVW9xxlSdnoZ/XWUiwA
4BaZl8Rggr7WexGBZ6312vL/MHZl243i0PaLWAsQIHi1jWc7jpNKqvPCqq6BGTGJ6evv1iFdpHK7
77ovWkg65wg7Dkhn2PujADA+Z63FpmY0JdjTaF2lGGby45IkGIRthwc6oNwHhFtXTs2KHxov10Uq
QEbkAUYXGIvxtzzAv3Fd5fnTVIl4awLo4pwVzXiEX9zA72nsblGmhRsz1O3XutfeprYcfuXmZrZj
Dv0zt+3ga5Ll+jrPg/ZR7+Gv6Fu9OnWB5Z48r9C3ec8zhYsLfLRU53+ZorhFQ9teJ4dnvh7Zml+7
UYfiw1EcADpdH4A+Ul8qaUVbbArKu2E54xq18SGqqrQf1tCPPwoTWdNEbKojIbgfK/Yj5dEPUfP0
qyHbQWGiNfdR2cZD0d66XfFs64Z9i4AGqWvljTq6Gzq3MOm/hwVcMzREzchzUKnaYvKXsVa5ztPG
G4GFCy2a8HrNu+jB4NOQlcQNqvH3qBUvL1PdRSeUYrOtYw/Vkx6PQOjjQHPX4x9ScdADKvX7hOf/
SykBWbPodEHJtrXnVU9MAoDOSMw/dQalUyudHDycFwtnmhMQyH/GrgGQ7oMAXOtXqQ3snOjMBaCY
Fn+NhF34Fop090OUxl/tfLpx0+CP4DhK7mKqHkgpYpoBGgkt8alrlFJbDXUBYhVlEnGa0AmN13aI
00vpBmxFw1bDOn9whnw/S03lk5f39xJsEp2FQ+s59lCNnjjI8pE2kCEl9sNZ0Yn+VnAr23tmefZU
pSgYjLRjLt25Z6vKWRrXdNO9mEYI5HlVP0xj1DQFSGaZevWoYuNlnJXeQxaLAXmAdRj6paqAnVQt
7NznVtWsTYsHPqkEVEIsOlAuh3j9bRY7+jg5m9QT5UYrSnsrwx5RUnWn1NCiAx+jg2s7f38aTxgo
YcGIdKDxMbdx4z1Yh68t3q1pHYXz2mWT+m6f6edPn4Db2nMFCvvDp3EcrjsQfjndjiaQT7MxWlUX
oL4ArQE4eZ703fsKaRfVvi4jjn859T2YSVft4hiVUHNfhDZ2Kp71MncnwJqfSw8FD1S6TTdZg1gt
ym44Nta7CU/V46AauqIGCBLsmKuk2P8c+yRCXRImtaVLY5/M/9vYJ5HFPO+8vaiAcLnYXO7M6jzD
H4CCtBJTb6K6g5tg0HQClFbp4ZbGAMOPCT0H9vSEkwONzROoDHmQPSjjoUlSdOWM7M0LXEDgqXFq
sPu3N72hRb4L1tB5DP9DwaHrk58kQQvTFbO2wE9JboskMhrEqk/q+LCIIthq+nbn5psBoI/Biku3
OjUt0Lx/L0pXXsvXSAJrr8v9NT1wH+wMmSyCA/CtRwl3WoIDNDWxa0qlB2tDOjjnaWKHboraFgWE
7BBwxzkv62epI9ddn7HtbIGMeYrufr4fVjXtNSzdtdC0GnFL3Fk4ZvVpls5H/D/FTWX6y+emD0gf
db4H+hLwZSxr0pX6xkbLxFdHnztqcHIBPj0IHeiTyFJvjtJw3+Z18dcBWvvwME/S30/vpLGf+2PC
Q2QYGsF6NuZqiXNqcYBf1rQAdgdAsA5HwciYXjx2sdMhPs09bErsU1wZ9qluUfwCJ016gDsZ4JwK
bVwPUbVmdanK1ER3VF1HdZfZpWujFvrY5Lm70oXc6zUonrgA7244iVMVu+LUqMYWdQIQQXU5pnZc
rvLW+2eAROc+XVJjwBO/NSf+lXqc1D+bm0fJKE15ju6swCOR7u0MqU6Gzp44L7VnPfwWW7V8sVw7
emxCedH0oH1BKpSKsQLBjSZdZL8dBcBc1jSbcvzGitIBnD2IXcPaPda2yO+pm4QPcJRt09jL7jTU
e6D4s1KzXi9jhhlk67xhyb5VWiTn6nyjJXb7QGKDWyMgFE3Ps1llbTRNvNdNVm9iGw6G1yLgsd8P
4d8Zdg+X0u6AsgRQ3LmhMeoCAmbNo0g/LUOfxGRlhGvQk9X+pwnqkmFQOrJdU/Nv/2nkz7WwTWuw
z/vzdpZ1lpv9ZM+zKsTVA+/zOoDs1zZ9mEebUtGYmFbdrh0UDu4k8cpIDWg8tXTyHU2njpeCCCHL
doVQj/g/GyDDhHs4c+/LOImZCDy2K4B/AIfLGd7VchfZ3FWZaQB6gSmaIBHq6qSy2HFzwIbjPFX5
kV5Me5f14coKj3oZFj8ckCkBNDJJAN8Gcm+B4oYDtqPFDTA0A8jOB/atn7DD1aziZ9w03zkSRb94
sXSxzwJCSVB+8VCkfKmFHvsoXB5eRRA9pYklfvJpPLRG7PwVC6AqV0yz8NJ1q2Nv5drWNU3zidd5
syLLdXlswyGf7yZBtfw2HQHEa45B/9gCWHbb1ohEgK8ygxe7NhwQz4FTi6apAWGOQn9MpL+MoZAQ
GIsy6LZtpoNpAbAX+TrH9myH9MzhkQTzqR0QJtICbBQxRhMxzuPwgRfICMlU7GQIjScwr3oAGsHd
UJNy+zDa+XAhBaPhDWq8Kn0d2eHfo5Vbz04mzXvZgPEod9gzNZkjATpRaTfqhbkrcCJttBN1cR4p
NyB38HbURdKq2HnMtTa6sgamlxSx4miazYX4V0fltn6amLnK4Td7KlHg+CCz7FXqafhqibQ7Wkk9
rbWaaS8NAw/aKFEjVgGBdeXxFtlfvV6B4EGhN1vT6ICvMAoiECH/058HSWjquDMLGeqqLUS5ZX39
Opug2TJmWnSmy3mU1EMLmBDAtIVN3XNs9TrHSoASBTxuPTg49L0B+dO4LY0IS9RaNkhp/z1e9+Ba
NEBpvRl/j+HEL09GzB/BfGbcajsxbgP88hvPBjKhjZL0LTjFmz2YyK3XDt6TvHLDb07kFj7OjgVc
Uq3zXOMV3bktuCQ5/ntRAV+ebWbF9zzzftB4WuG9Urd5f9W0ABnYsaevZoUUdb0s4cENvoACDPNC
0dljBR0ghBo3cbYPkmbveeVLZrT9OddBlNZVOf5cvf3d5ZGbr0WkFWv4w+t9YGsmQFP68aYDiiAF
RhJ+o3C++lbTJ75n2JB2an0Lmqb6gYQ9JopDFg8gWibpCE5KBCQNYG8pW9giTICFcq/UA4cfu2du
lW/i2ALgM61ev8q06kGfgrmxGBIQEo7hRqO1UjsBaFouLu/qwMONGACF5rWyMFUwscyb79uNauuh
ylS2LFampiyKyrdxMPVnDaDubsaqBKsHSg79YoSzooCz5EJXueLW09MB2HVNeP40ThIdMLXXAlG/
d1Wlj/z8q4naph3XeHOkJrB7FIrRpZw0MNDTZQ949nm+qNv3K5qgrgOkG30tlUwiJHRI/IP6h8t5
6rc56rIO2M9NxZvVB8H5kuYnu3XGk8TxCnSHVbOhlT8sj1JDRF+bL7GOoGGpBbWxq4ExvenNyV3P
/Tbk5hqukdDnTVBdq1ivrkYtgEvRKTa1Jpqq7Sw5xC1QxUzD2b336/xeAVnmQIqdC2ibjWG6W6CP
NSfU8lao9NStemW18OmRk+JDg4KujVZp7ZrGZgfI4lmhQVBTruyuC06LWtmx5jA5kbWXttVsLB3g
tj1wrfNaL371AJ43gV7znUUZIKQ1u3lqgQ8E32DenwIzwsG2Thw/AKr5c5UDpxPA49nPCBlqSjtP
te9tPDbg+7ReI911r24krLNmuHglFOBl4Sj32aA0OllFFUv3oxqcTHO69C2A05VC5YJVEwxIIMxT
XVKjq5IN3hVUJcht1oF0/M8cmRAOwqy8A7X7pwkNgW1sGo2fiwnAWFRIgy7brRh+ZEDG+5V73lMc
DghC16BCyiqjvQV1Ge4rYwCI+BSAA3gEHHOtO90XvQIubl/r7g8v+jHpbeVPVq7vui53trHmFcjh
aO3Sr3NQgnCUfGu1W3h4h8vCLzkctmaRo89YwR5kBKblxip9AZgj0DGMrj/PIvyWXDyww8xdFDUM
fiZZDplcrExrzL/nmrbtgFUd4lOjmKs3kp9aOn0XURt+TYEdtW7BSvAIBJxmq8eRee4ki4/wQ8t9
gyffFdSRmd9mbfmcJBKFwkLabzyIH2aT7YvucXgPrLh+1FpPvJUZkt7kVDtP4G5o/Ejm1bVsy5+h
BX9mCPz7eNhJ2zF8h+HvAKjeaQQ/kucNG6DUJeB1GhDUY6DCylQzz+RgQ4gtEzh9hq5fclsYFytw
zDVLU31f5t0+Am31CzfAtCdCbm8r2+F/gb61ZlX3DcjlNZ5bdYX3ocGfqnz6UqrxBPD+6wKEt1ds
9cxrbVlIqsFm8RteSV8aALU/pTY2Njgm1b4z9dV6NOE6RtyxPmrI58yAGPWhGbzBumqDkEiYt8QO
ldoga7Hawrpi5/xBg+QWXV6Dbsw2869N4LCtyHX9DmxdROtlpn3XJ8vvdRb8JUA6uHEDuA4ByyUv
cK/KzTCV2psGOnDE8bXvSEvDm6wHpgwca52PB5gqh2TNrs+aESSR9Q+yiFSGs2XY1mvGYgs/vESc
BqT+PsQKQz4p3fK7xzctGbQQjAPYd3eUGkg3poinT5wVI1Dc8mkTA47gicYK91kfgSxMI/B+MH8I
J/zQlbxl4CXpFOspiFP800AlNhC8koDgAzEsutwElCZvTOTBQYJ0EIgR4Gbowh2NJZphPYgQIaDf
NjQeTGvGOXDWlQ2vFs3VBvvqIpHHoWKTKDRggcJu5oXxZUgsBNwgT0qtiaeKm+AxGVtteMoNLTwB
ljgWOH/92ccDJzwNqqErmhbAHMc+Tw1WhpU762WKLBWgst51Htw2v/WKBM/RFM9rzUyMlVOm0z6y
FSliF+LBT33TbeR7vwWPCqjcHMwv8uDLADyQapYx6tIEKPLe7dCphJrF9rwW6WWojAYRKJJZ007u
ASkfABecO2etR7aZ2YTBS4AHGGCYR/i0VDdvMnMzIHVlT13XRuwwaKr2woB59CKnZGvZcY1SScGe
Ihn7hho2q5pdos5FzFPZaJza3U9Ig97QggB3zXzh9cGObAArDARIrdufqTvp3qEIW3EHADiS2BNz
RUqyKfSrJdpfrOK/cMbmJ0fUYC2Q/Q9AB8lT22rDPTMbEzx0w2WceJmvJ0B7bPAacX3mJugPg+1z
AzwdJJwH8IAUMXLrZmmg2GvAxm+sPVnWnDR+bBXtSYZas7Vmgaq0C+p0Y5AtMJm8JmYvztxgr542
JocUvk44r1GAu8PP+FdptUmA5OJMYAuYAHceHsvgiGjdDnE6+2gJY0RoPQFAIXyRlxxP9zXQO/od
flLWMzJ9mrXTApaFuo7du/4Ud5rfqLMHRxb0wR6FhIcNwkWhj5fcZG/UkyDbASGtuZJBGaEuH4w8
NajRH2my8uwcDDsjCE+VJuJZ6SZEQdqeurq0PewcksinrpaG+tFwTHs1C6dm/uC5wwPPNLlpXW5t
B3iz7xwU1huegk42jvXkTmO9Vz+PqSPONITjbHxDZhTqDs0uXUfdlBwMLwKA4G+FxUgKIMcUjDby
3wwsCv9ppGEBYuBB359MPQKavSXyx4S1wamUU/bYOEH2iFwqxGjiEeGm32N1BgBFYbFqT2PUINYy
rcHrY28ntwJnKjA6UIcTpNInMySTIJ1h4yaPZR7oD9SkebpGyap1WYbGPhzO2A/vgPRqzFI0Keq8
2tcGMr0+TUwRi/Dw78vNMuEq3bBw2cqORblbrANQHhVO9vg1GqrpWtp/1XogL4C4xaNVAAvuWgGk
cxd4drmKw2awd0GZgkEFMajBuYMiwbnpMTC+QFSOh7Up4Wms4ecussy5U9OjasrRguCWF7Z9l2k3
7QYRszU4waHBguZmaV57oVkbiEPHvJWgv1XWSb/WyhqAjmF9JBF9zKuLaYO05vcKToZ9SG/k5o4k
LJ05N9bwVY6cz32O1+hKTz1EF6vhXJSud23UBo+aTHWFyW9pVmTHT+OWZkY+yKbA/KnESJZEBgNn
E9bK7WJjUW3z4c3hQXRY5GnSq5FcAQZTBC3/vAcPG5yLhfgor8CgvVpsljzPVjgmRvvFOukiAdLc
Bm7izMKLRqB2rBKZMn9+QOrCGzytslDGgHn74ztAIc3NbboQabgDWBXDKl6JeATDvdtPBt7wBgf6
peUaJ+pTs3RJB+gzeM6VYIy7hI6nH00LT2Tee3BKOumqKoX9ktnDeMhbFzBjqltIMFGyDJE/3hn2
izQE8qE8Qx5p1s66v7MR6ZM0iUQlkHDw9rnqiuypZ2JLQnrIvQtw8N4XSPvy4wJAnHhfgIRpgaZo
5XE0Y+dFLWA3AIn2mP0DlcBRuzJGXZxdlG18aDygaG/6DojgnyY+CS9dZJQ0J2PAyweGaDitujrb
6Co1cF6IpioQNKxAnpH7nywDU6dBDtDvm3FkNuzjwnu/qyBEmpSb3qfRih/T2grAnWcAPxCU3o/U
dHrvbZvC6tbUHZSczGpxaBNRrnQvSWa5EV/vKW7ljSxFko27rECkNGzgBRkzeZQewkd1iBACY6G8
0jh34L4dVNUjhALlL6EraiyrQrlMYL9+GidtPRSgbtIRsCeLpLCYRYljBNeHrs2r04RrcFCRSwtR
ICdm+6l0090QW+GrNtancoyNv9W/OnzkYwVMAmOCz7gK/ThI2LehP5BAWYF5NCxS51x508qK7MA3
I938YkwBSLBMD9zfdsu+yNR+7xK/BQIKDFB4GdJylDDNigQMZAOI52kIu0K4q5Q+Kfw/9MncYv3f
dJdb+bQ2dZtwXAM+uTpMo+yOLs+6I10NqruM0URTso8iNPZJbhH5N1Omxs6BNcYH0Gik4wrbiPAi
8l1kxLV9ZLzIziUqwau/015kD7IBzUmDzJZ1EgUVdeFQbx6RIFw/uuAdpCHqRU4IYhWtEHCuuFqM
81clroZqmAPUkaQfESSQZt9udB5jV58+JR0oB+mdXSG79WSZ7httD2hoClLuJ4gybOZtQcxBstqn
mn2YtwBm/2/6s2yY19yPrZ5twOkrtrliT6+2BdAWAkVNR42pu8UxSlufJUPvwH+ICRCKTIraMBNH
MwNaKnVphnEcb7e/Z2jMYRakPygCYE4/ItoJWs50L/DhXkzAGh7NPC38JuvGN8/MkAJa/et4rcaB
Ov5ZngHKEuRlkeuXlo4CB7Ou37D9eTSmcUBcvlk3dplEK26VSEBzqm8ux15/AkTfs6xjjrr5okGw
TXjAay8toC9FLmgkWLiLepvdcqR1oI40MTdam6YbRBe7uzGAuACHYGNP3SasnUdm7ViSIsMPTIv2
bqiyDsBjcChWcuzuuoXUaxMeIODNYUyWrnxoQLVK6iTReTZ4YQwUFM9WGDylRScrEMhBoXeS8lIx
/QHA7n83OlJirLKOcazOu+c4RoWMpuHZBjg3+YxYZnmHs2KNDIfuua88BSqV4tzJNbkqM0/+cNK3
XnfzXy5nb2Niai9xHtgotKnyqxibCBxkIKuXSDp5RDJmBeD/KP/mxNFeWijdCTyn3mpxM2ywV68O
2WSyVzMVN4/n+mNgs/ypExEw+kr2Oml4myWZy9ckBaf9R6UyqW5OxadHpPzZ9/ppDEd3ZYMMbT/O
/0ypdFclSiH2Dv69ozXNU5+rfyykejSPiw4Osc0jTXwaM7wk25lF2v2i2dTKBXiWRTZKZA+F4/Aj
TDOQ1VfIj9WeEKn6PoxG+gDnQHvRQKRq4eiibWgs7NqdxmvtRL00qNIHakD4V6oyI/x81Ngy2yIB
RBMg3jA0cwW2xAksor13lm0anBtHM7oVoBy9s62aGvnMvj4iG45kgCQDjp+60vAbwrYjB8nOScgx
3gOECL8IDCF90ahWNh+RO6b6dLU0y1gOAHF3stNL1Hcg1wubW10U2hV1BvpzG7XJuuG5ewCit/4M
Bma4xbTG82m2sFzn4EyglCJVcIl6V9So3miShhC0iKw6edY6ZdrrX3hQRVeackwOFhGnSA8kbqZp
t02qGA4tdRuGNk5H10Awi2ZDFAE/lAWcnuo2SAJpOCuAK4dPTTTIq2bhzBGjMicfNb5vrCm6Z1KL
7gL/Q2mZxw80BBoj8xINSNK0BxwhCmPiu8F2UQKZlkW6ZrkNXi/dDHcID2G+b1Lk6WJHTMqgzK1u
IfxPZHgeSnXnUHqs+jAWIdvJZ9i3+bPRIZ+yFTCfBUjXlVFLfDGQhn8jA2wao/Mwsi/Uq9Rtl9po
wJuoR5tZ3wrha9F5JPbv+jXbj10LsjAlrXU22OrMfkc9ujO8aro946B3gSs9w98GSSGbRku67Wwg
FPy1mRIb7HP4gsARUl7wBz93qzhq+5tmpeMtmOzh1gmcg6Y6dneeDXrvFRzVwS62HbBTxEPU+D9D
kqe5NMRXT7JuV0K2TxsfEatnojfPc6s76DqHHzTo2Jch6N67lUo4oK4nkMtL5OdLl3QjZC0d2pD9
L10Bl8RDhgezXwFl+TIM8C2v6LIw8I8zWmGzHXuBQbtQEUfVgNYbkVck7FnR2K+DEpSca6d6ys2+
vs/0foHbbqwUbFjUFY20LqIIHqlHFH/aKH9ZeRyc4BDpnhhylvZkjCSy3OmenPFOBklcMPZukObS
ylZ/vEqsRhsHDW+cHhoc9nBG6dzkiD/jF3g/h8QfQw3+ZnjVZxkSzOGBfLD6qNv0HgfzO6qJEl/W
ipzO9drdB2PICL7hVwfUUzLmOI+yNPXrYqW2vRoPCbmbBXig2fsSEGaruR83Of7B42FczzcHJ+b0
0I2OsQa3p+UvdugqGFwAkmS1DjAi9VFoMDXbfSqT7Ex3TUO2wThKvxpzXXOv3lgigPtF5t3ZVU3p
uqCWUFf/NuZO7d7rUnlYZJET+lGL9GmsD71y1yTyr/+UzVHeue5SLdloOIpdItfAaS7R+12k12xC
lhEzp1U01mIHNhGUMyihEelZlyhS4iRUodJOM8b2RGPxrKKmY2RJYDcA42OeBrPeu8VSIG0nCTfv
XSU934C6GnMUhGgeC7bzUrQKGXcQId1Z3PlJvQ+zdDmUzb5DRv+ResuaJIx6fGzDwZK+poXmhUmm
xMHqrPCs5rEP96E+qMPKCXUqRosIjvpKShRuohbQRs5PWKV/vdtRksuCAIk9i8gEy+Hvz73ccOmy
3A/dBvysZGo223C9wv/Xnm6dl83fYWdXu7pI+nOF4AQKvnS7O0vVdPFk7fBrf57U312rEGfDj07J
kDjJ0FSfIJrdAoR+uyjT7NIlORpz8Gbb2x0/zfoVXmxgeEeAUT1SKtEPl/lKdVE5hRAc2FX9TxPz
U4ZPeDDO00qanjeLMj2D7D9FltnF4IdFflsh3Q+LBEhn9j8MLnaaCqw+YYzpT8tHYwy3KVxIG2Bs
S+BXDO2xalwzW9ElNVnjIKSrmmXsgyBNU3+R6eMQRWcfhBbNxVrmsmITGv30YS0yIXly4Kk7rsu8
qcCj07onr0/Her780C9zDUX185yFrGYGaLgDzQcpc090NfIB6MIf9JcphiDhBiFGsZ6no7TRos0y
r+c/kJgxnnFg7s4e4g4G8B6BpAyen1Vf2WhtTQ5ILwBeSsxbfpHKmzzPg9ht1qExmmVKe5EjXU8i
L362Nev9uRapOKlAoplhFfA4h+KuG8e+03BEUR0zLetj0bY53MRqrm/EPXJlt9EnWYDM0CiQYI4J
B4yfVZEkF+oh5o3aQms4kDwNJWasbaNOeu+LKEOmXo+rDvEAOMJhgxoW+hG+hnl1OxnTY+1Z+GZ+
rx6mTb3xxqGB2+ufO6qb5FpVaT2v3rRCuzQaiHqGIczWGhLntkEvwHT6WwEE8p0KkkzzyvQ5pu84
C4TzXRhaFhysQLk21Y2SIpiIi00VsmFbwr9pFUZ5k0DB2w5GAA7L3AFRTjKglqko+3MzFOVrShgF
gf2kOUV1L6PoRMMxuJPhJEHogLl6+Uo2gAKvbWnW+t82XKuQ+GkU+Utnrsq6rr67sbTXYRxMV0D1
e6exmAp/Mtr6ryzlW6Me2feiHiUyTR1xT2sd8MzY3u5GUSM5uu3f3D6yvrO0v+fTUL9oQ6RvR7ML
DgmQGR7HDPhQJCE1JCnaqfuGkJCOktwhOI9V1l9AAo8HZBoeg8jLVkXjlfB/GfZzLmNtPSCSrMhM
nWfZxONWdh5SqYV0nrGnCA4idRK465Rwy1EagvDicAfjdgvvY8zPY4laN3cET4XjaQ90ZaAEZ8PA
Qbop9NDNAfpQHmNEu86LCGi1rUNYWd+A1h6gRlIZ8GpDYJf93bbG8YDSxOApL5wvRtZN39xCIDd/
GuMHM6zjq5Rls6aJHtD5PbJfgM79gGCTqpFNUXiOHbG7osHE0dgDXVV62a1FnqbbQs9NMCxF+c1g
vXdcRBhKpa+d+pBkitRQxzDuwxxPv3c13ew2RiPcedFFucmsn6Byyw6aa/4S2aCdIrsFGY0s/wo0
IwRHbGk8uq3nu6pHQ0Ab0UO9eKaOZpWnqJbiRj3HAyeHHirPkRJnLSLe2GGaB60qwy8tgJJ8o3Xj
nYYcgS8RkpZ34CwHRJOaNZrKPoDCDcU5atZ2S45S8wjo8GpWrxAgcAoDYXNMJsytnzW5BUpU3K9x
2N9KzQA7kFoUsBVvKC1wcXSFnvBsjjo3KNLkkKMwLzK84Q5HdHSO0qx7jETFrrGrITHFlo/UVM1k
XLo6QKYYhhIlFRSDcXZEesXZwwWKVtKbIKV0nkmC7AShg7Riz/yb5GkISEg4VrpJhqPvP4YkkD4O
HDkC8xhNxA7OPiiC4CtSozHZ9N2uiqJyLWqGFQ0dLKOo/EHEZGTxFlWheORPPe4s8OKt01nFhw8w
Vlz6sqqQjC1LDreqjZ2pkyOJgRagO8QmvdrktaX580cqkZG5rvLG2M432yK7KEbkf22GIj4NQNGf
m64A7smK+m3zKzNiDWgCweisaQgojME2RnB7ZSqO4U6vQNoC1vYzU37UDhXxK1EF+tyVvP2nq3yw
JEyzn3R1ZeqDMLlk/0/dRfg/dUt1V8tCH9b9fZOgWqh2XcbCjWUnA2BikZQlDQ9uugLwt73ugW7J
w1t9Zdg2u4StQmhSXVeK5NYHvANnRIx63s6Lbwai3ACcwETb/aijwL5Sh4bjPB+2SY+gEI0tEyYf
r/nA5GkxESEcdWBAvJxXWWRRwl+uEuEN+8VIPWnhGZwjJxqyA9m4yFUssKMp8EhZ5PR+6B7EsANx
WHITQYrPICRr/SrjqPpCjs08Rnfh1vkWQZ70sqg3IAQGCoWH7AFlYJkIjfTNdVztsHz6QPD2WIjs
ZRkiefi33FVljdWOJmgpLzT0C2+7DUksCqaFQ2whI5TmqPXmL70av45hEVwXdZ57cttacH5qei3W
LUq9fdCJ6+VGD41ArrosQEwpNR3ER9VoWensPF96QQCKbYlsIb3C2MAdvg1j8A93yfBmiSZBIDhY
0SRpFUqVrj6NoaK82YYgsp6FZRgwJH7CJgnP90H95WaoS4KdHuE2qd+iKt7P6yTfZG1mP7l9Z2zC
2na2vTHYTyaCh+ciKUGBaFtPJDHk4dbJQ/fklF12dSam66t6tLPr2MlTxHh1rKMME2p2NEJTx7Mn
/QESdwAGkIZqSIQaJkrklQap2BppY8CUUibBdhyDdYQMus0iPRucKuRhcaQ2ryfSmTWRMZHtMvh2
ZxukRHdB1hpwc6HYpX+iodmiumu6mlJ3OPVy9Bf5RT3wJJJlsuiaMTd8GrTuF7hGx9PIRPRkB8w8
WjjRrqhLTQeJ3JzGUwS/5BOzgg75qMgnRRTTszZO3KGgSjC4NVHThqpdwOZsACKAR6Y+oGJaNG28
0QtX32T5gDCYBP8tM3G2o6478PZKDX467bXQnN0QZOJEk4aXyStdDcjLPBfwk5DobJgmmhbvb+zY
v5E6zS52wdgt/JoHw9p2XRPMnTF7MrsS26QeqINZnJTrQHPyLXZ4OvLM7bB9iBoH2Uxcgj1KdUnQ
iQABZ3cAXIvr2pknZhUb1J+814tjp2tw0Bh1ZmxT+KrXiA2gD8rF4ub2fOuNSIqaZSo90GeZxGyq
bY761TVqB8ML4pLRhUvAHSOpPbX8lGv6igZHJEL08yVJdqWXnD3rDWe4NyR/mqdqqNt7A3SF64Ca
RwOeqDs1sszE1gW2w2YZ+7+UOgCv3DTxSiGYoIHTIyzxzTIVloEPVj9b3eiKDU0P3Sh2g9m9TyPj
fzwlMlq1uds9xFreP9gt3miGGaZ7GqOmVrN9K7+2hWmiLhY9p8UTlRRwPDlhrytPiZGhmD8yj9yN
4UhAhBcgQLhaGhrzkH3ty0mCSeZf5CqlVjnZk9RLc7eo0lUV45UeNE65XibgsjSa2RQNFlZiHNKi
3SZIDjvXXmHvuddfqddnmnMeVUNduqIx6rqT+T2PomL3b7KJJ/islQF4wtLTVRAOJRh8ELmxo6J7
SIE6TT1qzKYuACqBNMA2MPo7jTX/Q9h5LceNQ+v6iVjFHG47R7VawZJ1wxp5PMwkmMPTn49ojdvj
vXedGxSxAFCpRQJr/cFVnouQvYHs+R7fhpIatzEZ6kp8dIcMzIBcNHqZCno9DpH8HkhhCzcojrxJ
uYQBDBTFMfYyJhub7ZC7bErHQSZSY5fvxM5RzE022PYxzEg7iroKl23afMU6Pag5q/+aIyfKYZLs
Y7jytO5nhDj8Rg7c73VfcY+p5cS95EQ57Oh7xM7fwrBuSQeRTrk1c0Lmt24JKabn9WnOuV17bu6D
Mlb9O0MO3kL3u8krZphdExzuK//8Uv/eQ8b/+FI1AIJVPoSdbr0lZrUPbbPlewq7Q2b5NtrNcz+R
l72VOktLR/UsnLnkt6HfLm8L5Fq56rfmPv92q9vQPfrb0t++7O3ecYxCp+txTJoJT2wvVKih86Vs
9Fqs+qaoDoGYB7J54HYph2Ml4UhhR/vOgsKiBe7if593uy3lPnVr68OrvM39i8ir25S+GdKFVmhU
GEv/gcfLTjEwZPMwm3qQIdmYURCskEcN1veYvNKwTtmLoHlOrRgTd+AMu2imNcrmznI0SI4t2xaY
6z12nxfp0QHlGPVRdIjx9NpUoVQSiDdHR3slJ8Po+pa42p17keGgzseDqcB50HyqlXhhcdpos/AS
YbClT717lU04iOhghCP4h18xfUqyTd8LMla5617xCXGvTdzUy6Zuxy17ljFe4qz+qijCPdZ5Sjcv
t71ZFbe5lWp4YMXhf8mpRjHVuzjGHzMULdumMs2XrocQ3qqkonwiZxvv/MB4lj1Hz81TSCkzO0xV
Xi4DMagrTQGZueA/1jzJcTkzS1x7U5LWhdrQBw/Tf5vG3Lgi7dBYdst+K4TIF0reaRtHe20NK15w
bK1PkxZi3IuZ4qroVR/BpkJ7aYSP6J7JMyxINO1FT2vj2Aw+ipzzaN/FyXXKpk2uFMFL427QOmBN
Uqz0VvGuck4OovTr/vOSomvzFTxfUMly7nz/SqDc0yxEmSJNb1frtnfR1qAe3Z2VItIOod+TsuGt
sMB6Aku/0aWEnsCfX/iydfQxOnlzE9hNcyx6nJ/NqUFrJEl/TipbrSr92ywU6s6x6V7hbMa7Lk8Q
cMw69RHXeyzRRqP7dPCAl2vauIsWsTnZL4Wm1BtLMYNj3DvhQweBC4B5HHxPtQwheu6fpsNjoyrK
m++Y3ioOfBBuU6wfrQYSu54J6xXzpk/dntKfdq+s7BzfDbP1I/JfZpddKqjOO38IgV82mvlkz03e
mP/YTktiqwehCn9oOk3Ce5U92WjNrCHajBBe5hmIqMXXGkV+uVreJ+TzsDYVEoAyJqc5cbEZBqO/
5Gn1aZTiuzlMzmOLq8KmyThz23O3EoWDt2NmH5Q6epc92TiZ2T+aQPV/TZLhLDWeo6Ssjr8trtwW
VkVob+5zp1g9F11/8v00WzpBiRzQvDPzcgcml2eG/0ewHPtqAxmGPdw8XV7J2XJAxgor5RYlfrm9
Ez0XTTcdMZHMXiYD1VkXKPTa8NTshRxffKpLES/kqIyBeEPXwniWnSYNKj6BZX2UXQsbl83QuN1t
+VgP7UEjUyv81thSdqyelIGGDPiiLdAZk6EqS1oQgRSbAJNUTzI2CU7WWTe5GxnzzaR6iqAkGlqf
XOQMu3Y7lK2HT9mTTTm/9XkTxrdFAT63D3pZbhpgYj0I0zY7GwidnHWExc42gv6HAO0yGfptyu1S
TE288tNRWWrzEqAk6VqUo7NsMkqofUn5EXWM8Rpp8XSNDCwI47HsNveY01fB0o7aEIAG85rEHK+W
keQLzbXJZpliHwJXPOoVbOCitihSjREKmHMjr/zcrB7igB17MqFjwme9Ad4/D/NbDRexa3nbvk7X
eTE6Rzk58uv6QV6ZQXowgP0cZC9IzB5zxkZxoIJmH4qiAAKvFRWyf6kvUujQf9ckpgNlZtGgmZt6
w/BsKmSU7SKsDojK6Q+RUxYroSXq2+AaVxuU4AbzBxLYimq5p7KJvVMxN/IqstB7NTWqaLc5Miib
W3+kBHEs8Fn/c53jTd2iqixKcMGF4n74kGjVzzIDyS973hySVz6SHw92MFSrAgDk6jaaK5m6kHOa
UM93kZV+ejLGnzlHZbfzxnMdrDEeBSmRxsUTFZxkVQin3AEPT17TpuMUUhmCH9yIX+24IHURYq4r
R4e09/fNVORLOSqaZDwBW0sXsptMbXcBGHeRvcFXjKeooMar6+ESL6R+O2IHflDnBmKCcSh7L1Mo
+XDp4DseaZHKqaEHXxWxSQiieDvWxtlFtPt4b8SkfnW9EaGGxX1EXsnhDr7bodU/7mMyXATBvwv+
7Ku8pNe2MkznQp3E1ao+1UYjfZ0V4lrOkYhMI4jd7BaScQDOAJ/Bd6KeKK4ylPvJLusi/Sx7Mj7m
vJCQFzrJkLy72jgXUTWvpP/7raGkGb8eX39hszoe/aRLw6XaFh/6EHsHOV+udLzunxEc4GG0XRaE
AiE41TPUPTUS+knDp7bu2mAzesYH6VjyvWmHjJ2CyLMWps5KR5WPck5trnQbWIulltoKKdvqaUy6
EaiWOjy1XUceHF2cp0HoNbC/0odchOhgVkXpM8iwbGV7TvUc9VAarLEcnz2YLKtMdOGTx7EK8DYf
Mbh9755ulHO2r8IhJfTe3XSpZ0H77gyRcigtnigyHIf4Xk+JJxAbVNNXJQ826Hm576NtVjujF8Za
3swsgx+2Y0yPgWJW1yac3r5uiilbpiDcIGdFpr4LhqF8EQp1p/u3og9juWKnVf/6VtBeat7Nrvr6
VuTqvDHIWDrQYRdOCnsH1Qbyx6Jnc9C4vIBKIGEO/rK1+FtYpfMjGcpoaUFXf4wRbT2UrV9tCs02
vkEZvaZNbf+okvwvpU/8l9IpqGl3brIf8zh8GjVYQHKGjbBADB78wyobD32UoD8FoLLO6qCmlCf9
4NMw/5YzA3Yoy9DJxVLBVW4uoEXPNrWVdQENEIwmGRoZE8WiGXity8h9ghwb5kwPxdWAT81tQhOO
v9+hhFTW+OqgZOsEf+ElqLvqJBvqQageKGIte52bdpwhBBCSzB5bTg3zpRzK2rDb6voGihDqdl4f
70Uche88bE5am49PsGb7K9ZkaySQq6uhJ2SiTBQks9ZBe1Hvg2eS8OGFw8bOaiyU6XMjN5dFixWC
nDz1zXgx2r+iBKoyko1lEV7LuXEUN7j6vbrVHHM8O+r0FQIG/lPVRHaQE2RcNdQMQgW5KBmTy11d
BGvZ3ObNd6OSUm0bVfxd8dfAhs2/IhHrX80WpL3mDsGOGrp/lQOi8x9iYfgnGQKtgauK/XZfE0wp
9Sytzy9a5V+MIAoeArigzwEP0G04ZWJlOXX97M8ipNFZDrE/bJ49BOlIxk4lOESmxzbgNSu2r3JQ
LiF7QiphGtQFj/ELOqHx1vO9Yc97PrpaQYVdQIVg45h+IIHRfGZq4S4NCkUPGoC841Sp6rqG7PUW
5MEZypLyqXk1srCFtp5JECcPr+RTMCXRyeLWw0YGZR/KJSKncfMXL4gCV6h5jmxSkq27zCQHmmRq
sNTHKvtBPn8VTdH03ckC3KJrPT1SVEnwhGPGmE3xO+S34VINlfXc1MA3FJPyk2kZFoRIwHjFRDYr
EIr5bAZG9shpYysH5YJkmFU5SHku3THrFlZAkasZ1e9lBwPOSN1+30Jue++0rQyHqTVCvWOPa/Wt
9j22OdqYpf1MeTZAvQ3KcNEF2nc7SBBIhUz9UOMv9/Tfu7be1O8pxzjzXWeGzQZZYHdZFRC7/cn0
j7ab+kfZvceo++WQGU8yEqJfiT7or2m3Puq4PBqEGHfkxzaklvxHc8bvsiHVFkab6QcJ580FUqE5
Vd61HC1UpIRGSHYLOVqBSgKS7G8l1leGft1NAn7l3XAe1g5Nh1R1ieMkUBf2sHz8ggdVt5s32C12
FRlvFph6EDBOd+sGFZ8BfyCtXjmd8XZfNJRmf65r4MJrXy3fmooyGflJ67mzQBlFnv9ZzD0Zai2x
n0KhXmSvDDN7dZ9fgJ08qmzpQOIMm2qyjIeZSfAQxDTOiMhQgCaZjBtAmx7klWz0SdiknVkV5wJi
sDtq5tJFaHJnTaLYV9h6reI2Gt+7qRkXhmb555Rt7GsWZCgceyMvhPBrGigd6rSt28VLBOftrat+
s/UuPYKuTuBGVV8NhPLkJGNIOA/8In8Np9GbXCBnDI5GlQw/gQPns05Nm1tjuuCljTwsefgNXzF0
VTFYBw2+l7Ex1Eve2L8tCgCaA1hfiqBPTrJpFdQPgumouvGIWLyp06LMyLcjh/NfE8N8h84d6Xzh
VEvTQoq99VXw1L7jaqupofYddGry6KOE8iivePd3iRNfRKd8RfLRB/sEAXn5x9Sx7raKR75UxuUC
owROF00pqq7zbYs8HjgP9epS6R337FeDewaCuoKjDzJ9DikCMORCDoCDMVaTKfj7KQXBqiCRboQX
CvbeGY0ePpLKbaacfr+j7LY9j4KYoiz403+/1H0eeJ30KDLszMHhmd5nZ3b6q6POVkpa8aNUXf3V
+7cHWx98QgxTls+dUo+tu5SXowVFdfNnNJ1nJZ63RNLpKaQ0cArRTf8WauJpUpPk0R2G5pvtm8sW
UYnnoSvi1959LWoDXyo/roBx88ysa8iKkYHChKulGIpqKazBTHN438IuR9mwoww49I6Ofkq4mlM1
j7cYFQ7EFH2bMh1Ju3ytoAExTTzC5X3kxL52o1WRd3ONxv+MALhsivnjIZtJfn7kpS8/RCkovtuQ
V4Q/OheFMxlyh9Y71jbZLxHsFQuIveSt2FXdLfJgCPayKwcMr0B7+1csiNweQGlj2h9N43xgOq1c
4vYfMStAWbWor/9GblRqy++US9j+IwnYt0lzhBWSjR2rFIwRLF6gwzS82126bkF/vIKo98+hj8y4
jJOO9lbGgPWKCI3xPe+Sde0XMVAdbDeSKagvsgmsFgvE2froV6iZcwdORJ70V1yGqjnuEVc72MQe
lVag6UWwQuFBPzb5pB9N/CFWzeRgEqEI/VjPDfZNcbWJhdOtTRtwix8isxkByNsjH/ope0oazKax
yPMELd+JjFHNrh7R4lA3vm/US3de1btBuweigMteZdrLNvD6YxxF47c+JEU5ROV3BI2Sne/nMeb2
qviO58xj06Te0xB01UPuwfOS8S7xbLawU3/ss+62PHIcd6f7Srp2hgnxm8ppvmd1m4ORH6uTXrrV
SV7J5jYFWSR+2kpslA5ideVN3k6gt4JKTguZJPesH3pWkC3Up+84RvFP2VX5CS+O5KEIkhD14rr5
NJonOVMtomzZg0161GI8jGo/zDZ1FsRvdl8A/udesd78AE84wifgq41+5e2q+asBEaMSPG+7Vb5a
YCTqdxu3ivXY9y+Jn+/iKo6eVS35ZgcBGualET53uVD3eKgZCzkoY0LJ4ObX1m1GPwxfM+Tgrxn3
e8RlWKzSzn7TtUpZdaQ/vmuV/rdql+ajkiX141Ag3CHj5Lph0Jiquw/6NP4uXmTUyMxpL8pBWSVp
8tviVMX2t7Cb+Fpkwx7bEfvnfy4KvXRkZPJqdZVl/KI8Q8+2pgEpTH6I5edUXo2Wl23jiC3EfUB+
lOWK+wAMpu8CRPPVRIvbtgL/p2123/vRQa8g5ChZVb7JwbabDkPvhdtc5ZyYl5m9CHni/bBZJIbe
/2mI5rthF8o3UFI+nwwWOfOiaV7k66PxNPmNvYjUovrxP7+SO38luchIPXfrIkKCc1hgOSClgvLo
cpg7yqtAa+Ez3fsy2GiDtzE68fJH/I+1squ0ojyGHc3tVve+YKvMAZWSvVsK88Gem9Tx2YqIdKuA
4zj+ESevQMm1oqgrp90XNG6aIBaYF4tCH7SV75lsKeZjVRNaDgJC8iQlj09ObGgrTHe/xhNPyfYB
BlkDGsYrfHudjYQtTFYsTilIBolrkKFeCXZ1pKIYOyMf/pg/ThDBYkMf10HK48y26ickm5onG7jj
Ogz9fC1jssn88VqEwjvJ3pSExXleJOfLEH/VB9P2Hjkr7/wR1JfkYwp6hmpF69v+r7UqmxOkUYs3
oeJuQmoo26Uq+UMlH41HElDGY5mh/427Ifj6e8zNw206G+nJmGzCmLdoYwz7KDPIfcvYfLui775u
l9R1tcxUSCCyVK24OAXdCIcULbxjbJ5lnLcX1Wykf75oi1NbPk1Kqa49BbxdV+bVJRVjs4YPREaM
wv0KdkfzWhoIcOl14ryPFocMXceUYeySh1YNh38cctVFaeqQupVdCfA2XOjxuB21VPvwHXhsvGA/
XRvfPKh9H4jqF+t0jIojNAu8ZUzbYJ8WWJ+25x1UnrXAVPEFK3VH2QFv1ND4M3/ICWlnfjb6DF/F
eGwXN62zn4Wn8RKLfdgEobf1wFqfszQfNtSFnEs0WuVa60X45A9NAeMCnQjHKqtl11TON7U3x0VL
6m9WJ9Bwp3geEJO6UkFZAreonpHFq561Im2WfZV0OxmbLFGe8ir+lD25iD3rx+QV/UmGhhot+cjz
tk0c5ftAbdqVb5flGyrc0wqZG2Unu2OlfFbuWF1IvYdvzU/4pOXbSMm5c8SAolH/+hv0IZuhEbJ/
Q0qoQbBjp/tNhuSgjFe6DU5CXsZK6G7zznuTPSNJv4kkvxS5ixZbmioHsrE+mp9077F7V47Keaoz
HOwsU5p9lKAhoDpV8cA/XrZs8CZcyy4W28VDOIbFg+waY4f/h6ufAmCoziJNVXMt/MRe3vr87T0y
9sZHk7TkvafJm7WiPdyKhvCcw6iTE+7xXmlmo2RhL8O9EqSapSzyyvnHGFT1KE9eWYGZuVk5Lyna
jY/+iBzFfCDrqPftlLARa7/0jDdzBjdHlvfbIj3XeXIHXXTUPIfskRg//CEdERPy+n3hF+a3/8ZL
S+33bhlb93iLM9zak89lqnsBVCrqK4YZiwNVlSf5ipEheaXWtTj0/vRnHH1/lCud4anRNUEZJ3WP
jm4kT8FkHJMZw+0HWnYUBuRS2cUrMNp4oQU41q6LtzK1kKwRmXqqZoS36DOMeXwftSPuQZn2do8u
1DKQoKFAgtTM3yz3RR4Akf2YDjBio5U897mOky673EEljULpPCuFcrZoOu2jnqrqRQTdX36opT/w
437X+tB6UdnkbNtiSncT3EYKRPVfTZRk//8JKNi/izALdlBJPTagCgmMTdABeMbsw3/LSgpVuWL9
bUbdo9do+htanvm69erxhGyNwfGKqYZW+G9t3+zNHoH/EPrpKiqq4RzMzZCHX81Xl7REmvb1ivpB
PC5kUM6WE/sQmx15h1Cy2OVI0Zp/l4MZw/UegkjblhRhrlOH12CajaQBKzuzzrzBUcQ0pr+MgRoR
e3r1NJitepJXgMN42spLPtPhIXXZxs1TZEg2f3TlWjkXasBGzrjfroki7be7t+GwC3z7HVJ76R4B
1GZ/wbi8TE5uPWtjUD7H3hIPautZRvzQwNwNqdq97CK1ATwUOvuyZoP+jLNQ+RxEK1RLPbQEW7/Z
4wtWLTrRFQ+O1WhHY0Iafu7JkK8kX1fIvmkoSxkrE+miS6j3NbVRZaOOeFrJkGxAc6FiSDIcoZCo
8celMUuE6EDPj53xIUiTHWTnHlbnMRmTDZvrpT26/VNUoUEdBsXHEONxMPm6tnOtznuvrafMGfKP
JDSKbRL55baYu5iK+iWmgoUSTLvcVpPNpMb5R2hSsgAatvTJEi0dr5ieCnzh91WU2AvZvTUWFCgl
hdpqzVOyMWsuQRBv5KCfzxRGv1Jja5mY9ueox865rB1cYpTQWBaSNiODt8umfeX3Cqlgnkd1yDnL
K0gOznk2GrotkwNmawPdtnv8QmJ+j9JNS0w2V3l+iJsMI09oHeDe59B8dZ/WZkXW3JaFLSj5Qhma
1X1iL4eledd9jRymVI9oRmB+l3HkTniF2OU7CL1hTekjxaSKQsxCcGxEBmRZK7l7uYU4GM2KemGM
460QjyGSVTgtYfnk9ZUJhyoC705GFs8cRKJyVP3m61skaLSHKassPhZajGRGMDnluoDGuZSFalXv
R+CkdvcVvBW7Zd270ykaCAVX+3tdWw7IW8gBeYtbwdvWEvKXVf/GOXBa2T6JQqco2reYOo3Mhgaa
i5q10Q8b2a2SZjeZZCY0+LinYlD1WzY0NWsyEE6VX1Sly69ZFfyQ89E8+rpt5JI2NHE8tcam/wZr
fjGCYzlBYKpObDmqU46A82LOsUHK/XdAjspGxuS8eyxT/PVY9xDnB/Wh1d3ppe14oYXUAPYNh7eX
wcgT1CRMbT2f5V5IK2eHyG/8hRxVk7q5TI19vi2d17vmk56r3bOMhOzThqjvzoMd5puwVfDRNbvX
Oc16bY26evQ75++6Np13h8rpGqX8djfN1almstYc0fNXDTTM+VbDmuNVrJEGyB33YFrJ9K6+q8Go
X90ISU0trq9az+/QHqtk75QmagW9SxXlz35S99kOEuzsXBh9akjpdk3ZfY8rdJTaxMv2QEu6F7Wy
XsLWCT9VNo0LtVaLx1DT65OpUupSkHj/HI2vlUixkQZA56rKq1PSesVucPuvq26+spTuXfU7mD+z
SDZb+2wXmO1jWjsN5R1Csrl3818DMhZwj1UGcn55n9y7toFJoBHhyNtM9kJkQB2pdeCu7fTjSz8k
/sUOvYNlTMirWaDMPQqzT4ptDC+eAh3ENUV2KqtkfBk1fVxBc2+2aAYjqK5lcL/mF5JI+ocMLMfp
9stMlOGh85z+BE6e3+08OsLOWHOCbRYyU4y6HhoLZLDzJTJk3vqP9HHpNhnSjwmyoK3loEGJyzBC
0ke9B883GONz00fiorhKsqiEN7wrfq2tscIsdrI7KTU/Tjw9Iw/mHmCW7OPeDpfImrWfKRLVCFP7
P13fe3HC3HrzLBVkZ27VD3oYxIcADP82d6kN+gMW9D6Moc+hQRferMrnAZzBQvN1Cq4IUu/qOUPJ
4z9ZOXNXJizl6Dh0+q6iZvp673Zm2F1xhYsXRUVeziyeJLS7yFHrK/skWce4fvKs/BqUyHA08uDA
mj4cdFkwnJtu2hsT/DsJBf+/Vt9vLVfLubdYtY/FN8j24d/WyPdC9bl+qUXsbnLsDA6hZVQXY0qs
5YTI+l+D4iNr3Nm3uUDyxTHm90GCJ3wOq36biRaE9tzrhkwFbAsFz9d0HgwK+DQ0x4dVMrrN0gHJ
25NlSGiVyQhwAm4TFAp6sp6o9ZxlTDZDuq+qRDupSm8se78JPx2YimHJH8p3UkTgXHbVeWyF30aq
ZLnmhp9p5CEeEVso4E7KeP7vythC+NNKLQ3yY7poIUm/ZwgGbEMPciEPJevjZOAr84H7nr9RMb3i
sx1SoHLFQsYjhSo+aO947+aZ920yE/6B01Ws4hKniaJ5aY2l4XkuWtyJ+1IU0z6Op/4xKAf3RcuS
bJEqbnmSg6VHEURvXWsnuwqZ9E2lu/yBDS1/RqZvwWHB36r8wKumN8JvkzraG5KxBhQ8ugiZWuu0
mTDzmbv1ULmroQmd7W1y64bQpvR9qyfpygMudA5rrMQQ/laHBTkS+g5Qu7AO+w1qokbHbHM4zY6D
PH2dv7T62GAG81H3abBJTQ1bbQ4SL24af8tNcJ6edvZNO3kIrH8bD7PAlSJQ/5IDYQpJqTCovVDP
OjsxTkaA92F+6Vq+kl05wOsZr695NFdbdVl36Q/gh8bCaHT3aoeRd+2HERgRZMX1iNZBvJx64EJx
Gvu7W19PK3y3VOMsZ2sI8z+WUM/lDWTjGsnJF4ik21BHeq+92KBh/S0idI+lpRcHQBHug9RMvl1p
AiO8qXBQG2EA9b5pX+ndY0eVvoSDlIxH4IDi61Jte3vlqBr61fOI5xuxspSXt/lqj5pV1NmDbYG6
dvKNFfbOspoAAHX4Ery44KZ2nV3iBzYj2toOqchUR4y8ixzwOV3Ft66XFzlYevpPy5pTay6gIkPT
4ovjWB3uP+iF7kpYMBTPCKIm3pucdDv1ROrvNhEv4ERZZXrD4bdFzUEEycUwOm8dYwu2UHVhcixw
OqRPy/ypICN5Kucmr4oYs9f50hzVF+HpYDg4AcfNYF9S1xMkCHASsXXfPMqYbFzy1McsjA66cO1L
DoM5i7z3Er9tEGPZj8ifTR5wPX/0MyM6mr45rIshaL//mlHhtrjI5xkaxdQjdx/mmvBvM+Q91MrP
HzHqROssK7ChdjDfCorxo4zCo2ja7BUA3nC4x2Mt+i2etJqzwmxt/Phf4jB+T5peRRfoMfUxtSqc
OJUieZbNBAHHSCxcmOaQw4kMcj5uaw6ssWczt3UoFepRsd+hNfv/NIr7GDSG8qHzxlzksaO+xn0C
sCDzvccxssZNVY4YpgrO80Ocl+gvTeE587N2o+NR9pgYcxEd03OskuLvk2L2gBzYAxou3ilJQXEd
7d7vat9Pu6LWpnWN8CdsSUpiMaRpKi40blpMCI+H+BXS409jnhFRUscV0nX6KpxiYwkt3gB7iPz2
NHr9wjG6slvUY2+f+obiOdBHP9Gn+LlzqRWZqorMWRK35YpzTHHQ0JY9y8bmoVXP2wDeodW11xzg
cv8zFKvKVk6QU6d5tcusLO+AcMtFhuLe7nPbU0T859elGa8Do0oKXhtFeASy8o9bRgYve9+vHkOV
WKd6DAPwDY5W3Ohbi7NBBIL6ouDnudFqILno7uXUPudgGrrDdugwvvot6NnFuLN8Jfw9mIaBth/s
ETJ6wmrUPMuLN4X2AdGhh9tiGUNWPDrVzrSNsq5AOXbSxEW3wvpc9zkqkPdYStXcHTa/hdRYTc76
gItCs81i0FLJ3Jhm8EkWKToDbyxf3NrWVjaCpNRa/ZUf6wVuP1WEg3ANMLiOHvnyXw0CZ7BxgHEt
5cDX3KQ6WKafnMYwKiFEJQoS/d0rBigI5va199zPjXWNfUd/BhLiPdd24ADowWhKDmVKm+/S2ud1
PM9MqANdHcxT5VwZ6kjhL5C2T0+VlZC+6fDLvGcMZAIhsWy+qwilg4g67NZp2lNZiPHQKfWzaSsU
DG2n+Asm2CGK86tM4ABQpvAPJ/U5Ea6yE5aSbMcmcZ4n6z0fTIRih9zc8Kexnsqx7p5cKlyisZ5k
o5t+vUGefiSNH2dotvLpmzT+ueX8CAezPZ9t5I2bl7hzwGW3fL5W8hLlwb4FXoy0hQWgdCmDEXA4
e6PHmKvJPhk9UvYj5DozRbyx7KOjkXVBsbJtZ8DwcPxqTBOcTt+4+9voWE4jlMUcSNYy71t0NhDc
GF2c4uSV0vfwtwCHUpifr+ZRBRkKxKemRn9FRVp/tK3kJHtBOuiPWReeMGqLl2oWOmsv1dm3OA2i
qLmGK2OWt3bC8UUR5QqmFISGGS9xh0rcu/CwRLKirL6rzLnIPs9TKpfyla8l07ccXvW5zeAzzLQE
KnlsO3ilAQi57dBjQfWIZFdoFw7l0Oa7hLsMnPc85HwvEvdione6tDKz3svB1A3MjcgweZKjVhmb
6IAhzSZHq2oqn+JRuaFowML4hzHyEGBiM0rxpTW/ta54qDHg/VFnQ7Ewgqp/cka1hm6M4W0Y/Qzw
YgP7D72FB5soH6y54f3brfk/qJYy1jeKeDDrUmgLrYFThWNntipmgwo5MlZDuoId4q7Hsmp4Byvi
Rcc6bDMVSnwiz4VzRDamm0j1tX2otT/d1lIviH9eb38ukWj3XjP3sAO76p3Nn/I/vV/r0kLl/BXF
wV7WeCY9ipfmkDU72dU6TmiJFmYLedLAb9ogu/IqURNJd+tQq3z0XfxWAqOz1qCNp0UZonJr5ez7
FlqeBojhzJcxuduN7U8C3duZ+9i3wT7tkH2we63/luKzktmq9mFTu1i3/IT7Lhm813QydsUcz5sw
5PZZdWiSqHo18Dv1Aq+AmC3EGm9KHlpGbGaLGtzbNhtFN2xFAbbOG/ICbdl53I4CWAGdOlLz0evj
MDcmZeOj7Jog91aDgX4dJJNX9mQd/p9edUVCrrrWevBt0uCamzNU4VeotYPuyCl8P+likwPZOtya
2vj36r8xnX99pDFmht08kLWtckjm5tZNx3Of96RjFFNDkGY+fAW1/pdVwkGQvbRUMgQ3efLIA1aP
7Q9QdEAHRTj+1AYfC4VOfIq4QOzGUrJr2oZiV2ZFsE9KI31Uu0Zb5pCpPziebgfXxrxdVwEUTF70
maCHdpBN9uuqqi33EGfV14Dsoi2ytyjjoG+n1adyqv4fW+e13DaQrOEnQhVyuGUOIiVSWTcoOSEM
cgae/nwYei0f795MoXsGlCyT4Ez3H34P+Z8rmVMrFNltHraUJvF1AyuhA4p0k4nnsKBV2hT5W4Un
xqpOq2Ivw7DqdlM12o+QUq17LZ1+Bvo3L1TOiETUr4qbGLsaGRm0wAlhMIpVTVV+L8MkCp9a19Ye
jDHLnkPwvDIdBnZ6ynqbt18/1mDW+nQ72pyw5CzKWABmgO62+c53betT0Wj5OQVup2bGwaua/PZO
QVfw6Ag13dq5pRwi+QfrIBgMF6/PF2Vh4EWQhsZ7i4dLEY0fUR0gI/N3mgPaf6Wnnh/pjx9hZ/l/
rSYtV8O0+vtF/pP+Wq14CqYLrieuXlB+KwfDu5pOZx+UUaEZ27nTZzViQOQq+ntrewY0e6w8tFHN
XqJSO8gFqpaYS06w2Sl2euXerQJtIScGeoCl0u6MvK4Oo4chhzoP+JO1yUIm2b9VB3mVK42yC51g
GcYDnNGkPmvjGOwiCFXV4pZDuXpHqeG17orhXml4soXuFH4UVcnzuY/S0wB/nqa0+STznedpK8D7
/cEexvoFZcO1zJuDW2+cxEh2+JwUm1FtqzFAuc148gvzO5L/7P9byoEmVUA0xQCe92j/WFVWPKdu
k526JPUXMl9rvb9MIzc8Yh5QvrXOSt5d8S48OCb9kpBz2RtylqjBRV10LmD8baZ2MhdhFLlrxTbj
va5ABG+TYpUI13kfI0NMiIrbnQq6m068HOz7inbvYzwn1JKutwUagPc6oYuT6T7Q8Oqj7ttzEOcg
Ap46p/mQWo9C89Ot1RnW3k8K956W7rg0TTP/lsQ2GwBrvE9yp19DT4qn9HtQ8YWdgNg8VXZSncYm
ylbNaCbvod0tO9WvYZKEkJ1CYDI7bA84wyUFXbs/QxRMKLt1hVi4dRBshD1aNP99eE0TjDV5lc1X
oQNsVV7JXAPE+850YrTuwKqshh6xzUFk2cM0D9ArrbOAVygjOxmzhzZ2UegZs71bYFyRqJG1waSt
vuCYXF/0HHN6v8GpFopIdZFDNHb6Uq6ToVxceKW+nGqL0rPs0g5p7Jw91SmuxbSTT0n5bEQjVqyB
VFDrgnC/MbIS/ULZBlMLpPTbDbIvJmK66qV3DX9faarY96NaAgLD2kVeNXNu6qryaIIk32vzlVxX
q2q3o1SNYUSvX0GgHxN9MF4FmriHOM4i3k6EpptDOMfBaC/DRhiAafX4CvYQG9MJQH2QPHtpZD2N
Vms9FV26r/NgeJApy6c7IHTTPsrJPgNqpHWGspWzudYEgN1BHdFJfaxd9x3kbHWQg4IGVbL4iv2S
D3FeCpKeyQPPD/NhQSEDY2OwkvtQMbdiCOPmmgShuqACYS2zesbHzW/TYRbQSBUVtYywepApaE3d
KuQ/fBtgePBo571/pKv+GjrPmTfq2UEe6JqqSvaWZkNpmU90jlvR6O21YiNnJ318KIP0m+/OsN3Y
yo5yAyNDRcwwiXnPYkXAi+SsVmXGszOH6bxYzsrFKnQHik7pnpNqemaVBfiT83/r7hOnTb9NQcku
q207fGOzX9ZUxS9h9kuim4OBxmqVqnDCJJy5BRSuiHbYytCArLEwXD28HwBHzGyGZjFZdn/q7HY4
ySvkLvmadSuxlmFgi+Fk8tshKgB/PRJU8HSMHBRUah8RRU0WVCerH6Nhr+FN5B9pJ/pVmHk40MAu
CBe2N4yPlpGMj2GAuK+ip+lOhrESo/A7KBHWKSyR67QpuptE4Jxvd5WZvy7tCs/PRlc43CfZRvjp
XqcmdbEda6BK4dxxpEImqp/G58hJLsY4TfdyzlaKl04U9lnOBb3yOehFdJZzetKHqGRU5UlOTg5G
Gm1F4ULOihwjBQ37l6OcLTvbXBiTlx3lLOYmEQeAcjoUejo+N62Ba6obz6BHfiPA2Ei+5lW1l7N8
kqASKSbWMPMsfvDVqjyqQ6luHMsSFzkkjfBWmk3xTMUP9JabsrSEe6N5S7lETlig07ahGniLr1zO
jnbPhypemDWN3yXVCur77nB7lds6ZVaAiey15zrgetLJWigNahjjRg9L45MqjQYyHQHsITHsxywN
XgvTBZeZ4/UbJjxkAqQJoU6k+DeWVugvvVi3cb+t7an9VAO9PxTda1F074Z+dLOueMd58UphRb1y
sIGUkVdwNOe8LkwY8CNECUTHxWsCGtB2PKhBYRZvgRqBg84VaBeuY78KKr+bBnuRzVC19mtk47GU
+Q1ESmyjXsz8QaZtSnxYBXLOlmFr2FSGaZ5v/DrBtfDP4NDsvoVNjyur2Qlr9ZX7Z11qAgZW8gy3
Il4kH7EqqUeYw7EHTC/DRIrysmqep5xTZZa04wqxjexkDHp2ytzSibcvpWumJ0gdAQfzsoUrPoMa
Aovn3rkO+Q0rQNW3pfIuQ62tNR5A+kKp51e2FO+ow+HYe0am9AtzXo7b72bKHARfYnW4fa/basJk
1ODa0ICkClJ8TuYveMF//xamUYPmKruFWhufAGA5l85JkgeO2r/krsDQRLfumla/7SlCTVsJjccR
VS2XuhVEMHm3qTbWsixRFawG4b6OwQm3weCltseVBjhra4na3Rm21l4NA+U+fKOt70oF/MwHpJs7
FC5RWfeORq0O5zwHmwuOOP7up9QpfPO7MjrNsiua7n5InfiI+TEcENeL3nzqjbcVNbVZVvSPA6WE
nco+YjepyfDo1qHg7cOLADY+Qp4PaU065lq+kB+a3T0bawx45QqQgmEVfVet1FkOo9KffZfHu5tm
1FWdvnxXRbiVK522wNUpKNtrE7ruLuS7dKuHsfYEMPqb/McZ7AFoLTsvDeizTTjz5PTW6x4oGyIR
N//zS3aTQaybn5D98OyAAXBq6hzRHyDMq6J/6v26XSU9Agxlq/Svs842x7X+feiTdAe/VGy81Onf
XZGeYht6EHb0xcnRIa/JPF5v0Ngyk1yRmY/IPLIMJaIGbWw+tHyY6yHoPwqVFimSvy8dsJS9Dz5z
3eRj99GGCb3Y3n/uOy+hSwd6WeZhXR8sWs7PJUKC1N0x9Zb5skhOqmmN2zwrqJeXs3LoTQw0VH4G
vm5u/87N+Ic85kSTtgpvpVlsdCqwX29qddq0bRzDJ0rDu3TeSGAQt+RgVj/n2PDet2X83UoU49Wu
cmWrAIhZO3M4mfGG7aAHiAVfgIvCITEI0/hHoVbmwlT14dIh0bBv2qTeTmnePhV28EuuUIR3QJqy
Yfus1msdksGxQIgU7vUUrXR0Cj49nCUmozgmphec5CDGLLxdfeV6i98TsOBfy+I/N/yPZZZWXm7n
z4gW184JgCksCjO2T3TssKMtSsTWQ7WeVvRn7VM9D0WvPwVNae/kurYZm2kVqq2+tP2cz3gE9J9K
jnoqbGUVWm52LOZIpr4GxSkxqzK929K/7sJCCftDqPa7wDBf/51ApUc9Wa6/jQveWEkJRC1z02OU
TulRhkA9bRzu/sTySq4Rqm79nhHztJy5DVNtcuqa++jtAiMlAETz0HuIsfxXbHhWCAcqWZSoHKFn
Me1V9o9r09GDYAkpVdtwcp6WUJYVZdFFibFXixhZk83Io/iUFuJ9sie+GhW9OCk+g8x/hQDv242a
Kpzc5iX2lHkbEVtYatoYu1kAg5ZZ5Kf3RV3yVe+oFkJPVpcu/kpa9P8OQRgjGTKl919D5gCesrXr
V6aYXwkVUrAumTsjBvppMziD/ejU/CnqMSt/0gLrqW/81Hz+rkaltU+BZuVw46z+CCQgOPW5W6wz
ZHBf+rz/9ESr/xydaFmptf+tSMwAPzTTvwi+CrdTEBh7oWYxmuthuprw4novQDnLH6A7E6BP1XvX
owAvKyrxyL+Uxd401WinqEp1Md0RcuAEoz5H053uZHTfaPDbM8sv0F2JhwVNr+HBmaXz5RVtp1TD
XFFx4PktwFIjMsZHdmsnE+fQuAuNHRw4rP7m2xDxQoScLe06EsMEL6sql26ixGf0EhA+tXRUXLUw
g7s1RMncJxQP9nyVOc6BHrC4kyk5aHPjIwSMvPjKyaupHF+tYvBm9ZIn3CWMTZYZ4LnnQXXZCziC
3WjfIwgmcwFgv31WZ+FC5gLoFg+QKeuzQM/CsxWd/tl8b+nyZMxEepaRXKvNG6jWxDDA0qtky8bT
OQQcEpdgaWbDPMyt63TWFALBDUJqjpXG7veRNbeUCtDWjeUGNRpylA/HeZBXmPwFO2ECJwispD/j
UgQbUG9PItGWuRP8qCEKHiAZh9ewckOUNj61UDMeZCYJs/TORUgmYFO50TXT28i6tKw8S/LegBHS
xvJHsZC5IYl2KQrhmJRRm6YRkI8bOXGbnRdrbFVgGs30v6BvnEPYDOFrj9ZtaiGvWnC8Pw5GqCxV
HsvvY85WGh0F88FynPSeai5aPDx63xEgxkQFScJT3AXFo+FXF5lHwUGsx6QwAedEkHR17Hbn9VNt
NJBf+CaWrys8fYmktX+HGu2wqxsPlg+bqSV/AVh+c2hHVof6ZJaOq8rKkO2YbR3x2FT2gc6LNrOv
oxyCqaEAnnjGzpyXOCijXHDl+2tF5vWXODK+2/WxpvzzI2RjDOm20K8FSkDbQSn9/eC4AepuEV16
sLbvZhcfnWrsflJIOqttrb8ZafHLb6KPVhnEuRtqnhcKYpRaEZpPRhzFiwRq/c8AL9yOhyVnOI2/
zxTBHPDx0PaaLNkBf3cov/EIT6Ys+mHEqCzgFeSaRs5uNDgaeur8iDzgMGC4Xxrd1tfsLzmN5mV/
QrhZX2G5Hr7PS+HBH1Nl1no37fCRApK39BP6Y5bRho/w7fV7Re02RalF2zbxzX3YGekW03lE+UVp
vplQsbDkDT9rxVLXuWtp+xYL6+eYzVZvTMEnD5RiRYXZPJpBpV05rH/IfGi1FM2pw9CU09e62ivP
pmIdkAOsP+OhUpZKZE53Y15Fl6pS8wWtxurTRLeId4FnPzg8OO+iruPzMk84hnOMdctdYaYYIXP3
37t6owy/w04Yt1+T/+zs29JJd0abvXzlITaHWI7RFRh4/N41Esc7I3LhYjYcsI71HLR/BrlALnUk
DPg/y2w4KnT//6zLInZRRp2i222k17hx/bOHCXTUxNlVpijoaEhMpvQfXNMRywDGIxKLarWT0yk8
2a3aY28iqvInAF6xz2eDDGR68aAIsR/BuABFljknh9Ka2aAaBpRzqqmGGpRHDfaHzjdeGsGnjpLl
OlPacq8H/AlEAmZizlNjmrBs8NNjoObdY1OqzzKfDBgnFWlWnow6cR+M2sqQVOF9AOhdXehmPN0r
ttadOwVFj6DIqufeVPqlm/aCJq/Ozt0fEFnN8g/fRPLI9zBLa2st/+h2aN3GHyOM9F3joy5Zz1kP
8b0RDjziF2WJOp49rm83a+rON4PpGbUA4xDlmbrCvTk7NEPZLPlwpk/uL+r8/qO8tms9XzicRzEK
i7MnRQhAlklDzXQONf69d6FNyU6GVaH7yxwEIwcrszn2cVQBQxLTR+zrDyoF4keKA+1R8Vw69KU+
foye+RAGhvJoeLTV6CphjjN7drZIXd+3iJ2Zlhev1a4eDondYz0zqPZiFNmyqxrLc0DHCnvvK87D
kMXtt8lWf2gQsN8Va4RIGnfFa8nzYOlB7Xky0MdZ+e2gXUtrUlYJz7YHpTSjjSWs8RwZUwkBXjfu
DIqFu8ZJ6EM3FJ+g7wAa/zMk6BH/z9Ca/NdmrIKtXPvPMmk48G+OJ0i1GGA3bjV/ev66TQw1E8LJ
UQoRhoiWZYetRtWWOqBWcxflZcHxyjTpjXuqfrYtvFz0lm1BqyjauZHr5gkZdpP93litv5P3y0k5
gHYb9nYJtmdeertpvt0cDNojo9qPm95XlQt2p7lYhG8cBNvT5DrNbZAh5JSdjsbV4Z/8V6gH0a6l
T/eaqAjA1C6c7Bynmj088WoL7sS+AjLUwE0I/UevrHPDoUE5Y997zw0wwvXxNQpr+wBeIDizz1NX
uu9WbxwzsTpzm59O2x5UpJre0yhcpgPmPP/8jBEr6P/xM7rA/v0zrML4+2f4bNhXlVrW8mcYcd3K
n4E+pvFeqzU8XIBdJ1GiJTUTRIXmnMvCck/tTBAFUg+zrQuTpQyVIu556ykRVf5KgZfhZg70mqzR
PsyqPtpmbv4KXYxd88T4hiG2sSgx83jEeiraCDPG10bPOX3XprLxbbCeogD6cuMc4CK3SMq+XZWt
DqB0hngGUfV3WI9au6qQj96VM8RTzsqwq/Xf4T/3Wn0HOViPP7MakzLDwHQ37hHqQUor/R3fXNRk
7NZKuUu+5iuzewJQvxJ64BxFbsa3z3eS64+dEO1jFpT/5mGtNY9Axax1MXnPQFccqo+tvoWRaFxs
H3VXDEcQ0JkwD8gH/+cYx4+cz5M3I0y6lZgG/WzieYBMchPgRBTT+l6P6HEstLQEojUPPhCDhzws
X3F/qQ+UsJDbxa7ORNJbLCyzENusCKOVOVPY5JA4MBXa6TppMNvYZOkr1xxG1OVYoCHxAUzAhhgC
D2o5tPyPTU7g7JUGr21brQEoJ3WBXk7foDLvqA/t0Donea872c3WLYE/hsh1oLcGjAp/rRrr4wT8
xITHRiZRRjQM/l8s52lYKxvZ8ciz8GEQprM1s0FfV06oXGGmlwgUgzgxjPxDCD5CnecvEiHycOHN
zi5R5XxnZxctTPQgX82Sije8NOMSdLCJtKCEwOm7xt4qKDfFXumfrAmdn2o7TEjOSWK+NJlE3AQw
+J+cXWnVpfPHHO2RHimROZSLASLku06uwypsaXV9vbciOwUAMabfDbYvQZwPL2bf+hsDzfe9q6bG
dUy9f1dMM8FRrvAMW792iXaiRLK2bUipUhfDQYx+mVXhuPuSycDct4CIeJWCGHgce7t+EmCF6N1s
qLXkgKTV8BHYyM+ijvSjjNpxUA9qAS5FCh/JnNCsn5iQarcV9byiGBTMmufb3QDZBssPBDKY+bSL
QO0s8lkJ+otKoVjd7wnJtpATkoEh7/DGNlp85eSV9+eO/zXRbTrdzs6eSLDodvpa3aATiMPSTDVy
hhShpzECmjfvVdB8DNylXqPfWfi1gjyU56DxV1T1PtKUB5lrhaGcbqtl3HTOrlFS6EXyFbTeVjau
qpd7C4Kop5QGojf8wy3NcXbqgPo12tUgwcVg3WblH86ZZ51Wp4Y/gXTnoKucoiuNp+AXT/fbA88v
eVjr+mve2DktR1ulMhCNO63vyj2KitPZdECHTvbYvKgFzVot6odj0ME/0fBqb9EP17pgZSVxu/Cs
3NjruHwg+JRqL73a8UmFuLOZpkl7yWo0lCKAMns5q1UNQieVHp3kbJBjuljH42WYsUM4DRX6uEOZ
kp1FWbTnZh4US8+OaaVsZVTrU3tWfR8hcigNm8xWLwC/sDyoXA3t+/lSDsNw3yn0tcd591uFNIJv
k7d1WQh4NoceNM6qXMtiqKNVoJfjis8i6HTkZ5DQ75vmuYurnY3g+McY9t4Kqa2JerejP7VWAEKP
PNy6cqVq3sSxyiwee69/TtLU+vBVWvTwkPS7KDeQn1KGHzKvIAe2pLJHqUwo6kNcDYtGn56gubRP
DjSHR719F2FgNcuxLHloK+W59e3midKKtdTzrN/JpZObaFsltssVO7BkkY/ucGqUAOU1ntt7XFDj
Vw3YjTIDFSKR/Zun5T1+wIXju8q4SiFp4Rf5UV59hXYcvUJefavZzFC0dvWLHPwecrqnWhzm/uTC
xP7w2z455sWTn+Ks0lTeuLXmom8dFaumS9qXBLzIsa7ScIUhTf+ejaJc+GxLVl1U9MtyVtHKM/aE
pW0kGxmGWdQ/eCV0rXnSGZ3sUbc06HhOFO/qwhFblFnRtURE5VKo0yHBqfYkIzmUefnYA3Q/Rq4K
VHBe1TXKDz/QwSLNkcybQV9zUIZOZw1UUAxsNctvA/p0G5eHGvrUMyHBlSMO5+GpdNvXsBz8NRgT
q1qbczNeDHgGDUW8VxWk2DaQuNPhYsDazZdpVY/UyTL3OBV6xJu/S9Mj7gIVkPc6PIFlzpFU4N2Q
NsPtUsZyCHq+IHH/UTZfuanS024FqQusf2hsa+do+0q70huzR+/S0V7bRix6q+reC8OqdlOpK2sZ
6iN7ebuHLdOtA9+N3g3cPcqJN21nOnymrBT+3pxXVQR7a7PXDkng128qwhxzurY5FsxgcJRTCEWl
pYsK2Y5TOvrxTlayR0rzduxAWyr7fsZCORdEnXhmtfmrk5jREa3teinDCM34TRh48VaGAYI6i0yE
050MxWisp97P9oOC0tIYxsg2D2W10GcNjqhDkpeGUHJoICu9+1tHz5W32OjLQ9QG7codFOvOhDK6
xd3G3qiUPdgNANefotE950P2+8rtD6ofp7e0nItKbESr2bi2VoNPl0rA9DJ35JKucp2FElEiwJrj
m1qUyv0tl9tlvXQGIKRVpfj3chjnabt9LnoDisCclplWVa2tV3oj9lAxrnoxW5JFFip7lPF96O6V
s0dqnO2B3dDljPF/ujOG7MFCFeWSapW4tF0wngXeDDKSeTlMd1Afggv6WPXa7bBBwbU4OTpxr+U4
oIXJ8a9YXspkIHze4bH1KFOYCVCpoLmWHOUsMKy09L8XAM9PQTpRiNcTY1hNvR6tig5juFssp1Q9
/uFV9bCAMIYw+JjzOFd9b2F1xfijfekU3/6R6521YN8TXNkWlDs7BMca5pZ1sJOGsx7shn5mPPQ9
aNvWjB5k5JTdsBS+au5kqNtJvqOB5kCj4QaKFRVlA07nM6JLVY12a6DB9pY68As8L33Mqg5UJcdx
StJoDUXoliIcgSCrJZe1WJYUWvg49q51jw4SiKRZawgUCHKWyJ5v5V3VOJw8TFyuaoWu4eCy0czw
XHf0RzjFxqMLxXUZ5hWE/zkMPQwrPCMxFzIEbm48qlnETsFOrvIuLem/x+o4PrSTJx6poVpt4V5j
eCWPThHRNGwcdy3D3vC7C7J8C73WarDbTn5HQzbeCwWD7QlRjQslJkCf7Ie+ISAGl8ZufyZN88ur
s+EZpR537ZW2fxxR0bjzbB5VYSbUF89N3vXE7n5OnbeqfdP4pLzWLoNsnc/cJ7YS6oNAMnQhKwaR
H3KkSzGQhs2lPoQFXFhZMkjm6kjjKcn5646vCXmHhtUjPP+Qg5cVW8oVZaHl0GjKS9nPkA/6QAsZ
JgG4nQEzQb6Co+CVYx040lhxtnIWMQFtAfZpvJOzmpYBoBX9ta4ko3KR4pWlaq39o2r8eGFNbv2U
eDTV3WSAfOyFNRB7GrxeZo6fNUxPJUCpxlI766x73c6zdPW7qIqfRueqb/hfiGVt98lTTjtm5daO
eLA6392gCDXd1WGNfODMxADGNt15We1tqESJB1VnrxTqlXiK6GQu5UvNr1kM5vRdC9WdM5pYfgm6
TxFbRayMtIoKr5tP4Mb9EUpAQ8MMpN5450G1hCj0oc+BHEo5+dcSmW0wW2kcZdz9tUZeyhfUCmwR
y9qg0N4f29yKN1Y1NEtg59N9p2njvZivFLh9bPGsfC1zXxNJBA+46Uq6R/Pirwk7Kq54f/aHf/IR
Ljz8IeI7vzYPuYk4eFhZzVvzaie+9uZobnCcwCcuK7+iiByVwA0mv0LxRfVfBp4EcpkRlNFBhdND
JZS7pjiyqHihCK+jzP9MN2Ulby8FdbiA6vy6qQ11hUz6uM6s3MGZd7AvJvSuXZ643U7EnK00PcNq
HLDqDx5ugudQ5HMK8WrPvoT8r91WdlpgXkY7/rOyHxtq0PNKMKPhIsmhphk9SoJy0P5cybAdzOQY
9env2a9cEWc8gGUcGx2lLsoomCRbR3DPaBUEPP2OMs619PeVqg7REimJevWVuy1xHW6Rlypd+IWG
ouNKV0LlqMy6leWsYNmYnVNRxPlPrGSLOLCQ6ZszX2kEc9i9G8DkaWLVq9hC2sRD5+ytoukTqkhq
YsWePhhJ/SnTjpnXtL7yFJ/5LmIvONeF+NqD2AJKAmkdGOncbVhheQRtOSDeWMVvaWmqS38kwlxx
y6MT8VYPiQe1vYraVzG8TLptF8Tm8jZXttabHSoCjxNmDc9s7+Cug4Lpp3SJALR3eyH+cBFeKe1w
KFG6Dlrnnfe1uTW0JNzKPe3/Swu1DrFliOPnzG6jENF4YUcHH2bYRMuOI5nNYfPIVzLql39yoP2U
k5w1Cv/ZdAxrJyOZ1+SxDH30EP3VeFjKpCe0eNVjMIkAVpmfisGhdqd1h5pN28kXMeQvOSFjeTVN
fPVzVMk3ZZxTMJLJgNrlyhUh/IaNW8TmqsTS+2jMX+BuZpneTsZyyOcZeaUmNQorSoIWythXnIaL
1PZ2ufGha2p78NkZHr0YQLwzD/Lqn9xfYR6YO8Uetv9rmcylk/990PCndlofcXzgrCgA1d0T4n36
QxyM22GO5AD8fKNnc0V4TsVAXJEdoVUrQ9cFqoWIv7cGcd092X732eShuh295gF4rXKJW92/pJNn
bDUTfWoZyom+NSn+2Ua3qa3Sv60D1cI+JUGWPUsgrqTOJY9q7/ZCg2Lod/PLIibK68AEFTD/A32h
wWjd9XnnLbTera9lmTfX3qG9y5YSPvYUT8kSgknVVFe5YNKSZAm6tX1Qgj6gqeFNLyNAtWUGgO5F
5v656v/M/ruOQ+/VEMVe10ZsWmLNmj0kd5KciDi3gJ5XioMbRPazOlh/5VNkUjiGaZfGG52TM5Wf
k9skOxlx2nJO8orzPXodaVfssij6+CcvVyB63W1FSLdADafhLAeaiuMZ4iw7BYo5MuWqaATflsQ6
PK0G0M1tRi7+utd1g3RR5C7GTa33+/XkLJz62Ul28086Agi8VbXmV2jDHrfAVB40esivGCDfZXqb
X+m8xo9pou7SoOlfW1HGR0WM7dKYV0G4b9Y+FLytnE2LGsSrJtwzPTT/hdazfK0QN+mzBTppUTrZ
8NqlSg3iBtcPnGVOWLbaBxH6OI409rnTIucsr+RQNCl0qDardygZ0COlcWefdV/FLM3CSXfijYf0
4HwjYD/7nBnGFqXN2b2EVFPyLaKm7LpC01y0QsQfeRKiO5HgRuBFpriKkh2Ukqv9NzdQXmtrKJ9K
hBd2PjbFm24splet1nZyQZawmWCDUtz3VKvvTOjhq7xNeuSgH8QY6HeQn6OF0UYCI8SKR8V8FXfq
7yuZ84dpYM/SY+6NHltmmyvTGbXj1zDEKNuMLWjTqgu2E0hQupQNxxlE5YHlIsggr4opUO88HNqS
XHM+ijxCyAAHmDs7m9RrrsYfMp9PXb0sgbGddHqyD+UAoFJOZBwbFwo6Dfd6E4r7EqbfbSKdN5S1
0/Kg6EV/GqPgxN77oR81cS95yHKIWkDLlUXJLfZLcc8jNdokaTLLqtvJva1iAyoqrEJdmAL3/jzI
CeSo860ZKSO78f53zrSsPRpezj0SiJScA63dQSmNngEMGADOYQM5ShshaNZY2zhS+5WcbQ00SjyL
bqoMgd0pd6NdAQuYF4cDal4V4jZyMhvibYvT4kJy+7I/BD8Z6lM+3Nkz86/vhuboV+vSYlNollOy
5fsgT7fAaesTeoTqqjGMcdm2kK8HvNKfnKq9T1VYjbbvJnctInTL3ArFR+kUwYK2eUQlOQCC6Lqw
HVKtea5SsUaWQ+C9oev1pnWhQRRpg/QIXLrqPAQi36VVEx3SxMGDN4MyljmZcpJDGY6/r9rC6I5h
k66/Uv8sa7XqddB1dfdPXoaWasQrSqN6+a0Or41I0hspsRkQGpWhOkPGR5+vRFVzkjuJEZezMpQI
8q/FEm7+FWads5w87I9K03Pv2QeGC/YfEQB2pNtkjq6AB08lXzpz6itv1UW5SWIE8+RE4aO9VEaf
pTNyWNDi6lvYVit7csL3cRrrTVRFsK2SRH/My+xTLmh1JICatIyvFa42Bw1UxDpA9vYjR7hvfoWe
gxVE6Kk6dDBtsY+J9ho4jo2eFtXnUo5NU0NxUIN433qG/9xBjjPn2bgqgtU4asOd6nrJRfAOWMgb
ItwgbvSJzIxQjYu94L53eh0qytSL6MGJxc86qJuTgNr3TF/AgOs6xccs6dPnQc3NZWq4sMrmWdFO
wZqNHmDOYFY6sgZrQJLPMweQ9WV7ymJ706I5fbDlzG2+rsRb2FewIdUWPTzR7s3EE/hEMXS+dsp1
PLZkKhiQwe+GiKrHUCRPhq53+8YpxFLOIuXfXpKwWMlIs3rxf5yd15LbSLCmnwgRKHjc0nu2N7pB
yA2893j686GoERXa2Y3dvUGUyUKrWyRQlfmbl6ZOELl7l8SXO8eFf0+Pxx4KzKE71Tfyiz+35IRd
m8CNx2Ha3ACJZFWQF3eXlGz7qzAr95pSJrhGjedsdR67C5Ji7rUifW+Tb6KAN41ptZWDMjpnc3Ex
KSQ42OtwbL/wWSO/Z0X1tZpbYB3uw1lWw84h0pwj5byMlJf5Bl5anRP29MGcASMp2CyBG/jHOHLy
dwxBTpOKO5VSU8IvFQRQ5uHedqyTmhYqjAm6cddk2AhQ7kfWlic1okfD46Qo1oxBM58zjd+oUtxH
2Usyw0CZIo9vk/U0O0QjKI6qut88+mYKRdnVH6Kgzrbg0JNbt9RyAyzYkJwHUe3iZMQiN7bafVc7
LhzmecF80YlbkiQPt6UUCE3a5Y1MV7LXROvGTaJ1MSdwGmcYPyw92zS6ar7EWZtfnDyR7jhfRh+A
NKdpFIwzVX/tAWTv4VpYSzE/BKqcOlSnt79mdb/J9nnvHH0XhjVfbiit1ngmU1Y82uiOLiThrgZx
uSy0ePrPiXBeUfzHCiUXxioNhQZAMSswbTdMCBMFGkEDr/iDbQ7ZCofz8QMv72CZObo4ebzU3gpE
9mWYiPLyoDnan2HqEGj4b1fWm8XdhN8CoVMT0iDz03TM2A6BKQyXvR9TNpzH7hOyZai6t61AQP01
fu9OVIX7dBaK+b08NUv3XNS9Xn5zsLrYJW72zfd91OixvcbUBy7DQvFr7IUKjL4p5+FgharPCRTU
nnq3uN7GRBmb2zzK+bRMojuqwqt3Nmwj7FtQs1ZrDS4KfrOyJ8d7oGzbPgJHL8fuE5YP3UdnK3gf
70BPrNCX8tf3sUjx3bNP7rqHZuEu5ESDeuaCzNS0vcfZ7hAfBmQ47/8aOZmANAdvYiPiUbKRL2yU
aCeni5d/xU0Q24uq0y/4AyT7FlD31LQVlawK0FyM1MHaVevochssmzC6mGE9rCPHSpcO9HVBncsI
LwHZoL2riGfZ+2NJkqFjYWKeOy+V62+3kv0hVa5NqU372520HOOssabGTv7htTBj5+CISVncu8jJ
KLwI/X8aY0C8xv+KATcQHB7I6hHdjvfSy+xHLVHsR57cKng2u+TVMgGqmy+tPY0rM0YoykzYNC0T
wfbB96HS3/pTZO7VyIJtP0crfTk+9O3X1swQpaip7vlaYZ7qXolLknFzc3LYZfn858mujeJguXLr
yTxFqcp3OhJvRRtZRzl7C5knEzkp+0Gq2wACEIS7LZaDc84WtYHINU/tEL+PJiD7+y1ut773Tcur
9uFUH+QPluP2/FNka+ybaJeMCK0Hi6727CXYIm3VhK26ab2sew6KtLgkjXkJuhZkSplRHtGLqT3i
UNfhZAdcrLaqYim7Fkr6zyTcFjqw/0c5lES9tvJ95VKiGrrwwd6fkGLzT0hDBaBH730+XNHK4Xyw
anyyToHdU+2Robd4OX/vy5W5Nr4XMFChdHNLOXS7r+zfbnEbgMdSHhIFuSxMnCJQvOa7oxUB6Ekn
fJrGy63Uq1VRsHZc1d+U1cQuaKjbBcq9bJyRJlw0SczT6bf67TiL4d5Uch1SFL8nKVrmF0idGIqj
87JslDI7iMTJDv04/br8f455deDF7JmnegNx5rW36v6kN1p/ssDQCUgEe9m7X8Q8ee/K1hgG7I0L
TDTv6+WEH/jDLVhONEH9FndpyRFbjaFQoKiZDDFleYwxkFbgomO4cWgm8a0zPEouk2nqp9woTnKB
DNNV62BpZTv+1FpVhxutNUdtiH9dukpREdEQOFDemgCeQT0Kc19HOBAt/vfh93sgT5evydDnhzxB
o0T07bspGv0I3yheRqHXwkZVlLWdN+iEzrOTQVpdB3V61pBUXlZuAtdZVMPBhoB0MOeLbDX2mKAp
Zok05XgRc721Ndm+jch1auwOuIjPEbc5uVxO3edvd5Ohdlldbm+ban7otdOn6DXtuR4Mfa8PVbAJ
UUT6UkXfp1ANvpWIYoMSaswj7GnloVH4RLYceb65Xv8Jt1WsCssDTdrq7Vk46I53o1182rjaoitH
jlhYU/1aOz2QgqL8JLfRYkfXoscyh2WiPVp14b84uv9PleWgqthWN9mDZXfscFpQtU3QKy+FkfgH
vLES6Et0E8iBM1bsh+yNkRY+2q2xzXTbQxsDFzGLs645hjtdT1TrKvgVDtY4ICvI5k07VIiP6Es5
emumTrb20As5BkPdXbCMxuPBHIbPkoLBcsJsFDirb7+kpbJDSGn8RBASwkTaaVsZxt591naw3zA/
+Rp69vfIm8jYJtQu66H9EmaUmRdRRr4i6W0sRvoREsw4X+Tg7TIvscws3g2ad5ZDMkLG/rFW3roY
h/RQKNS2oVIeqCRnz4NlfpiKV30d09ZfCt0yL6GFS8dgtQ5WV2giylmgW+9ordfPvZmbBzd3pyVO
qOJKMrU7Z8msoQ2P8DOcMKW20d87NvzB3k20mefhPjSHfc3baSW7pJLR2VPz8ZoBUXjy7OBZjuNh
UG0QrwMHFEfPaFVjneJSZgEGYRxB87urUBfe1xy5Mr8U3zzNrldNiRIgdnfxFZgNAIt5InTrDQDY
7qNLsISJYirMIf+ERchGErhi+A05Mzx4jbw7ia5OHlpd1xZZT3aOMvm3Dg/BzwTvlvmMrSf8ZzUg
Kjkxtk+J6Qfripzxh8KPCnLrIyHVcNBcDZsfDYSwFvOwNkJtOmA0rd5ag+3N6U8unWx5ndgbwRcZ
9cfwX1FzV4bEDQoYCxl4XyLvPumZgThWs/e7LDpWnReSCeoj0Dr/dmULMWUPZKFXQgSOFKPOF5Rk
M2qh5vWvSK+VCzt26vJGeiTq1dQmJUw/PpPgivnSzocPYRgOxpEpNqF9Ui3bLPwZTS1b03kSNzJq
717Gy3N2AJOxeglMcp6UQ/2/8Yap/4rHKPbVrUefXH2iB9RoggzpLi4KSKYHpf8eBpl3QSQGBKGa
oPE8jjZshVFLH26Dsf9DhijdhEehDEH8iBD8BK4JmA0pS0ZdfWHyqj/amA0j/men1mloVbEKkeRY
ym4L79vddK3zXHphfeirj9bw62uTKsNDG6jDg1k68dIbAC/ex/ocU4V2SgEBzyG+UubegqUKu5IE
oT+TwqPlLJSONOG2cSHxeiDxb8JIpBWizdSTYjKj0aWaGwhOJrPpEFScFHTZfCkbJ7skPSpvrS/S
9V8T99nEssjXzMHCUTdZ5WYnqevOiWrci8z7kL276LuhxyPfTPs2fjfM+Y/xUp82Yxi5hyTT+zPK
IsPaq9Dsk13UDgZUW2bNctkMqCSunXm65XceKfkjdi4j76vNOlAQ0Rrj8XYPOVPFHrp/KPMujKL1
FnzmzDfZEkVp3VrT79Z99t76P8c17jSRqJS16bgNOTl5NcJYj3iWRs9V76YvKXwEgGoDWj9ukb00
voPkOyT6tZw1tILjoO//LMSEFCMAtqSyxkM2Rq36kKl1eUZPq5rWGNbi46Fm56aJClCnpTCPUWry
ARkn73cTd62E8oycVefx3NUQYonyZ2/+2PvzFyCdppfAjfWD7CXwsR9SDAF2ViS9IYnIFL9AvYzN
ZK9yPgx783oDszYAr8gV61epwjEITisKYhQgrgowyEPeWxsEnm7yOHpDcjbStpVlKp8KQGKMZ7+Y
Ioq21NPZ6+QZPn4FxIogBwfq2iAzc98y1yN+d29Wit/AXIovzIISsW0eb5mq1ol2Eb7eG/66BZKk
/Fg9c4INb/RiIwWq6gm09V+zUPKLjVSskmthM2KKMHHYyQvozUNWluxXTDSAxmGX3M7xQ6Qh7Sfy
B2WI4Jv1eAItTF4NZBwrmkHp0pz7lg3zzkeFdN8O6pvg2YYzUdFuiwbhkGoy1EeX0h6nmyb6gdvh
ApU87Sv86nilm3V8QT8Fx8AkxHvWGvuPsG4PTu2FPwAa/xOpqGCkrvFWatr8qAq8S2A3m8Lg4CB7
CSXO2/jY4J2sgrxb/zVhFfgEOHn4fo9lZ5EdvRuMXdEQjNHD4LkeSfXgzdMtxSjAgRZjf0g6ARth
pkAhQ42LXqL/L7NITVd7lHXyFQjWj7rOyoemH9SXsFJXQWvo74GrdscWVfr5faG/U3pL1xVibTs5
m3stulAnZ5j0NyS2+nWRd/rWsP3ivQGYvIjLDDODfiKXpQP6ycLotfSxRGpt5SHI2uJdt4LmUJJX
XoIGsc7wVvDAVfJ6BeVrOHhKE3xUEyQ2NnzFoCuAXYZmjaFR8Rll9YfGGfcxKfLh2uZBzm6IcajG
oEciRBKgtyOKZKibvG7Uiw/x6NYK5rHIC9VLPqKKgkGgevmvODnr98b033Go6IJpIQ2STX1qLEZE
11c8DT2sCDBArRQRXGVrcKJip6RoQP89Idz00k1nOTzZHUqNQW6/dZXd7+VyEZEb+tdoAlOedTUh
nhfyPENhGvEAb/ZVvKlid2renBqvRYxktk6UZotDWB/7WfizUTL3oXaQgmeDUHxWgftgWYb+j9tS
ig3KFJIdmkCGW7kvSTa1yC0FzRnYTXGYxIBvqxE5S1PFdjgXACVC/F33ipLo1zEtlKUljO7Tj3He
nP2mRhT+gSWrX4QoJwBbwfTgIh8QBX2EdLiBLndQFdEa/j07Ctk3mswAYvzDHdP+nHamiwMahBR0
EQCCogD5ALks31FhzvYRP4rEfh/yW6rpZ5tnF6nKnXXhzoD095Fg+JRX/g+p/hKOqbM1AjAh0kql
5bO0rOMoPsnZArNNmB/9a1EZw3VexPcmWYK9tHZjoA8PHAFajNBVpBbn7pSG40OO1/il7PTb0DAP
yfG0o/JY+/h8ydhSxeDI9TGGme/hzPeQsXKSzcLtHpqT+fVarwC9QF/4tTQGtH4dp59J7sO1C/yA
raxXTy3nutl4dBioUscjfgWVrp5Mt6jXw5AhO9Dp4ni/tLOTnQ5aurzNyL6cFsHedbvoFnsfLvsU
K/SETFhe5fGTg1cJ5KAk2vC3IovmmvY7ntX2UWBS+STCYnpQknghe3KB0hrdPpnc7jZWs4PZBkE/
Lr3QhpOAG87OdCZ9oSUZwhF1lrW3PuArFGAHdPfwg6ZIG3CAdbvmR4/fll7nxTedHP4yp8YIyXw+
ZrRFvqkdM3ozfO8tI5X9w8Pc2axa953Mc7NGu8Fc+hg3bSYXuJqaWO5nZFb6whvK/hKlfveYhvY3
UG/uJ/B+Hnu+Fh9dBaFMp2ALHNTupxXrH5CzQqpJyC/L0B6Re9ylPoF/mPzLDQvxGnkHElGDab7Y
yMod2yiZPR24Q+kX2K+KWDzoTpVfowCekJzQ9LFc2rNPrQf06VmL9Ue1puRrZxoACl5hh5HSKLhy
WvfL/8VY6OeYsJphtrgHh9nYwb0Yov7f6/2WAo+AXCcPBP4uXE+FJlYiQ9Jw6uLuKuZLrZvt1QhT
F1ozaFJTiRxzIQcDdktLvajKzW2QwwNuPLF56vSBhPjUq2deo/GbbhYvox+NV+SJozckNvcRCuOP
6tyrp3hZ8qd7NlvknJZyTKN+84yU3FKOOaIsdxnWPjCfsEifb2ir4XAFL/4ib6igjwf0AVcbuTrX
C/voKZjn3ZZ7WnooaxRX5NJ69ARerUirm366H2agVt4Jnc34GKQkDrDMWISJ4R3QNOuqqq5fXVV0
a+EZMZBRQuLxgfJLuRS2P6yqzOnPVQ7f+NaS3fmi61ieyhCY2n/OGnNXjmWVjytqgh2yXGuCQNh2
po2XdYu7AWIC+c6fVP9RXqbRBABWlmJduMqvMVszeWmVo0rChzE5IcJkWJad2V+gzX4308k/akrs
PKrzJYzEojKc4MGuTBuLbQdFAmvYyblbVNW0+7EP28V9UTE4Jn7atVhFkHAfch38FEj46iObbFjW
6B0ptS8eBKaQcjjOhLJxRaBhkUk+Fz60svFHan1BNx3DzmmvBQSyl8w2nCUFx2QnJ8tMQXhQZ8ct
Zyk8qw9lgnR/gyXV0rH0B0Xjl5KxYaFgSJ+m/VbGogmo70ddAYEz/xgzqsQCBZYKy6OabbMemkeB
cN+mS5Svssf7GuDc303ZLyxNR5nWEUuv4xR2v9huIFB3+D2IQg38cC2BrTCP/T0tB12rcGdpKPXX
QqGUySEfmz/urcwhMm4eH1LRnbw00S5UW+ozxmqLwLDERQ7dxudJ3vbdqm/tavX3xDzLH2cBtDY9
y6Wu6Fgwj2ulGmxsJLOWsnufkHGaiE+UQikNzrH3nwrCGWx0QH5cEwBAKPtfq1IrZ8qFtyhTryC9
BwGvnpPnaplGCznrt9Du0sx8Uc3xHxEgtjMWOXVD6EWUB8LRPcl+39bFaYQA/XtEDstLFb6rbu49
jQhdvCDeP7zoaNJRB6ToEuvjC/C4aWlOk7OTk1Qu7I0RZj6nDhZkit4clWpC1WjuAlIpHrNxPpLQ
k5eODZ9TYQ0TxrBx0uTBKFOxHMxc+VLY5kZvzP6nj7lFhjrJe4WYE2oLNefUEuKnaLFwQd23fFFT
hGDGzk6XFuJ02ykusc61Css6jR2ZPQinbJ8ETi5FENsnOXG/YM/9LSmrYptSW3M3oIPGbePUnzLC
x4t8izngDxVV+Q7ZxfnOt7acb4vgFMVTvL/fr5m11+UPQsqeZEFkny3UxpaKzY5R9YP2auZac7uU
4ZAsMWyuN39NpI0FxBbbxG0zOGzV5ZJBK7oFEvRi+1f0YLvJTNGodkJj7xUHNdD0AOE+Xv/ND7bW
1Bt+/0zZqovw3YDydxu/xRq69uCUyXS4deXPaMoOOQKnPubo3K4CXrdQ4fnXy8mgzbe+jYT//eZy
vPewVkEd8fzXeM27QWgmG4vf/xgZD3gKrEBJHoW3e9JdHPU4WVZ2DZP+12WCl38NY39VpCaklXnc
1lBRCCa7WLPtCVeKa+TzavtFdexxEzdOtR5Gw3pRK0y34r5Ol3JWCwPrjO3jp5xEY3p4qtISXS5C
Z7LsCwq8q7yjbB+YA71U/Z47enGWc72LfpvfoGerZ2WxiJEz79C8DH2OrqZyRLyQWm6rIjo5jf1W
jsmLDKkR6OSrAiqm8CYfH4+mwTUxgMmM/pMcul8QeuPX7BFZVsifNZWdXWMHqT076J7T1Opg3g7N
IvE19SDHXMfreCfXLubjhARB2z3Hxbgqwf48yAVxYZB2SqgByMm+7tcxsM+l0aTiy6hR9Bmar97g
mmgeIoRtajVuKKZ1hRfSfg0MWGCTo6lnAwWRK4BaqgvzAj+ZflKMLZ8EirdLRx2fK17xx0o07VG2
rD7+1TLm1r0bqqhAp2O5leMzrnLTaOYPtzQ9ECJGGWw5ir7IeBkh7yasyCgWVAW4ukNlbKeZUZWh
hf2cQgFYgMWwfgBlw/O5M7/pOGMjl4cIrOvWWP4CE6KQQGyjxfVCZkNiN0ZoBM9QGYs2P3qqIh72
iKf9ipX3/R37133/io31ExWTS5pX3WkSwa/LkGVusyhDFT0mOVX13Ucea/X2j7F7eIgg8EnGDQCj
92Gjc+r79173W2tK521Fgbp+F6N4F4/owWnw7pC0UdC8qiv9jAB19+53kFQYjjEgRVWjAKc3KxxO
Pb41fdO3287V7Heekj9jb3ad5G39ikzUUkYpg8pXcVCLJRLd9rs9UsIEvcDOLShx0gwUPnRVVq7j
DKVxrOay13BAFlmzq2atzd2pn2r2E5jLyJA6zIplByOK0y30luMgm0gcbQyfCr4c80MEbxa1pyDX
WKJ/uA07b7g0eorwZG2hPuFV/sew0a0p/vC9cDwFBpzHOkvjjwqR5DXpQHsnZ122wLi0iqcUTYLH
dP42z4u0NsWgDcSSBhJrvlRlZ+wNqH9yKPJAaGU4gp+hVKjrqkx8dgo8tGCr9nzZ/WkRIKhDLakL
LnLCkbPRNPKRT9ZyvJkg7ShqrWxx91VIPlAx9FphbrQm98CzzIPZBvCnsYpTTz8azdBdNSw93Ald
Juh7HV+8yQXApB6zgKyRHJJRumW1l1p7FnJeDjWNbfHdVt0HN7EWpgdwSaih++xzV3DwhtiVXus+
Z60D8MTQgqXBL7mOIHTuvAqefTk10ToPO/8FmpN19qr+JWhs/0UO+ZVHuQ7xxippX4IevGqCHNXV
g/OkJKlygIoXXlOjQxCvRL9uGaV2vbn1ZWCnu9GmyIMMpWDWwUEMr3KNn1CYaWrj0kVwSXZDM1OZ
Q/Ns8QchaWPZ/gLn3B4NBZbJFbLVGlmzqrUUTZYeU/CF0JOIE7pIdoBpqGCncbIJ+tg8uzUFxzh6
tetweHWHnxx/lecw64bXKnDwRA/cJ2sU/Wtem1SgevtRzplUdRK9tB/kshRxbd92vD2vYuoe8fgB
Z009hkrsPepT7z1W+rJzOgilc8dD/+wUV9WzYr9aQcHf2fMHKBKdfuw7B0X5oIaZPfK7gIsZLkrN
Dv8GiZ0xsLLlehZ/4Ma6ukNrGrdZvQ98PgBfbwH38dCJ1o0G+JfDx7T/VZUY/ZSMMRxYe9tPHGJ1
BcWVv+jy/zURFtl0UUW/cnsHOULMrOpbU/b93sZKGncBrMZGvvlqbsXACSEdt1uoHvh7dR1S0Lai
n5HsNS++qkAqmQ33+iE99Umev+GqHu8ihHHAxTgjqvUt1RmA1Q3vj5XQFZD+oUAPyHLPsgfDLD85
U/Z2mxuq5skuRnzkTMteyzFodK+1cB/+gk0U6VOmlOVZwifknERN3FopXtRqeb7hK9S0QoMK3MFd
R1FKMA5N8iM2Mow/59ewnJTjbeM99fAW+C+NUTKYMYc+rJBdLaACYjTXYydb/wBQudEAb716fZc9
pUn8Ry+np8/wIjk3R7ZJ9DXpUaXJgepglJJVC8uDfvR339eyvFq4bbaEpRYf5HRjZzbYIC3apn0E
kywe0vrRnTM8atGN+9tHwXbTFRaXw5OfpsUTLMFzOutfBm5n7v0szVejqI330ka6pYaeCxgJ3cvK
0o9FbftbjJB62NBpDWIiyF8MnAA2+GboR5y2xpNwBKxiTh6vaVJFi6YuvJ9IN+vFWL1PeUOVBoTd
kxSaiN8ma0hvqhQkzJxd5ej2Qk7JoGHgOUs2adqZlg/AoDWDXdUN3QMbu+XoqfZT5voOsiOuv1ZH
/NY8u3ZuY3jAdVWR3Tqgjkkml1azkvHyUkGT8vQ+3k6QRA8KD8usTpFnTcmoJl6gXKEhNy9xMTvQ
Gaa6zwIcbn1vMLeeRbXcNIfqCZHbbo1ID/o8YdriWW+GJ63tdV5aabev07E+TUmTbht4HLsxVTOP
9Kyi7qzxMeM76ABUC1CDTpoSgWbPXOdaBb+hQUxi0bdueDSt8mCmmnWRcfKSyhA03heNWZlb2W2t
OthkuiMWU9sZR93nWC1b8qLqBmNVCbPsNn8fJZmMOSFH1l0ZVvpWaXIVhnNKLdKzC9jb9lDuglwo
V/Z2yhVtfOWsU7SqHMvfh10SHMyif6uQFj6AXLWv8uJrbX1WYT3fh9TYd65YcJDR86b3meeZG7E5
y4F9jTVeSovGhV6FnLNPgj452a4afHdz60dkWOlnmAsT6b9AvFZq4WG7JOrZXrFeu/x5r3zsoq2h
RI9ANNozFkAU+JO8/BJb83s4T/xFWSJU2qOUpPsk2lLTCN66ajRWVdG6F4EZxc7wZlArmIMLErbB
WtPV5lVx63KRjrr7vQpMslNG7PNAKHEcc86dGLd90UE/jCqXba3hvAVufkHcL39MBlJgmrMF8u++
JYXiXos8frvFBICTfCOtl7KbQk9HOzxLNrJr9761TGGbHGTXn8T3smxcHvHc3gGNl8Se8+KiSPCk
DeXeairnzdQG62QpMUzuOUpMurIsvTjfYIrsaqt0jAAKofisRG16Qfcyu8D3TG+XlvoclWwHr89/
x62hTDbd4AGO0cjrG1EDjDRwwr0GEXZXYXv3qOKMA/C2M7638GDarviJLk+OwQAU3ElzxcZBbfPQ
s6O7AEVrQVdgjjwVGJ46Sv6zc8IrucD6w8VJchW2uXkuCyXGgk/HLgYz9xerxUpDxpoB/MmkCb5n
JnV7vsoFxV64okB5KUrMIu9ZR8Ek4u1KLq8bvwUz8bns859IQ/N/pbfp66RgyOxFrblFt25tGm12
tOcLYBKXUj2Q52OpJ78GZctIMWdfyCZv+XNuO9NW9u5x99tYDnkmP+fzK2fl/USkcet7/774dmv5
80MSbxwna/HHv+G28H5zUfr71sNKlC3Pt5FyyiM00+ChqbtoUU9q8ckpSF1BdYCSNhbiw0zhMqAb
TaG54qAZJOu+HtwnDKgAV/nfNMAlj7kf4kDX1H/eoYJLctAsW/0Q41reuBw7qo1Vwhs9iq5xKCBR
G532qlkkYWRXVoRlNwARuC9nIa179z4rg4OxtR60sD3+v69PC6vHRSF+UiDmH238bY5JPsTxRvZD
3NSwT+ShhdjQ3JSjvg8Ko1bVYs2jgRO5GR6sOUTGyQhv0nh+zwaeU2kVZw6pxm5CD8SMS+/Ccda7
TEViol9IQU0l+32SY3JWXgIPK6UxMMy1NQffJ4YxQyQlQDS8C+OnRtPQcyom0ONpGz8Vrhk/IQcj
lhwl860ck5cupwpkUVOps+ZctlZxaBqn33q52z1WaJUsO8vTvqBzdwDc3vyD6wXcs6r8atTQAyy3
8h7rRs+2Ta9w7O/C8hzzOlgPJBJeE4TtFyLtx5+OAyGG1UakfMPDzeKhrRiowrn1xdfBARY8fnAs
bvQHsh38EzvD+DRD7ax3YfOPZeH8nPvFt9BwkAV2V00EMik1Q5UzHl+xNW/pNxPs/AGVaA8t0TLK
rii0uRGXsMSo0AV7s6sikR/Z1ddw2xw4rxkKWrHTI6cfOPoV0H6yHjPLebI4c/I3i6s3t7DGRd7l
4ZeizT95QMc/oqzZuZ5yHCk9H4AMeadOa5H5UqtPL43dI4oS3qkEYeDZKSqEVo9lpl03n8g7/NTT
xHhQ1QDkWJlEi9C2mk9bcTqYcQ5ZFzbr74r6IcOrCkHsthq2hh/oazmEQ/VTCjftyR3H9hLHvkqt
lDt3SJpTDW2UPY/fdVCp/Lsq9EQbfIA2kNTjZ8u1ZzyNH3+NgXnhOcF7buhU2Bil/yMJEWeqSfW/
UpjyEAGPx8sIsHAfgpHc917R4bGlmGuyE9YD1sTWQzubuCJYBp6UIXmBkz0uEPLDTWyOSD1v2ueS
YKDb1df/UhC/j5VxJ3gFoXKdK1SmzGA65Bbw/trBFPevlg8e+O+x3t/avHGGyf0ERXsMcSX+aYPA
4tWafrF9pMyS2Mof4DSJHb4I1i6z3OAhTDSLT/aQ73BmnpYpWelTMMXhSWmivF7c+zM/kh2hG268
xEam/XdgnGsEOgmOVxSauy00NPWg9PAW3SIUL26Tmlc2BycvNFS0TeuPoCM3Dh5VYA5dfSljDaGQ
OZKXjMDOS7GxkSzFPhyrH/X8RFOqxj13dv5DPt+MNHLPMXMKNlWAZWqE/AO92ZBFSDbAWZI315vi
dVh541Z2O7QJV5pdpHv8uWKObuhNKk4qUFFIKBXLJiA3DmqaVuwQcnn0MlcFpDTaqN7br4bAsWuy
jWc/Vs1n+EUpv5jXHuVYg7nmNu3adCVn1cl1HuYFWdzYi1K0mC6llaCWVOfLjl/3u+u++FaGngIc
qkVWx95TVKJGBAUug3ZCKNRJUJbwmX+HJloGtaQ23CdDzfVtP4eGvc83V4QHx6uio7yA9f/Vkt1E
CaNj6k2gFu8xQl0PoSEOHJ0YlyHCU38tuwXLwfsKeVc+/dKStFyGueKBRgvgO6vBq1Kr+llessHH
uNy0Mn+jdaoBXtTTz6z6NS1j5JgTUf+gTlpu74sNNynPffsR9bMJwITxtF64/d5sbGPZzF38lfmf
Iau6krNaIpIt5oTNWs42QrC7gNSxmXUL3kDHpvjx2s321i3HaqVgNIVoLCyASMeEBRk4c+Pkrdg2
KgrolfE1sediHfuaPYce7BDmYdMwLrqXWBj+KMPJ1uNhqfap+6mmAqQABhu9onXHXmmj04A6906v
9IvsBZHT1ousMaKT7BdzC9v3ELVd/EFz/BqofSoqijTBQfY6L2JnKZte3mOKojWpvRnxPV6kBimD
lZySFwWk47nGzXaljCiL+8gCYfg9D8rpyW7DW2u0W2fhZm3DaYYfGGWFygMWYeG0avFcBv09HuWl
w2q32EyIDh1zOwf95Yod4grEyDEZo9ZhuYmi0oOsQ/KShzEfyVm+wkpSa92lwtwGs8qF1apvLfTu
hwTT+Wc70NA+ZRjhumIvEGhdyUWFY+XL3qYELWcH93mC0PeWmV17su1iocYmJZLO0l6HwZmgq6C8
ce/KWUlnlbOFK5g1/W+dY3a83JpmCaXZWyUWG0fDVPpz9rslu6qWNzyHGm91nxCqDcrSsCYY2AWA
rvHpnpaQqQpskDU0FnHpnkkeMl0hL3IyQehWTsqeCCnX3fiGFaobmZYlxwZe4Is61u1aCAcFDlB/
L3h6eHtrNkSTs4ir+Q+BVhzkpLwAnV/Zwh4eiwjNnjgM+WAILz4WFE2QJHYe/4ez89qRW9nS9Ksc
nOshht40pvsivStfKkl1Q8jSM+jJ4NPPx8i9lTrq7pnBQADBFbHIrMpSMiPW+k0doR5lB4UFtaZ3
3lJTLgVh6ykJk/CDMx/VKOqcaPHSgEzM2HmzFmkbzXYiNJm4JC5zfQ8Dt9nOS+gXAyK1La7Hahaf
2q8Y0U7nVFrNRR0ygQ3ERkCFvBjR4unU5Pt6idw51/ZGh6OWCMfHzpbeg6IqLlFvQBxXTMWhxSV4
cjd6iRCu547aBtEvFO+xY7oMkMf5vzTWOGs1z0p2JgzNu4n27mYso2wC17yUtnCIx6x4Uejri/ZE
n6v94AfLygGM80afXm3c2JEWo6RX18WnZAAKi7yVgz/UWfdADmLESqlwdoa1Z8piA9HWgR9fHaln
Bz9YVV5PolH8cYI3IN/m75EzLs6A1VhiNkhdJnM1RHOWEG1g71RCFTiaYnzD5bXY+0EfPakDuI9y
C13C3oDZwTHZHSNnn7iAdMNfOY3VB6dOLz451N6fcuFGTyG6LvdNoq3VTW6pE9ZgaMLnD7dUszJe
Uy+sz7cXrXXDXumyyA5qTOWG47Kap2m0VXfT8lnALB6inZdQjcpruwET3g0Q6ucYnXjfO5c0AHaz
6+Fbx7NkPTWLo85sfhl86f7Qwy+BaAAc94BEtagWX9p6xnqPZf+ro6PXVJc9zEBUjo6thJfa+otE
a1DjEus5wQukGW8lCmTjAi++01NPp/hQv3pFn/7U7e49CuidTGiPbBQ03NCgyyPoSSdvQYoXBRBC
3x7khgKW+dBLuc5TDVeWqSqTkxekLKQiDbMxnlwg0Fk/YyOYrqVI9nFaTff2UhluvZb9PXYfKkqX
8nE/TP2xXjiAg/DRS1nGpBE32+Dd4NeDRGpZmwlJgHeKJHxJFcY3dj585Ud1+FgAyDgNTjLugr41
3lAqecwHq3yIkLtYS4OHGd8D5cVIvezD4EOhK7vKO06jngOrcqZNLC2b/xkl4YRVj5n74VbNuj5A
gwZ5MGD5SbjFNH7eoUEQnvQSM41KVPpzsxyqNBEwGNn3oPwcbbxFSgjmB08BV1+btF+erblAfiJF
AgdvWZbmS6gmIvQ9TRGGd+4g9efJnN1TlWOnpDJqa51Cd3ou+cZez8PQHtQw6u10cMyf6hJ1l4KP
/26EWn29s7HcPnb8x9AcijuVIfx+Ovee++12USTg81geYn+xB885SoriBJx9WFMYjPnQ5+GTMPJv
NVL27+OEwl1YZdqla92Yn1N8BekzvSc+zlt2NoAjSL0c7bnpi8rP8MRhbSndrUSsPMk97zwtouj0
bYdFxfzX6VD57QlZnlU6tciYq8xbumUY836qvFdpAhxIPSyNsKWJNoCuuk1ujx36SMrZqG1wXNQG
6i7kmZoFyqCvP+cATw9RXngSXUX+M+Lwi4oleqmSFUpk3dF3NO8CR0Ax6fWQTl39vcg84AEBb8EK
3bvDMH4ReF384HtzBQXCjlZBRIHTz7OvgBKm1Yyk8Ac6RsHGarvoIYxrjH3CPjk5o+NdBNXR3SST
Xc138cle1DSmPpcXdebHk3fyHVQG/nV86oRgmYzK98qfbHNbOUBPJQJJa9c0vU3vjONduxwCPiAS
jhqnZowgZGriZBmIdGv7ifmBApOzC5wGw8yliGELdEKpV0/X2UHYPo2hdLyGxhSHOy3rGtSxcxSQ
a3bk0h+foYi8TVkQvc8BvuO6y07D9IriDTelna310XuEuTNFZprp9VAehiXVOA2d5X5m1w2Mkk3n
Tt1gact6pvA+mK30cUTP+426AejrT6MBvZH+4ksYFA4Oo759PQyje/QcvTrdhtSZFU/OXdWJ4uA2
3ftt8o/L53SYV6PBQuqPCXU9yHHrEg4U9/9+OZVF90Hbj4JFMzVV46hLHMToJiDIKt3yKa1zPFi0
+p3nd/mkDnNVpBfdlY+3oYKl8p20siOtUBBgyD84MLWRmFhuodJi/saPqbhec82q7W3rBCe9k9rH
OIvdtb6op/h6ZLzIzHoMcFx8x77Exq4Mya6sltFbPSRoYDGeQzLcBlLHeEebx0+F8yNE1gXM/Hqy
hf8ZbcFuCy6hPjZ2Ynzq+8fEN/3PlYOHYQQvYIf2gPe5bLudYyAlhthGcvYSysc5wkCL4EL6Oq3t
RcpSHWZryvkm7v2zClFM1LcaLjV2laO4yl9QvZEpi7SZr1piQNTbGfDh+bcxlRi1OPKNQzSs8zkW
FzdpaHItB6cIom6lYjWjBqGJI6eFsi0sG3LUhDqEvr21IqyEbrnq7HY/KEnHwSzwy1yuVOPXl1B5
ZtCN56G9vw5Re2c7a2sWGuUmv5Ih9d9fTN0BnF+MV05SYy7BH03dReWJYSg28ZiPW2NKYUDV7hfL
6awPUjiFilQvTEVw37/w9LA+0Fkqj5Vbr2moJOfECONzD7/qrEJ18NpUFZuZLoU3bBZUwFkfzY+D
X+NuWEFba8Kp3MVBAf9h4a3p0jHPWMV8VMC2K8btN7ibbuf9rheL8p6Cv90gbkMEZWVq5kMq5unC
wwWjLKlX06V2E31Fjxn7yWVGjbmeP11UWMog7/EAJC7y2dlh3fNTTaiDutctnJOwOY0YbX8QMn8r
geF/qwcPed54+pGa+j5LJP5M/TCuE8m/VdRhUeuhwqmlewnGEOdMFMX5ZNBK8dJwN1uF/WQJjXYJ
m+unbK7Sp4QvfWk7j7eRsir2ldHYd0AGumjte8ZHwfNJma6sjSKgpO1DHUTZ03ywNL85NJqvH+O0
i+6pohfbJBHig04PYlWVmN5lNr4NWrhJYqh3fFZT7GUwMko6rX+LJo1nXE6dchrb4c0t4bcMYett
1GwWpe42xEt9p8IxmsM1G1p/ZcROyTe8j4vDPOdnXc+xhFnO/tsxNeEsV6gz3DjWgl3P8b+9VKUJ
o043Ee/9IS31fAPFytgrdEPRpvkJnQl0mRbEg+N04qXw6IC42Sk10PA2tHMX2HwCp8Q9AXpOvrlZ
Q6sJZbxPjmGka3O2ASBKNDDlNEFJAKuzMvXmOeLPs6Y/OiLRvPiUhTWVthTTx8PQgbqeloPRBgmt
sSZH8kzvML1kW1tQo7nYfiCfWJbPLBPLLRYt9v1YD/U+0TRzHYWzQ9heKIbML6PuyRe/R3JFnzz3
rMIQ9c69G4XYGCyzoRbuUbXu0Vqw0vu0MoBKdAECthzq0UuPkqblyvI7fh07rettXqB158dJ8KQS
zUXDtrAa76AuURNJJk5VG9h3KsIZgXYDIgwqQme+uDOcCuRc3pzmtMvPKCc3dB6j8W6cfAneokpw
A+2TLRs4/zlHHAUJ1Dr8kE0R4mxWJj77Y/dDozbydWj0O0q58idtGvCdvpNQ+9naaYRuqzfDCcmD
9MekjS+yApHmZDnCZnGjfZyWv848yXFtmrZ27LE0vsCIvXcG9AXUYR7BPBTBsNG9Or8O+S36/wHY
gb8HVGIrLHxnOx9JBsapw2VgPYxLaiFprxLUeBrYXxARY8FgdkgIwohbwEhrb/Tm9wiSz7axxPJe
d+3HcRoheDHuJi2uoUlTHdE2Tj5aRbUFqzjc9b3enym7Lx410U8fUSAs0aovtmU0aweRPz78XrAP
R6EfO7PnByumdjNGifjEzv25Ksfo5zD5GxOCxlEIKfdDCWnOp413HrqZfoFjl+vGrTKWLoRmaaPz
087xUYUZO1fM/PTooFOF/VBY9NRwPE32KhwmQ2xLdh/PZuDGGxfjpf2UF/bzxNsAQGKtgnkZmYN0
3lXz99DPeGxOIeauCwKZbppPuYpKVRsGFb0oqrorftt5WKmkdMkE2waO00XAUI3ZQZA1G9P3R3RJ
W/yEXeRUkrDk7Vs+SuoTU4LbXbuJ2+yvnycBNmFFrbk8/vX58rxPRcZ7oC5Rn0M/M49dAnOBBxif
UtxZ8EP18kd1P3Ouqkev+Xr7ONa2o2/cIWeBVloPmgwwdyqHo23A4cw033xQ4410k32kw47vlrTr
2HJW9c28tvIw2P5xBZsvVKuxowq3AfTqi6fjXexHsK1+HbCUWs1ulDyoPoAadzN2nx56S0c2dULj
y0qEG2CU4UZNqx4CmBA80DUDS0CVAzwkevD4lI0aeOSxHLW16WBJuqBSsJlEC5oIlIX1oYzK36Jf
c647swT/2hcFZiXxFMFSgMu3tTS47lngVQ9pOGgnHA/89ZCP8pPrew37T76/F92Ej0jwJfhUf1JZ
zZI1/WvWaJTuR73eq4tNmx2v+V2GiXbp2yG8lFgVboCHmmsVqomAVhRYk9wJL/irk1OPzc7GvQaH
SMk2RmUm6vQ6byfBwR6xb1juqK6rkxw/gCq3tzAeMcJt0n6X22n+3vX42eM0/oYyCg8RKKRbNZ7H
Aq6gnb66rRGeezMJ1kU45e+RV30XYT6gBBek932ZURVQ483Ezi0HPzIZ1vCYlnW+ys38Aot3PGGc
PEGm5zCLAVF3FKASp5R/Ddk1uv4gErcqA6GZnViUcooKJ8+ydSUoDdTn0yQo74GptS9a1Ub7LERv
U4WTZycvoC6wjCDV0WTKghpEjJrsPPaDYeI8qShJtPZFH/Ic6Uo0g9VYgYsCy0wwlrl6rcJm4d0j
Q1z0ELV9E/fIyEzBDfmVXM2oQYi1ExSfRdB1l34QSLZM5ZtiRssS8k/iZfeKIo0Vd/Eo0zbc5l7g
rHtdQzhA5Tk9PnJLnopU8i1PjSnudRtXzj1iipii0SjzspcUdYDXcMDYrAN/eW7BBbwiVtLsSjr9
WxVOfq0vnIAfKrpe0LHTGLIXfyzL69XRUP91dVvoDUsWWyD8yr39EpP25WrD76GW87p5WeYvUhuc
zRSP8HPqID9kVsIuwIagFDpaGYJIWU/ALR7VUDBjZcqfCzpsFep7Feb8zI9tgC+P8OZhZ1eyPc+d
156dXkNUXsWICUuYmMuoijF1AW/F/nd7G4NlZG9Sy3w2slpgcsqhbtP+2OT1s585qb7/FapJlWYO
gNCEH42bbNEpcaogPE+LgIkTTcOmjrB7/mNChX+MNTUe0Bpb4w2sK2eLdW38qA3ZX2dqTEtF/KjO
6ALSFYQg/v+cRwM7qB8TYXq7IA5hLPpto6+rNPB2zsJYVAc15qe5hI1q2g96LMYnqevIsPMsCyZ/
UJHam6goiExwzDz1fmX6beDfxwFuMmZlipdxNJqdZ1vuxitq8ZK3IEZpeKg5fUlATnXcOJpj71QC
Rm/Ng05h24UV/VCMybOF38Cebof7QodNrIawcL/PHiD92iy+Bo2Y11UJ1jPJeu+ocmOn8l7Au6N7
5+Xe9z4PVv6SG7l0TlUuPaVsbdQiXdmJ137U43rnNaP1Us1h9ByO9iUfRPeRPpeJepk2gzouHl1T
G49Z3yOr5GBdGof5VkXqoEHvfWoPjuNkT7fRAjva3mpnfGm5TB0KRz50SZdfbqk5DdUVgiba9e7J
kit0XAfnGJDB7dKuyMJ1g4Hr7jbmJaG9wjkVYkxrP3iWTac0XJqkjjoNlg6pOnhjORwqPX4w6MW1
OyqFU4eiYD9I+yRlFu5E5YfPViLsVYkU7jdKzlckoleH71gmWG9FLeNtAeTyUI72Qa/95jLgLdat
JqtfxNSWqoEj/x7s1FTW2cnWWKxAw9BJD/2AP6yh45jeNPOetQ8qSfDy12mZOndzEtn3dF6wRlom
MI6+5I6o3uYMb0yDRT5ezp2/w7FPvrvjunCt+EsNn2ZnQXQ74EKGzFqR8Zgqki+ugTJSCRDuNMwa
tesoe6mdDv5S63QbPe9l85ZDKUWelUboNLjatmkaezebkP0bqiLv5lzuckgsb5ZXz0c1ns4lJhn1
/DZ27qIVDSwuduQJSJsBcszI3g2dzm/QFCjD4IoUim5ap8uXXxBa0Csmd+JBJ7X70dLwgVoumHPU
U+jTsgVs+ZiNsfZNjbcduD0XiaFzkYjyNXGtu7oK/DNqdljPTe07/TD3y/j3CbX868ivk///HH6s
CrT+jL9RldDzn3pcJPjk16hldHbxW3SbWzLVnHoO/J+ua8hsbI9GmgukA2+XZjN6VfDBdRLIbZot
vopKAOCcixhK40U6Vvizkc3LzM/wHkYFRdio6e4M9sDrZhp37EHkpUtnJBUz0acPibWxxCgfiiH/
64DbGihbvCOvWWoiD7Df69o3H6BUwPIMFkztVeeettK5DyuonFgq12fH7C1EbZcpNY83bwFtZpmS
jTkc2iQ7XNNvl9+y1d3UhFbMzikB/I4K6iKgMAC/ZDmlQpH0cLCWiUwa/tGK/FfQpwXo2L/HNcs2
qOZpcLvIuo2rEECCh1bJvQpuBwetGz2hx3gbUmcijL6PVRcCeuFet0PA3xsLP9iiiaM93cbVq1k5
gogwIp3rT3C90fLjDdio7lpdVGs1Njd1wHI4jcQBc9z8+vvdsg1tvIQ6esI2X7p3SRZqJxQq2NZY
cfAySA3aUSvmH1Zkzz9E6bcYzBv+C1rR+i5IdWuXSzendOzjg8m28KbFo85gTEx3So9HF+gg9sZf
GWpS65x5lwi0IHol0cN65XqT0kOUF4NWVH5+XRvK4O9rlcjP7fbLnf3brLqqT4N9tNiQywKGmG/F
4mDr+ryq2tylXUiNDJ1uDOS02nzUlxR16Fz7Y0xx73Qbyqpp3vQonGzVmLpApmNChw0peyejeLTY
WuyEMQ3dva7pzoZNEC6fVhRSjAbfsFKnsjO7/ZggOU4vCCuTetAPU5Sg0eQM1bMvgEeOul2t88QO
9ypFTSAjAEQUjW81FA8Tcsqy/zH247CmP4MClAVepIdUQH0xfIzcLnwcZ+CC9uzII9onNobrEXug
DoE9vAqXuAuEtetBLK1Vulj82FPsBk5R4X+93aag/3zf5VDQaUUcQ2tx2ETDU4Prqi3sp79eUozB
dElDcaxS37wUiL4AWsv4jlKnajBDOo6ukWevsmVaTaDkM1abW44HgQ/7U79FnBY9Eo3K7u2Gt8tu
Y4kXnaXZFMfbPdTZLVeFIXWdc7EgoJeXvl1+S7uNuVSZ9nXmfb/l+jHUoTxjlegW9XCnI0F/FA1d
niVKTFC6G3WKrJ9/Lvk6/HNCxTI81LyblwIG43RNuZ62Qb0bceK93s8o9OHO6W0kMdVljjVCHs43
doE3I+iw4U4Nq4PKVWPF1KV4R+M59sfELQxjKJ1hJ4zt7S6/vVisexhbZSkGBstPcMtxOlgCK3pe
yVbrvUM6JWh6BlX1bBtG9Vx4Il0H6CYcUk9mOXulmp971h9Vir9AVyw/pNibh+J6BWjlgs2clhyw
ZUyf1QHpdyfwzScVtMAcToUW/5wAwl/nO/pQ28ofgf6IR93y6Av/Uqa7ydENHn1Rlozo3l3l6tTp
7fDb4G+p03KnP273X97jqpunXkOdRnX+98spITzLLT/TGuWzKvXH66TKyyi30RRffqzrfVV8e8VI
z9NDE1ZPdkJDR0/hW0Ah6t9mFjLtstr5YxyDiV2+6GL9MZ6Uzp/jcWYP+7wTHm94BwIIebx91Wif
ojYl+nWIkRTtV+MgYpBWPDKZnO3FBRRc7CgWEddKXb5MqBtdL1CJSLGvsWzs9pNdvc7Gk+/BpA+Q
3nxNYV6ghq8lJ20Jg8Gc9/kEUiTpo+TVnk2YmHl7VpPW3P9o9GS4YNJyX5awq9SwCWdtQ2cXW4Ll
GpcqOGw6+n9qdpil/jLH6wrke7uGftiimAVKSE3WrMvYZkYwApZXN/pZh9c1vsFikd1miIz8rm3Q
62zMuNvYWUPoh/mdV5vZjt9h3jYmOKthcG0EOcw2XVu1O4KEb8vjNc41FAwQ54LWjCKyQ7fmUdrP
1zk7zdxzZYu3zES52fTYOzhoYzWJsbCqs+C1EXF138392zWSmfHsh9la98bgNZmRrA/7WuDGgzhJ
AcpuXcZxglEE2iXjIK1TK+G/4rmB6iFwXdSCR/cJfVPnBfUYZw0MNTmoa1Vy1BeUh1TyhFKJSla3
uiVTjbvrMSO6D3pEz2w/hWQRSfvBQcNynbIl+Gas20ZLvrMLaBBuM4IHs7O7k4lKyy7AG3znhZGx
6RPNO2ut8BHv4gxQSczHcWQWqeX4Oh3GIdCCqQWy7mF50MOK3sZ2udTRIvGgDmqiWjh9oUO5PZbl
0Y58jBoz6ImTNPa5LtEkSqPOP2Z58a3o/REuky0/TbM+7TPXAopRgWCw6tCs943bGXeGp7crXHKN
XeehqLRpRO3i9qXzMVjwqLSCGrQ3g/iKR52pL+5t/qZrNSvheT1V9rQQrd2LYAO06tmfbEZsAc4w
WKuXBGAZoubynR7hila6hn7aMCQ7qWliE1ZN/DIob/Au3dT+PDyqIXzn7U3VYZg6+GP4UETo6Zqy
Kb5VRr/JptT97JhRRxM2ADBT1p+Ur7Lfxs19ZwRbFWnYmw3DB6/D6zlaxA2nZa2FClUuV+q0KGu0
qDT5vcWvA2FctkytLjd5ixdK1gc2vSKjODoh9OO0LmBwgeT5MJpJDkepCb5LftXIYp1f0k8wHNnR
Tx7k2vCz9qmME7HHbCUEyT9DCyxFuss7LdtX+vSZzTGCT8vBATaPb81yikhteq7Tvl/iMAQZlFwn
DJWdO4gdFBU9wHRZ8k6BMHesnZq1tHAgvA7K6jBENnVo9N2DlT6nwXo0dfZDDoYV01xq6Pshn5iN
j3E/ZS9FgHgij2wqp5kRnc10Kl7ToKdchuDbtlNKi2mqX8ao+aEmRRS8dWlcXSBNvMMdklf5KTrG
4aOUb0p4ylgEqWwgcMcx53+VCtVEbabmJgSAs8g1oFmlDkLuUAPSUJignrIC+iLvPfjlcMytfg3X
XS5ceommn6jNVZZn71L07kHv3dzdlJOeX2YX7tOSYuvmd1QWu4OKPJeCKKy7/3QnNateR9Pjdw9k
+l93M5Mmv4yOdb2bShvKAbGHqsz31Tjku7FKU/RTwv6lx9/qUQTaWkVTX6PJ0IVw0PFXP5qzObz0
keecMq1rVsUwL8rmkXea6j56UMmpCQiusiLcdoMUw9nReq1DHR/5FkXlM8J8OHYoWa4ldELv9Vrz
UrN/JC8hqr35oZ7nagVKfSlqLKWM3+oZSFRuDGrFJ7gwzUVVPyLcKvHNlQt30KVxOBTdc46WLA/P
vN26uRV8Qblu4fVi6SnAWdD71A1ZPAcdnKQMO9fPfYKZaei/d45rvUWBHm/rMJRoVpj2yQ6cYKdj
FQV/LbRWDcan3+gjrZQiXTBo78IBGemqR4GljyP8+jC45NBXV4p+pEIY+KinLOh8FYa/QjvTH67X
igzQ+JRmw7rVEnvfFx7WYNjQraa4Ch6VOZg+agBqYxPSIdKu5hpZwvQBXan4UQb1D3gb9CdSLaU2
A+5dhUVS86jP0r1W9jbam0mPQzvt/LWf6vrVGwB4yF+hhWj0K4LfZ0qsAcST+35xGx+XgzqLShvc
OYZpjv8hNvWoPyYOX8yV6eTIDLn9SeFX9RGlOxWaiCh9UGGCeMNJ/9ewDNAYcCHSrJSlSK112Tqq
K3HUcJ2jbIhqVOVAwVez1qLc2x5Cw9b5/9jrPDP8Ya3wyDfcMhseA2fx6BWEDSKv/RyDC6OVNRbx
S6833tmnXfSkyqtgfPkG19H0WobUuB/61yGVkC/s4yVLXXj9P2tBQEN9QX+XlvTWri/S+7ipMGia
O9RkbLv56tZ7C2m+baMHMJzWAIPzTeyCWfBdY638YZQBjDqDYwz7eEbU4I8JsPg/ddR2jrdx8KTR
ZkhznJg8pI3YetCwiGxULjmL4vYw4XNwdxsXQZWvY69AJ2/JuB6mFmWNsKczlC2uUbEtwstyu6q1
223Ypl87bIfoe2v36g/ngDG+RdHsZo8xHkAKlazmfkX/et0cNNkx5Em+KoMxX7fglTd8b+NtfeOe
3yjqnSOfWJk5+6mxl01npAcjRc3upHRrpwbXrWEoYdfY+nNGrWnL7qjC5szHrhHVlb0A0fqgZk3N
RQBotkdAiMusxGgVDYaS7eVyseEiSlHp2vaabLWsEtqm2StLxH5xUPQbZJMmKX+2S6TGb4fbmFk0
LyUQtIOavI2HbSNXjmdIus7xtoyk9Uzfw/3Q40abF3P7oiIfuH4oWKeqyJqpVnTWNUAR2u1pX8th
nj4g8acyhNPJh0SzTw5qqLAYERV0MwP0+HLozPCvs/9qLJkQWLKbBlL7/z1ZpQyO+clki7e/XuB4
7inFy9i2NQOuEisX5KSbI1BkTBREXDz7XoEdai/z7xaoLKegE0Ubhn4qSvnGSCHXN9D0STy85UVm
d/h5BMlnfEUvZWvWPyzbvHeHcvqUYSawCbwhvDMLRztlVk5JMbHp/Cffi7zU2Vt05pvbItrWRb14
DZCO2uA/rz3FOeQTFjEubWRv2jlx4uIt5Pj7IqSPOfJHPiZaIU5ZFURndNSNA0te9zIYIV6hvb0q
jF5/4r/pZUyC6l6t1QohugNSLliaZGe3rN/a1C0/zrKOthpLIkpUXnY242Lc4VWVviKC2KyaYpx/
xO8xUhs/Cr5UV3OV6HuYw8V6HOr5AWjIZxsV0I+iMctTScF1jeO59iZnRDBzXnunZuO2/AyKf7c4
dL3iIAF6eDCj1ypu8fvI2/SlyeSw4RuyfG6cniXcKJqn3keypu5SSAN1SMNXr42HaGphthmhdz9k
obUzYi25BxUg9qY0awSnhLsPRD5fBoBB6xpLg6AMq09eLLYJxZzXrjGs+8iuBXQYxqu8C7aYvYG+
Z0PKCrZ5SKErnakTfjaqFrMDWKvlFkAVCpkoBT+rQyXEx9DVokuQURCw0CR8WHBTruNDZYFrt+0F
PeV9WzrmYfSMp3aeyruU8shd4WHZsEqD0lj/8x//8z/+17fp36If4lHk0AvLf5S0gATaqu2//9Ow
Lf2f/6iuE8fv//5Px3b9wLZ19kYOOvAuzRfmv315RsNtyf8ffebVbDrGdN2iNXyU6QEnFyizhZJK
Xg7wWPFAaPAFuo2ps9gIHJoz1K1QDv37EgfwP6u133KrRYwZNfqlnUGBb67snzLRnYOHKk28tWz0
DwwW3Yeoj3gbzYXewSphXHV1MSE+wqBOhRXRt1Bf6YJncedm6A0Ba96oUHMb7V6d4RxtHafUeYW5
51vYwPw90ZretgGTiGLvMmH3QbChKmhuYrM52C2gqXB0nCfqTeZjVeFA3VDZEU5WYDVTvqi5OMvd
J9BB/aFssJjxq6DAraKx+21Xj6+uK+Ac2cWYsxqPHiAjojbUTe6DBVHpIQ5s/WKYGSuY0rsOqUl7
TBF1ShLUGI25xvJ4uSIuPw9Nf4JSO78Cu6W9W3kZSPgWGS/9Dq1254sdDAXQI/RZC7s3n+co/pGU
s/OlycduVaJke9BLhKMKfgsWV9Vm0sv62dWwS3Sm7gUxT+qai/Fi36Lch+ige1aTiVHDCndTUL7L
LKZLbBPshv/gSzh6gdgbbhxsVOhOkXEcZwdfTx0WFvWgFPgDhYDJ5W9Xpul4MHEl0FbRQnlNQMRA
YjWCN4B10C3yHHm1aKjoZYgC3QR1eh2dDa84mm71M3Tn4VKKerh0iURbi14KkHsn1E+5SOVLJUoJ
N0aPNyrsJr7RSg/sJnN0N+VLbGfvtu9blIhXKJZgHGPjt4mqi1OvvND7KqbU3pmgri5GEorfDmos
Lr74fua/elqKZkfvfTdaFHAldcZj3NgBDIE5eCtkom0tKE57FdaJVaChPJZnFSK/tteH58Josid1
iOs8P0l9/MlnbitmD20iZDp2GJS4ezaw/mdNfkTps/s0NSlKTtCkthZiOp+nEY/Lph9fXP0otRSI
SapDFtRQAUwbNL7pvJnYDuUd67+lv4RHqL6iMm9D2dN5FLuoKAxTiaYqLiN6F7hQDCr/pSloZswl
u/+pm+ZDw6L985x9GP0y+4QxTXmqLBfn72XYdeuf7BGNRzoH2WNnYPfeLeO5hnW8mZuUg+yq/yj7
bmW47XBix43hvGWGJwrlP7s5KJ91byqfXZH5m8aQPJUrad1RV7hA3aYvCRcAr9ngEbOB4mXmEbob
BxsxsiXUhgB1mN3COMwkird4Um/5ihh/yCh58eZJfPEjJu3Gqj+2jguj3wv7S9TY1TZAmCEOcBjz
LDT51WFeGM2o/L8mMLkeOseoH4YxdoFxaBk1D19ImOeuvsMK4n00i+hihyJNN3Bx6Prq+a4GbOlA
LXoeYUw+m3XNO4xXw1GFaiJ1+7VReua6zRerYd8ou9UY6NVFhGV98dpy3TvtfHK6sLpEvVVt2TYn
+w4DhTXiodVHkIXxKrAfUjdBZyWyjk00VZ9g6ttbPUki1BNs96HH/W4d0rD9Nqbf5FC5W/gf+TmY
0scxdPXHwTSnt879bjkYYfpwJViDadU92F7kyWRW7myrYg2SGhUqNUyog9UD83DTCX8AxNF1fbwM
aGijCzrl9BCMbuPpfvs+OM3z0OXTy4T188U1xxCJZcaBXH+GWzVu2xoBFMnT55mlnLcb3JimqOEn
z2oMT5AYwrWsDzkQGdrPab/3S6N8BL9sHYPR+6YiaYQXaQ7xUzvGj70zBT/wUIBy5Zdfxi0Py0yO
L/CQyvG+Nsvif/N1ZttxKlnXfSLGAAICuM1e2SjVy9YNQ5Jt+r7n6f9JyFWqOv836oYiAuQ6ljMh
Yu+15qKegnTH6a7z4GyEO5QPdV0l+4AVFSXYuCF2AdZ/PBckPoNAIZnLKf7g2w+99M88sItx4k5/
zk22x0hci0ut1/JoAiRbl+SQ76xkOPh5x0dljKurOvMElrhGm4INi6jmgRIhcuDYqcmvtbxVkhDE
KFLYBFUjAogm8s6dtIL8GlZAU/YxZ9L9XVjNr6nS0xceb9W2pAJx0c0BskLFGiTowyOuJfsYznRp
1RnrfJuu2X9P0j7e56WfHCjGvXs15slJRMETgHLtTnSwQ5aRmrIJUmCd4ZzVaNIye8lkEduwNbVH
j23ymQ7z20zh7WGmAHwVdvqeRGbw5tRTsUHpnJ1KI2ifIWnA10/Ct6HOiHWh9n+AThkVSfPCb/Hs
ia78IAUqWFeR1117MurO2D+IaM/G4qMhftjg8Xsj24DychWbt5HjnQNPEOO6jOLRqve6HbfrFnnx
FkCNdoitxPqhZWLToEx7Dqu4uqQ6iUdDZFWvQBQ2ZTAj3UmMR3WI6/TF5fN9USO2xfOOsAN7E1XV
4zRO+gGBUnGO9S4/T7GVf51FWMEoojvteWBjt4fGtXa7sNiVEUkCgZ6nZyP1k6+DGua81amALZPf
l61iEBsvL7V/XlD3iWzoybHoDY0irVath5QvgOva9R5/OoD8jtLLdfSmD43+0s3XqG6Ysltzldbl
uPHYHlDPkWg5Z4hBzjJURuaqduSZ/QCLqaWogN3r71C5ntVwgOH5z5sjWpobi4SBfYqqhRh662dg
Bt526PSZRagjfuJ15APH+8R1q1WyFNpTBD037AyQSsk6qakTHxK0tY/OUrLHekoOdb+s75bhhE/1
SLQ01etqjuv1ON+VWSMP5TCT6UtWFEZGH27B8o4kjPTV6/1857cx9DxMsreabMdbxIHbBkzhyfMI
AaaPt1wd2drGZnrfV0l0SMkMJC59rF+xsD2ZosU9bM7TM1EjVB3j+jV1SuNi6bClI4i8V89pr5IM
mxrHY++f6n8f/Nlik2QEVym2nbD1Kwpo4z5Og9exc5KfEPKsrWUC2VLDJeuBv1b/Au5jjWysZWXi
LQ+EPiW5S+tvv4ahCSAwBeN0Qg2bU7yKyp0N1/giloM680x3BYtqOKmRrk3msFKn1EzEzhHgf2Hp
ZYcqtJ/s0iJxY1xc+jk4HBZbwdTu2tBdgLUsz0jZlJuvf3ULc2CS4E77+kwsQw/c4VF9YnA9/B1+
X+08Qhv0vrGIe227p7gzexCETo6fimFuWPGxBPpBOgLDZIwaNJAsNO1hDUhN3tdLO6hzo+Gm6dDN
FAO+hiWI6Va36SA3Fs+MqPXvZzcWwUpbgq2AQIaadscjvHgD1B6s8yqZHs28m7YFdqILOX5y35Ii
gTAgfIClEO8HWl4nH8s6ahhndnaNZXYHv3NvnBZCH9vQ5k5WGpggFmiFxsNBsmzYwh7TruowZkFw
54/Jmq1jeJtEMbiQFNDaoSlpFhkprTr48LiOKqOnqdhkC9Am3pGB61yTXpjbodCGuxmj0tb1nYAK
d0g8oVe0d9UcQUJpkminhurASg21i6Ffv6e0DpgTFs2DJoP4nC8YlNGFCTK4ibadWhGdh+WgztTB
wsq9bTGHssIO5qPWiOlo6d1EbuG/hmpOHb7n1C1fc/EPBzdOO88ept7AobAPTMAbsnMPh+8Nt2O3
zeqhuRlsK/7RwY7p6Nu8STwu+4Tn+94hiOvByByyLiOM80HsH6Yup9EAB5mlKZ0mpx+DtZpTBymM
6k7cA7euziXelB3UgX3SszcqAytCyedSLafSeGT1v5Ei026GpKXkjLy1Oo58uI2tOv0aR3aNZ3G5
hOzA3PQeTpaTWyQTzW7+T1Aq30WDJV/SB5e2xAv2eax2AfQjvffXncyn10RoeB+0jPaEg0oPfdsm
LvT2ld1ogoEicrZWIfrXUOYrH9cwPBRKz1ESkhgW9xk1Uea+D/97zhyG57HuEZijFuQpGoJ28EHU
UZJ0WBQXwzFxK3wN9IgHAuCh9AGMqvjCQwK/LSfpnIfOoNLu+ds8LIK9HZctrSQOIBv/npm08yib
5WxrPNfS9n3snXSrj7ej1qzFYhxvJp0WoREP97Jo5hVS4uaz0rq92UXyhxfYxtaMh+Ck2YW8AVs4
b7Lc6h77bHQPjmlA0yak47GOGuawgodO8mAafXmJYiGfRcE/QjE6D2rkUe+oQTw8AlhwnpsRzmti
5k8VX+d9a2No9tnGbou+Go6OptkPVZL+rglrf88MUa5622iITIjmU1Il1oaQwRTKHTssglug1OnQ
RygVBlsWz7Sal7kujAjfnI34MKnuNBTWp9Lu8aw6BRGVvuvTQgbfb+REOnYAtGLdOZoQ9jfN1PDn
WpnYjmg+bqvc2OhxAbSDFcg4p/6ZQLRxLbKy33zPqQv9clWdqQsygfI/tZj71Ry/Cn8rWFUcSjRN
CMyC6D1JHRvaEUkqTd07tx3eu5W9XKBb8acXZFprY+euI5wbeBaXNZ46TJ3LWZEwqU7Daty2bkAM
NkEYaw8n9ial5Xs2AamereWghgaU3KPuVvFqst9snG2vbupQDnWI9VRDmonj1oY0e1DD0SnfChDu
dwPxNk8u0E01rQMbPVm5SbiFHjmv7tROdA/zA4ALQbMHfk1H7PZrOCIA6zu9/BwaPuBjZhKhMGw7
DTUkUpzyMs6J+144Wr3SEOfeAFAl7yEo26NOR+LrALTp71k7sa9axSi60lmzDqEhmq9b1Fmtrv7H
aV+20bZAv7XyWaL5cUk8ugHL0JMdO9lisGFy6sadtRwCV2Q7Uo3o/0oHu/dIkgyc8qcy0+1zW4f2
QzhCQyEvMVzRKrce0PZZD4g7sS7CUr9hTW49yNKsr4Fl79RF/lutKzhKceNaVnEtgFxd87o3L0Pc
reLE2vemkV5FmPV3GWGUd/xDQDmNK7e/U2fSNsJ1RC1w/z3HBxxsJct+IFj/dbM519sMxjtLBTCL
HR2rG3ce35vSTR+k7spzR2l8XXTl9LbMg1PJHsDAynOEyBo8nTOq+RIb+zZjBweEAaceUQo89Mqm
vKGwbB9ru31InI+5iHzCMdzmnkAA/VYBY6qGzj9ABw/NO7wZMBJE3Pmp2MRTkT0RZDnQNL9xuq7c
8HxqX8mTmjbtFEc3piHbV1HFP8km8q+T6/o0yH6qm3qTxJrYHVltLz/ThKLZC3N0tupnWlniMEmt
9vT1J1r1gcTh+JGaerF2s+53KK3u+H1Anv+fw2EI6avFw/83l8VHoWXTPXFeROwEIuOVBZ/CXg5l
x17FyB/MhTJhlIa5T2c0FDFZW+uqpghiRhOSemALK42k7iGP5e+qyl+ldLufCU/UtV/U8nEekmzr
DZZ3izolZNfSWiQAuBogoabbCTFtqCWYPLvgWJEUFj99DUep54tHjdApduvIfRzCqxeeRLRAJtQh
DAZj30gTBrNsFr1LwhfGyp13M+2TBYvv3veDjaOHDskGumf0OiYNol0kq0O4HSiD0T1HetfWvXff
GUQFuFbU/4gF3Z7Z0qC5sjwIWSXftZV721OTO5Q1+QUzAQwYMZbTJGR9O0wx0JVwJvFMBHQCzcXs
npOTuIykBfM+g3a7VkNhNtpDGLUHCmQXtn4G6/UJfF5cxh+6bXfHwfIRay4H12RrIIjM2TcwR/YR
9ZftLKdoHcI/e2kbFgys/KIfqWGgWfXm7OdYgQ2NWZ29ZXr2u6FyndTVQxM61bFaDurMaQfWDeoU
Pzyn6hK8vwPxzXLvjI6Wrtw64b2kTj3d6UFMEiwGl5Psi7ASJ8Ifb0eX2m07AkhgNW06x8DL3SOh
ac7xawh78VDaklBJ6kjKSxg303TvDG55aar8pEZqnn5pcnK74s33Fs/wLOP0ZrRpSpmLIVjdMg99
sy/oteIHwQAm+lk++fFzphV4QjzMq3ZAeajT3C1VJ+t3zLtFj0v3gyLIx9B7yZs/lRj5NVtu3L4O
LkFzKJpS/jTJRt63pZMCIZTGG/uNysRNAIlzP+Hv2zfWpP1E8QWEJkIK3dzbhIHsRSfeVCvwu7X3
PVRzo16/DoYbfzX/1JS647sNKG0SV/iNf37/GeS5FCt4GvWh73BkOhN5nm2Zb2rhzu/AMc21kxjG
1So9STRfBtykt3aqF9D+oJOQXtU5hlEezEuHoDGetLCnsf/vGTXdQxQcB1RBaqQOdYczlWec7Xnu
E2uZdtsNw7jTx8p7sgH5Hgq/zjdBNVL67efm5HvesFJXCYytrrWgl7Rc7InRfJRoVxwNhlpTYOBF
IHD/dW3GQ1AmkvXE8v+SEhu+TrqgvSlS+B9BbE9bSCwV8ikO5G9UJxr4f4fkH5v7wG0uar5CbFqu
1H2GL36ASxsOPV1y5NWSpI+lwaEOAyWc28LMtL3dz9lX50PNfd9CbnZojPPtP6ahydKca8Nu/48L
tRWNuywhD1ddqGKk19OgVycCp4tNTaDW05wVBJOJuH8tE59X/ThjhPZiLMqG/2nm2g1tSLAHjSSY
EqoUkIOKjjwl+5VjTjt9Vzu288EjocMmbJBUycdga2q5fpuYsJwFVK4bfzC9iweSbSubKXusgyE7
JCDiL3mDF2TVL3Ac6IfaTgo6ME7bS8iOXFYX1JmaGwSgg0q3Dmp+xuyyrsIa1roMmlt16Ktp19hG
f9Ln7PZ/N9ls558tNs/RTelKlx6bsE3h/neLDWI/IGu2PWvQQOtEmNmqa4f8OC0a37Svk4eOPGGt
4EHtuQn2LRO7iF9+tL7EQdUBObVjWNquNo7Eb3MhzO5TpMnv/K89EOPe9Fp9NhrZXkTFSwYjcvAm
tGFn5hLIZRQnpE4n6Zb1eLbTDaHnUOlHKKm1Q/qtHt9oZSvvkl7bJK7ZnTFqUpkHQjvRu8nlhnb7
vI5inZZTFCR7z3eaQ+QMqFH5Yp6mqp/2Fo+qqxZpyZbI++nAj75ES4ktWQ60WfKvQy37ft/m/rNG
msDxf/+S3X/2MR0doiKQF9uWLHsdb7n+H33MoI5nrQZfsWr6lH//7yYme529nw0CHsq/G5uUSDB+
jaRcaC3AWQpmhTHr284PaAktQzZWgC6J997VZWIdqTG4awI5gCVNbvMUwOfgqdlNN5FTWnd+XgME
04LmV/Zee1r4y7DMYt2YRok+JPFudCvwd4EJ9Lss6l+63moPdsObbacF5iu9TeOsDnPq6mfBr+ac
uXJETQ+9wJF28zAa4GDtAUKIGqpDEdjmKrwFSJmeezhTL3WIcV4fgp/B7IlDbaAaF3UT/qTW80ks
ioEoMI1Y/YAXWu5i52bCi4eSn8MMXdNrnQ95lI33+pD5qyhohl/1exeM7s6Q6bRTQgA6JDDlo/5e
jUyzJgFYAzCIlyF49A0wdf/731Q4jv2Pr45jGXBQPF6eKPyE4fyjO937fhhMYyWoXdx2YZh/IlyB
C++147UPY/MUFG26xSHfvDUNMejLHXoYf+qky6eVi8Ei0v1t1HnNpcqdg4p0MKFh3piW8ZYXIfCN
zhtRd67Bw5n3kJ3jB2fyaFsFzu/Ia0n/EPLVVFZbbSL8JPTC/2iNA/O2qIYM9g6I4XixySeBYViL
DfGpO7sS/ckeU39RJwGMXfUBf0GeUdCtJO19e4korHDMXkbSm4cNCzGWl2M0UR/PpxUw49BzvHM5
t/Ulo4h56enXjaQjgTtIbczjljwFSVWdBrrl4VYTyK5DXN12sInMpKEcQLtzctPwAHrz4gyzcUIO
/2TPoj0DlDOeXNk9INEybqepMJ7Y76fraspOTtxGm95NptP3wYq66eS/57xrn43CoFbVJQTNJYCA
9WCCNuuk9pUau3WtenEbFwPpbctocKGaObZGxsDYov9OLfM+YTF7MHmkH7xWLlt6R65QsshfhBLB
i94EmuuxLWcFX+lxRA1nOYXpa7OUOxYI/1zfcK/o7r2rOgO43GxqaWWbRo+PFNL8s6zAckX47Fdh
lgHbGDr5PMj2VzWOwa0SEbWj/7MrUf42oAWAy4S0o3WzeSCPt2ADw+uJ9V69AYmPuwxA08XN6/Ai
QYCHpVmdEOWYZ2O+01OUk1C/oufaRoYJrQKC1zKkTBbuOuFoW3UVqVKODq/NNlnm7giBHl5GXpRz
WVg7Och4h1Q1uA7slzAdFMUuD8LgGhcuEvCpS+q9Qd1/9TVWl6AJkSKDYnRvgTeS65Fnyt6a+yNc
XZ0CHcto9JcmNU6CD6sKiT17feMBI6PYFBInlJJ8qUPHe2kELH6nRizMzYNfZdNKstMCOAJFZOr+
dPjTT2HfWw9JlU9nL4hfahPfkyi8eVOZ/VNJ3hRq2nRa222uXQt6NM9V4m8ln/Z3NKDEdWSDezLq
StzT5ExYyfrDuwHdkOg75NoVTBysfGdTvBEaC3va9ex2pabkMt+LsuN1YlVrhMUkMlomoeIpFF2N
NwLN52Xogp0iS3IhVU/HyHamo+QPzlZqrCPzWw1T90s9atFGE/crEvsy+vJzWrilUcRDvC2tmu8M
w9TRnywD45meHAWUvrP6CqbCri6ZR3M7LnJ7o+bUIe7JeIfUsm8FHjGqUxEMLWeeyfZYTolZyY7Q
g5TKDxFiuoskfz81VPzu2kDTgpjJ2GKraC+w8aHCO8ZTX9vpY5X/nuyML7MOFaodf9XEYoWruWh2
XdNon35e/mmnnnwKSGy3vt+Ah6O+s1X4gzoapzMpqX+ZBrOGrfdgNE4FeaTBaT9ND2qEObW+B3AS
AubrB3+HEHAA7gTPGnvwHuugf6xx+NB8Wk6/DxlspfVMd2YnbQJCyV9ztybVuPfuxLbJeA+Sp1Am
3WNiZxHf6nJ8wMAQbZd+wi7mY7dNNc0616XPyw3LOOTKxjovjNAzrSnAq0VsdzdO7B6k8HpiQEWg
nybCZfeNwet7GQFX10/qTB3i0IyIcqhwRWSkieL2m9Nj6GrnrHIAJlRutpnp9W3o16SXwnKifQc/
GxpzkF2ctkkv6oI6U3NqmMraXAEOtfi78WOo2f/eRw3QXQdNX6Enys0L4Pdg39Fe51PNfh9Pbm3h
RogSkyjOR1C0wWHU4rssGBKabRyogt31QSn5RPvjhpXs9KPXMA232VxeJtsLXvK5Yq3KfJcJ+0ZS
6gEUnljnJqRmlRDYcknYgeBoOvcEc17ygaSFr/kaHOOwykKQXj4q4rW6GcBQvg6ztt7aU8GvZxjY
dWfecEfR+D7wPfwgS48vN+uHKdP9i5rK6+x34DruvrKcn5XH1pj1a5Jv9KHrzuESaIc+G8mFCNJd
jMI/XvGizNdBDg7e8LJHpZBdRiOolcevBVY7fV1TCun8XyO2XONWdwFduGEPctr6DKUHX7jO0+hS
Y4wQv+MhdX5GI4QvdkdEey1DcwLhMXr1yyBcRGNZXCY7i6jLSy0Lc8sXM9g2XWUdDXC/m9CWR9kX
3nusISCtsbTcjjMVr2QY8rW6AK7qiH1m02lVfpTZQIrgf5yiLOexbmev/VB7R6fyvKM601vdg3bI
gcXj3zN1Ic56rEEN8Miq5TnV6F64BpNlbPBaZS4c5vizoWGse97emXwy26MG8ypyliek4pG7nzSq
rTEx1wh5DjXE3NsapMrXoUJvA6DF/mPVhbwlsJ3AIXU1JXmNTk5z/L5XqluGz1R7C/tY7A1DfoZG
VNtHrWMoNQHvZ0Injtos3QdGQswLywD18ldnADrGkx6lL21QF6e6GrPHMiGvQLZmdFTDwSERNp91
4rhxiRTsvtPPyJjpZgFAefRRc90szKauqHMIYoW46C46IHWWW/U1q8yGCmdpngx6QvvSTkd7Vae0
Ug33VlJiI+Pa8U9NaN/3ggf0gvoy1SEqLVomLe9DprRYT+7Lbi5gitx+z6izEXQqEoP2+vXDrNb2
kWnB0pmD8nEq+g+CJ91XkIVr1HzaUR2S5WwibdEN4/HqoNy+qTqHuB+nKt9K/z0eQRhnc4xrBeki
fv10vJdTX6wKJ/Xf57r9k5SkKmMGeij62V2xRgle6ez+PXOWM+oMwas6U1eTJK6gmNPW/j/uVXPf
fxIbuyPSsvIGIsE2s2LjUi6+r9S09YsaxjmmpqhLX6clZkMdfDZ4X2dpmok9VZKfhp5pZ7Ec1B0U
/JpT5zrbogbuXsWJcQYYVNO8msKDrUMLmSbsVACsgxdCriHOjvX0aWN1TqdZ7F1X74+WlR86gls+
HCsQq5mAySfs3jPa+gRjH23te9suL3Uk3Vec6OM2HUfzlMimvM3duICD4noELQ1FvwoC2HIUuts9
+sbhgoanpcU+OrvEGD9nrawvXgIOJWnN+r3wwiuM9OC5j1KD+pppbwUR0vTc4qew1FiE6cl8UKQY
0PgZdXXEDgoRoa7aLU0NWWfarnNcHQVK2q8TDw9jZPuwmCNWqqHQCZyqzReDoA8rq8fHuhi7Q53Q
lSC/yTi5y3J7IGZM05rkqEZqniLn34vqrJURufC9PKg71NT3j3/f2+rvgfT0o5xaF/8mTRmPzvlJ
HZzlrAA8KNfqFGktxkM4C5HVBqfM0ILTbJoBwToM1Rn9hIAOcBBsZvZ66yU1KXEpDE19H2KQBtCY
8TCcg+bqm79GrQ22yg2ifCF2RhY9gthVlhXVQ8xWa0kq//ALcPtpJ7Z05NOdvmCMgqz8e1BDFmL4
gDBh8A7R6UUE1p8ZDFNWWNZb46Nlq60seWCzza44jHNYoDpFTC/D0AeJK7bgqsTCy7a8DuNVGHdE
9rhWQE1DTG+JI2/KIJqe7aw88KboNkVpiMeQ/4SVYsCThrNqiNF5dWJ29VDzj5mkfWpLA0MRy2Zg
Y67X7FVQXWnTQ0wpydItrjbz3PdrjD0TXHIBPbRtx68zNaeGXQEYrQ6yd9/Wt2Uh5C/Liv/USRI+
J4Ecdm0ljaPod57jjM9Of2dZUflKNw9QTx89wVc5tJnU7iubNYpT0GJTxufADD/Zrmr3UzMEl+/5
OtQ+vu9vAfKvUFbSd6ztx7AqESEE9W5OyozeWFVFq8Esf1gVULZ2wWXhfRRbh7Y2bQpwWLPjsaoc
9KWu7WRPIhvHVZBPKLWzqFtHo519tsPiLHbD51azP8uwfg0XT1XqTVgZeGLtbViSj4Gumw8o8JL9
WA3I/F0XQkuzhn02valpdxb6vvTwBYjYungdZIVCxt3RMnTMWIyCwHNu3TzqBSt6cVdSY8hMEyGy
xmdSD/RXNcy1lJjOPnT9W5Igkj9V0hyjuQx/oTJ98TsjemcZTTeVPJkfwSLDa7CMPSdzba/thvge
ilhyk0DcuHPBQq6ytvmkwBo+JKIUazeJuleZu2wazWn6tMZgPxYEdVEM+ZP3JC7hoXnyskZjtcEf
PQgycUmXbOHKakRaFuFVLBZLlG/WSk6EPXmddmFB2R2TTgfjnwWgJ/IQpu/iU0JJfR5GH4YaIvK7
HhrFhoL7H9uaidVeDl6fp5dySH9aeuDs1VStkeVqawfLMr2HlNXpsU+MYTVS08vXuZZTnWpc+mZW
5D/YxIucgOL/UTe75RiRwUv6Mw76lR7p4Ue8vPTQQpao/ubmjt6YTi8evNGYzc+YseunXJfAJXO2
GWz0200xL/lAAa7TBszmPY5fZylg+ac8AAgR8kzcE5jtXFnIwi6xYu95SqOanELH/zCKco8oALUP
LNd1IQqSoOPmzzRbvynPTRdNN/XboBGHoJdRtnalbW4tLEXb3jcGshk5aE17G7rFcFFT0qusHesw
0jS97GBg571Gefz3kJtQMFnqhZsmcesVpWt3hXyXvazZJUQUwrM7Rctm1vQ1ea6K5MlxDYrSYZMS
fhHTAI7ptFU9ADc1tNBI31faLzXIPbEtsqK5YKSCVEjZ5IlHvL8q09T/UWJ38fwi/zRC1piOFgSI
oyBk0KuKrOy96SNn43ledp6zki5hiWPP9pLsVbJwrs1UjJsAgMQlWg5QBUHfJfIxn4X/GHjGU5YM
4tIFWn8pCjgmrnumMjG+aizPz5JAWhIDa/0lSKJ1gCSMMJjR+vF9FiPgpT9elw8BhTvgQe65nmeI
nam4TYWkbW6SF7dSF/A/0ybpTi3tkm3Rav4pQht7CixcQmQj2Bc+vu06SvT2oayK9kHXyBKqB3oI
zrby2hy9amU8tTZt05zYmJ0aCs3WNnnaPwCiw3qByg1bNxb+yBqmS9lHxrMVRhjjUM72LJnXWuZc
RpozNmujON12HXUpUnDNA7Ugg8eEZj9FOOiDpsl/tH4eHhsjLJGCyvyHl9vtGpnEfPLagHCbMvJP
VcBX29YleyV6S0/CMtONZmdEmnVtzwcN2QiY+mJFnrF2HyOHOqJkMLb+FHZvNvBlsx76j6GIYt7A
jovNuRM0zZx5VXl+jBk8C69akyUWO05v3trhNajRwJa0S8AkcND02gev5Q3ikIxosqf6tnO04lEd
MFvxUvdaeK3WXDxi6vSPXgEnTl31p6q7W5B4wFG0DSRvfOEjS/NV6cj6htX6Jwpdjz27bA+m4Ywv
owHSv6eXpkfWJqvLmY1j7B5rxEXHSRsJGhFYoUTXp3vPHdjB2z01UcKlhqG3bz3NQGdgDNYe8Nd0
L9GHradYoujw+62cxcYcSEAnYDa8DaOUdM4lKrsfSCag5vSu5unIZifpeTuyJcQtUrrwEM1wWr72
NxiG64PGCl7uRR8T80XM1raZqnbVAR3FjOZk53E5qOH/Ndf4ByrGYAhwoG01BWNcyIsILINTbFdP
2cJchKM83nl9U2whFLnWzf1XyUPMdbkRZq1tW9+r73W76S6oqY5K7NFkXXjf1dSeFiWI0oQo1Yhh
ayHVrH9JRFwMLb5pzVf1Q64TOwd/JJLl66eyWeyQbdSbNq0/yhbeq2HhVeitpjzmRYJZmf/2x9yA
PRqOITnEaDeLZY8vYpEdqyiuNkKE+Tkd7D+qNaiagUIsPS41LhKch3VWHf0QMDPtaeoKNr4bdxmq
OS8KwTGONAPJfxSHMBTh3ddcSdYPL7i9uo0eVMNbJvaPBd35tVMH/QdtKYThpvyB7baBGVGDhwip
vtpLERiR4n8eGhOZi6GJ89zonykmtt96/DlE4wOLGO/Y1cmmrEbKeQarBkBRK4dkLyejk6H47GE0
ERxodEa/+h5nKWIY15AnNWXIpD1VUbmxhedsYgMUEw/r/Oe44uvo7S0xz9DpDaosoRaaS6Y7qaMi
qNgcMEwTtDMBMtszVg4o51NwQheFhUIO6L7U+O9pqbZaFqlFJVvbOOYthOrMf0lSL0SOTiCx5pID
i56L1qFMrBt11S+131jojVtl+Ol7ik6MnkayOR4qTx6CMW5wdFb+NvHWbeO4D/xu6seqriaKh8DD
2syrH4Oph0uZ+sfxrMeufK1qkyJsamR4XujRzy6ACyNMf6j5ZR23S+bIfc6kvHGrl7bSxUeEbB/z
d5Nea15Jx8HrYrZsk/6i2Ti+mrz4JeFGa0ZhvfSjEWImHRbtnx1v+SW4a2l43rrmFfauQ5UOOvxO
0xDjQpEkubaVMHbzhK3HGCIS3pd7rYSMadpaaMRJgSs98zY3UIivPEGUpNc0PMeFZFzzrjmQVXqf
uuln6HrxLz/V+fgl2muEYG5rjciREsJPDmHKG8WGSvEBjZyWhVe9Jq3f7FkjZIcMAdFzoBW3Udnk
H1lGFk/gxDNGu0KevSZNNyIBn5zU7bBzQt5plfDPtdeM9xToRuoB2gbdBHWTZcrsq+bO6i+le48z
ffoFP2pcGUNlPuZVMO7cash5sGOHbWMkdlg9z7Hjga5uSQRa9/MgN2pSXQ4M2z0XRHPxnhfdViWd
xbGdF/C+0XaEjrede2LRrKmLAQhX/pr+oHFUB9fXUf3qma0fjTGjqaJO1SXn3zepYTAa/As0HUwd
Wui5pZNwPmaAqutmWtdDVRMb3FLXyGK0x+pyQzYG2hPbOy4mCrOLw36TDGw061F7VpqbqdbHGy23
aelFlfZXhyPGjuKmvy+XKal30QpIeAnKjxL8sJTg1VnW/pwnlKixKtIXrtudifwFWDKV7D1pIN4U
+H7WgSnFc2rkpDZRm1uXo/bL7gt/H0UlCidBDHNuy/CkeWZ2/j6ImH4Hd/zqYze7CzL8RJo0kk1A
5D2ilWXSJgvabFq8vEIPcAu4PUk3oeiumAqQn7mOv1MIILtoknNdOH8qfexuPOS2K95x8VUdZhF9
ViBED+BC/k4Zy5ltuHKdlp8u4XjrcLEoFk1QnXoZoMRQY2muvbBIXjVnvDEDINlTSWqN3QT9/WCG
5Aokfb5ziVdWd8hmsekl5qcMEUFW0OZ4NUBSUDnu33NqOGrj/yPsPJYjR7Is+kUwgxbb0JrBoOYG
RiYzoR3Cob9+DsDsyq7qmZ4NDHAEq5gMCPf37j1X3seSzIP5c0ldZBs6KcNhEL/m3maSqKA7Je9o
s/XKE4RCEwEWDbiiGbytVlNlEpGHHDigT9mraovhi+JZMG005BbL3OXZ2wO+WGoWUEsFB0M8JS1T
5OT/0JRPI3kTLDLCjoS3oTkreM4w2MOfaFd+U2eneeP99ZX9b4edpwzbUreeUqo+Z/H3TatWYD9E
Va+k8VgZnh1QPXQPLLmyH1DzfjagQl5xNIMfdbvgiYJxsfLaLlnmOaI522FhbivucFCNcHxIRByi
DwqzZejX48M81hYIbtJx6aVKubcMp0Himn9aBYFtetJXG1U1mu38sh2D9opjoby5Y9dcFdlve0Oi
6pUsFDqv8Bd9Vvm7+Z3P99reTWddJw2OhuQV7qmG9kB0CV1MQgw9Wer7uG+bFWVm/YAIGd0kT9B1
5qbtdq5/OymJ5PPhdwHcRnT759Bv//Xh+ez8s1ZLpETXGC/KZEvxps2817qkOqaxnpwojj/TnR7v
pQOMorQmW0XrB2+KCMVapNbJh7lzFpNfUyaa8+bhm1h2qqIfayCZT2qdQfTytUOBcnhb2O9zXcZV
+0dduLjTlY5ZjhM1l9YmlyCWVfSptc3ENNOfVfz2WwXlC9l/LvRFjRyLIreeidd7HwAt3DmtZj2P
Zb/wfX6RTKAKvc+lam6sAgA2jtzf5aH5EFZaDETeeo0HFqhU6qp7OW1cxRO7eWw+1AUFAlcIudFp
eZYrE0/qMqiifJUlARmB1UjLhWdAMLlOgCSM5SkStIhKnwvKcoqedEdEHKKokpOoo2Ne1PrObjP/
wOv83yp3tZa+VKnmbf5U4+YK3Z9CnhhrFYATHtPebFRcnRENRdfpjlo3hHvdG0NeBkO5DCzJr9xk
PK0UkT52tI72tWEgCJ+GitTudpke/DSYCW3wfPcL/hzDBdwHwCRSNKh1IbA5Wuk43FHPvs1Vyvko
7LMby1t5Z+bNpZ4eiyVIyA2JkMayGFXevU3UZ1ejJoGZKc8l42vdohBDzumYxpq31bANx6J9STwY
VVqkRpf5MI42TjPYVycKyduc0k5KvNUn4nD6gwz0lUOWxGkeAiNssu4McuRcEfnKxKDcdeQ5gI9j
Zh7qHZA7KkMnn2SRldkPKahlZ4Ic1wQEe82kyaa/6hePSj4Ifg0pT2rCvKvqCmPNaknfxir0qhGm
23motfzFSJtlPjiC+kDPcr1sxz3t6mIPPRTvYuR1m7Ir/KuDPxDq86jezE6nBKTrT1ESCKba2rjD
zmc8DYpGptF0mESSTlHQydV8TWROmJy+uzR6iCC96LH+FnXrH0rCerSgck/EMrnYYpnYrPScqQam
d4CzmbqjTL0qqWYTJZ4+pEVkb4zE8Q6i6uqz6aG/ipAaPDvh8FnLwv85RmSaV3Xy2Vto3Wzd2vy5
LLAHOJe0GoEBB/7HPD4PFfiduCpUd5mmgrBre9B2FqbC50r0pMKqmXqc43nQJr+HXR/ezSdz3Etu
HPu3Ohf6U2N8/0iiEWIQdNguVKt9lo4AdOqiLLVRuh/mDRILihh/P2QaT/3J9ZZ/xj2cOxvPsKMV
3ab8iC0yvkibPpvtRO5bZMe7cIK6tblgzYbIRho0St02rx5Q8PTbIoHOmhLp+KA1pXGZql5B6zT2
BukCbaNc5YEvkceQ3uYvVUzvNyaDCK67sNnNh/MGuJwc0ShUqaz3WjtGaz1XicfRK/Xi1L1tr1I0
zE3HhKhUEtr04RgscCfzIHJoc0gLnUfpCgtRGH70jUO4xyrXE6rAXTReLDM8qgMQ3KVVZM1SKdSM
mOcQX1Q0AtyxFLRTVMxQyjfQwCIjnMS1JGm5hYrKP7eXjUEieYMLezXA+d/PhyIM9gAh6ochDN2r
k9tPwiI3IFCh12ZGa2zKjKpkMy1RAz0j2ajJUHyZZujAUcy/QlxXeyvu8IkPmVj3eU4/UVXaTSmS
fjtGIsSMne51S5aPrZea59KTe4qCJ+mFzcicXTowmLJk2dn8OREtlgfP9hWUnWA31RrVkhsUO5FQ
TdeD4kkdXP3BGtHC5ZT/ViWOhQ/ARKtC0fyXBEvODoSFCjql+vQn5p9TCwMqcYPziaNvhVgRd8jk
eHeyMFmzaKhOCNSrE/WMZldSK23F+GHRyxJ5QQSTThKMdA3xBUMmw/0l4+cYt/0qro3izgUBB/Eq
bfeuNYUwEOnlht2VeRbPfaczDSrauD5ExX2lAk60qWbH0TEq+dNRi4NUaEEsOMJevuWIxZ4S7sld
2BTN1vBV89nXq7UTNuaz14bRQR0olUaeR6hJHviL+ywzfyWmF1DXGf99Q0LpRw8RjFi8sD6LGEj3
GGflZ+coy1Y10ze4V0jmrKEBZFUYD7S5311HMbe9Y/TQmZD8/9mkTIu+D4Hak2DuZVstKNWj2uJW
txS/eMhRALBQUtsdldXxZvp6Tam+jr/6wVwJO+jevZzAa4NAiR0W3r2g3UOtpTe75ViTcJfIKryr
eMTfscALl1or0TqlPOvmzegmVEh6x+wPVrpG/4gVHm7NVhZp9paUMFbQKdUqjXe/jZR7cM+bOVXG
t6zvIxNoJmwqtenfE4FOjIrshaCwk5pBPkPP1lzmzTxOFaU+V87TPFJO78IQL/1O73nOB7qaHUWa
2rdcWlwtWvw6H80bW0HO4CpavUMFpp34GtFEMVv1zH1vROiOzdq5T3uyBxx3lHurspz7Pomce7cy
922o2edaEz8rFrA8antimfXsXm+8Yf8tHilV0CsgpQBrang0HAuIxrRnWkA+5j0m1b/3NB0Sh0ig
ygR1+avs0vhx3ig18OUG/+R85ATMRPSStNb5sDIz/A6YGVZdrvor8OTg7EqknRqUi5uXhONOGeN0
N4pKu1WiAA1nOu0XUwt6CUR2NlZtLZNYCVadjwAyKLR04/EmvYud5vde0HtyHQcgJ03evpmjiEvZ
qPkFzSUmS6HhgTMnJArRvdchLIaLZcTuoiNN7f3PCYInf5+ghjZuTM9uDvnwQuEbsQc7KV553mfK
n5EAvNJN5Ka/xOGabJV4dM8DmoJtV9Fbanrd418wflaegfC+EPD4UDfSG3Gj+9GPQJxOV7Ke4O+Q
9ScRO+h11TJbSgt940C35cHB1rvJ3JgWdN/jDSoRy+lJFqxSvQyYr+g+V1SJbedfVDj4moRrWQgy
TdMDCGSApQgUvbrOmzSI4ysOMlKlf4/Mw233kCP/8Cm0/ko8+nxO81PDPbSotTB/Cly3JanKiHEY
MMdOguw6p3tnMvGYfyXxRnWq/JKH3ULW+prcNp3oCCc5RHghdoUwlYvZ2f7KsqTziMVwBBadmx9d
4B86e1oboajXXXDHg648D3786vUsjwad2Tj4Gv2WgCBbV30MOWYMVnF0CExhXWsquteg6M1rpQav
TVcWTF/C5qL4eLhCTMbBlKjeN5Y4YGaLV6o3XsYs/UXP/ND5dfgJ2BQ/Tm3JS8AU7dL2ROjOJ5Ik
2ru6+pybQ38F4ZJE9+mA+avMaoCeiE3PUDnNe6YuX/MFlP813rWUk9sS4LuNuwGAbZyh0qWvEBPW
3WodwYzYVoTaR6+DxvXvE0F05sttX8DAJIVhHvgl0KXlgd1+Iwr98cWg5QBXuHmN4aIs6RnkD6Y9
RR1DV1ybof5CGQXBTVTRbFOP9dRZsEY6c22OjaKuWfJMbKoZZtVYNNGL7ELmS41hSvI8nr45A4jj
ghmLt+ki+pF9q3+EJDQt9TJWjkk20mrQaKNL7UWzapP+rc+KDQnkswOncuMafrbRsIu/lE7gAR1p
ypPaG/Yt9rP7mBv2OsgSJMykSlLQqK2UMnUpFfbWgbBlaAmRbz3znIu2lUMsU0Gz+KwV43saRuY5
lUGwZZ2aLyLfoC+USMamE3bV/oSh7h+yPlo2ahK8YDGuLp5oo4VGdM7VUCEx2lWXsRDi8YOIFfxq
bbjDRVdwMqnKabQKA8musUViqdEhssKl0or2zux5fYJM9c9kZRQvXhNQIBrXUnWZVKe9AwjCdFZy
cIrltwjL9vx+7buY5noHnIInhvxSOEG6HGwz/kAi9x5ThbxVTItRIYCq6dzRvYuVurkLaxVqvtrk
e6+SkGXQRbPSvreD5ByZuJQWLvQDZA3Tbm8lfGuBN+yMDtS7HdfuazQYeP/bHnVWYXWvcHoK33Zf
cwTVB9CXxcrZm8mqFPkzCVjyjrR3Ok1mJhpQY331SMOOBNjMzH8aym0g23Nptn1+Z9VJDZ9McW+K
X+JA1uqBBaSW3iKb8JTAz4tnw88fnYRwY9Mr3x03JGgzsVVkuAGQciJLCPVAx53qcfPDignKRNXx
LBzli7cWz/g0BVE4GTf8LltSeho/TIJlVmHodBcdycQ6JhNo78s0P1O7iNdtgIaBskh+LruRqkks
WhQBwnogXWKfyra/Qw1lPdi246zSkVwLyuvw3MyuP5JwT9OsizAXp732GNh1dMfS7QrxxFw7UNAO
hpnLFQuoaiuZpT6aSoFj3aJT3EyHbu7QH3M9QnLBV53rlBWTiuZ2kwq1vvpKDlzMDW4DWuhbGnQh
EPDw99h8QotyyB5RnawLHPUbpCqWudM9wjoaqYaXooEFokvmcgZtf+50qhBLoAXlRfKKWipGmX9S
KacbFfo/eSM8qlroP3emwxtW1Tv+pX4VbnzdaU8IOhKcVngZ0VXd25hmFn1ha6jPmu7JaKqVMEFo
l52766rRvRiV5W6FoMo0hPSym0R7blMJr6WIrUNQGDRZveaHkZXmJa7JwxqtNN+UI0bnrsx+dCPy
6Vizm3sTmfxhdCuxySCyrSwbXk7SSX818uVwn3rlobZ07RRY47Bspjcu7bBPgm7iG2oQ9zSiO0Bb
P1KDD8rHPFfX32+FzEZ1HcMkL0awa2bZ8q1I5naWcJND0iXhSs8S46VqiLEBrTHucXQbL1El8IuU
l3I0yuvgyWqbDkm8z0IR3ehN0j2Stf1D+A1TX4DIUTfWp1gv1zPWtyr1W6E6jwFFDUKT0y844clH
LeKvri83Sad1b4qdHYCmmC/xUJJa5Ul4FdQaFukYvdm4Gw6pS7sJnr6olmnshNuugSzd2H52MvxK
v+aI+zZplLu7DL3Ic6LIrRMGyQd1X3VFcq04ulknHmgQv7RKmICwBsjuO51zNZDPr70W1N18OG/g
fZh726YN3FwLYIuLEGvGM0sq/nT08++aUqt2elwfG4vvfybs0sglBGTgPp4Ju/NY0P6EKrBmUiuf
ixGGZTlmCopSM3rNgDosoHDbRyDXXHNGTvXd0Dom1RLjYQX8exMUDrqQaawfVYwJQo3PLSlbN7fq
bJrGxtFOYwqiQUzTFoTdVnVFvp4Pa6PO11ne87+czpZ1Zk2UKvMpxySJUt0vDrNSfVC9H0HX2Mxd
mcZlUU9Z0COvxQTZuJmtHY5LfgaZYtqStNRqLT2ZrPVeM+8K3Bp7NxHvZdzGzkJrudeq2oUi0TRT
zlM3vvCP/NK1uOEGy8iLH1XyM10WTqPbfFQNUhdFMa5jKhRQ71z8C81NB9Z8065vSBfbXvrLM+t+
Hed5se4sU7upQajd6qiFB8IaUfLXlGV/dZAyfO95854SGue+jZezJycsTbExfFGv+BKT2zyGgWCi
y/bF/s+YRgFNHW4e0vf9P7Sria6KtWkwSfSnxrUsKIQHRcekbDp0rJKnmjvtFqWnL5Mw3Patka2q
JjfulUEx7mlHZqte0YqNHVgsmWtm7As7G71dFof1HfPY73yzOdRMhqNAPFZWG9uGHmC6tB8HJ/Re
pbTDtW5r+b6bDlWDhx1z+2dl6KsVoGC5NWUh70M31I460zXXg21tYlrYmukvWVbyjkcbIiiV+tGF
IQuV5h0Nz+TgWzoFsMgLLhT0xFKh+vwxuPk7r3Lzxl9YOzqszlfzOBr8Q6635hMG62Hf5P1xtMhN
bq3GupERRpZJkvPuMo0Lxj+VhzoA49zAqaiBg5LZWNZLbyxuRmaYpwAuzNb28b8t0cZ8qX1cH7Ig
qVedp7Guh0BIXdz+6qguMjUytQc0HXirWzCEwmdhBnbkqOR29nPaEdLC7EDLt7MLMY/8/ZTSVd+f
mT/sZ+UR4i8PMlQcSaP/lOpIkLsYnUfXZP5VxaVN8dclxTeR3dpvquB5CMuv+bOklC2Momp+IAvS
ivvvN+r8Wp028xs1dtZZA+QLrWN7ApfRnuY9+c2j1LQMNyNe7r8MCHGk+3v6fjvN0Oud4k4TbJ0+
jYXMcROrdnhvtkm86lP9KxZ6drBJcb+007rTiN4z20soHjKiRy/4mVAKDYV4M2P/mqWInIoxdokz
iLMTiW3pKSBL5uRamb3PAHU+tApsHwm//c4SgbqH1qttiQAvbj1ds1RDdom81q606j4PwvRg9GG6
ztQUSR+yg9TRoOP68FYj4bUHshFsXmARrWuECJmTGSimqWsNLah0rpqMmawP8rvFg47+j24ViMkt
NDR/G+rhg1UWFiwz3dfu6pJ4zo7QedJcVf2u0XBGsBqkhKayPOWNSai4F0Z3PETNZeOM5adSJYtI
66svQ0TaYsjv3DLKnvqMa1Jps+RZpUtNZ8WKv/fCjrF2OqsWTX9nSNFzFwGCHMZ2FY/d8O7Vur1O
kQDsmyKtXlrEaYHGKzjuJ7IZi8xL3bWgdBrm8GlSRZhZ3XwTBor6UrSazjt1JNB4Ouv4Lyy/sgvs
i+REJK0K86umDKMMzqqj3HqFdVZsaG1NxXbf26aJg5urWbQSpZISboI6gpmhVPaj5WhXhC7R3XyK
hQVlmaQh22Q66VLh41eX2XY+a7vVmwuy4cBEObkafpxcR6YcqQ6Rez6y/Sa59l4itrw/eQtNn+Cp
PZC2CpZSRyCKSBlwnRbL+4Qs4Uvg+yIBGMaFpeHafABTtIzx6em+Pp4qKhgX27baC0/3ln+IM8La
xS8DO5hGomW+A1KQS5NF50KkTnbksYB8VIvJOLGc5oFmdLds7Q5qhy/ah1yyQKYGic+C3tvcvZ03
c8PCNViHABQdNqL5KPyKUIgubMksK2r3qyA3aOJXlDFKjTAKO4BCSotfxQ73AjHvqePCI9WmP8xH
80b6kLTLaaPV4SXKDGcPV4SJR+DZq65pnfdklDR8w+y5ora0D/1W4w6PKPEhLFvIqJm0Loh5jhkl
42OUJN1SrTuif6dDXCSSxIdB/2EJjzpenI5HoBBka3HTEq5iyzcF0wGmTODUEc0uN+7InhV04SKh
LE1/FdAeWYx60N5EVDS31gMdEFC32EpXbW7ltCELiWnrHorY4yyf1d0Yhu7ItC1twhYQJgzquUTr
OOL3iUEUYq8m5f1EZdtW2Cu3o59rb0N71UfbfY8p2zJxvAf+YZwJq/FRmtFhW3RVEm7mQSUEADgo
fkzRvXwmpSr6LPFTL1QvFZteDbVlV8ZXNwrLJ6vSzJ2iYLyxmsx9xQi5HMcg+BQ26Uaqyf3SMdUM
5UJH6PGWKK6zy3XMFDA9kq2fNua4btHUliZ/iTrLKOqlvbIJ8QUe5BQwwduSBObYGJ/Hyv/QTUX5
KfHFSof+rSXjH7qNZy0XxPNWNbjA3AESWyZgjl2KVn7I9Byh58mqh8TF9V6JbVYj3+8d2T7qdeWf
pFF8zUdxI7/SmqqaSfYDFmS0qbGvbArmBT9sS3mKM33fofY4dmUoHpGXB5tBOOPa8NTs0Ryy+GTm
TL55jlkPehCN8pJYCbmd2ajtIqV3t27RDQ9+wwvJMmvjCqYyWheSNomZtNVHJEDzd9JcNb40tzlf
4XboAgpgpGNf1QE4SKvZ5RfiOKsS6mqggn8gfvKQ9nV2543u+IB3u183mmaukd9ll0Ef99Ix9KNK
EfRYxdeoKfBJOBPxOQjuDGH0bzZU61kJhwVDUbCykGfsYA3GBR7CMfxIm/SqpLXzqAS9ugcY5Kzn
cUG/JTOV9zL08k3TNtNcd6Q1jmUsS1L/IW16/4G0mlOf6/HdPEQqz7jyesgMpen5DwZN+H3ktygu
o3KRR23wOG+QOcIOTx/mAwenBvpzDdRHWe+BKZcGFqlW2wSJPjAJmvxqCPuJSY+ggimFQ4+FhRhG
C90k1miaYxlu/dnQIHjVPcDV82Y+HLruU3GyjGe0Lh5cwz7UUVq+krxq7qKEGV5o8nNguuGTqqdS
hZQ5KEOzmSv8TasBlDcUY2FP8cmU6Xw8iGQoi2I8ms3o3IWEFKRU7n5By1UMT9sQip1sZiai22OG
MoxKHsy0qWHowzJTPDW9VKQYTClwlqIa57wvj/MRwvtoIykwUKupeUXcd7b5lin6+5x5FMKruE8V
VMRxkJaXgqndFipUtJw75ikuFjuFkkE+uxzV4o3IcHPjZ96lQbFOsnVMwcJ15V5oSrnyjLDYa/E6
p9cvl2gEuMtUgiVm22hAbPmapXeEiix6tMtGP8HkELcoZOpZd+V1VLP8ZpWeOIaZ+2M+5xKht6yI
c4La7V1G6VMnbAx3M4aNRRLbVJkv1PxdS6LqnonXZ0ES2ZtmttrKIq30IDxneLEHZrvg796GCHlB
7qvtRq+y5BUxZCzJaFOUMqN6OO26Zh+e/GlDucLdGql8bknx2NVOTManR1loHZXFm9S6LUZvfTc7
oGE32mc7zM6z21mYzsD1SbZWD8n6mqm6v6nUJCGynsNx2iCMeQKhrx1ZsoePfrj5ts7zqa2IOgPk
YQoA36gji36dj1mNO94HSb7wfLvYKSZmt9oOI7nWxzPIJf1uRPt3pVSmrAhfwiks4u7EMpoCqGq1
p4Y32vdeXh1xUrKuJ7h0kffPnkVOnE5HgOqTDl+DRuJKZbVIy90ddx6SU5pvU+YQS2lnUcTJMPVr
lKcap+EC/EjyOpAKvnA1q3ofO/FZDo3+6aXyOiCQ3WC1BYnP+6OAQj9UwOvZtJ3ze8/x9QdKY+M2
p9BknUEky5OXT8tNLwKpWLfkEhVd+6yUUXKuG6tfG0mFKQ3792Mj+ntTgTw+hAO+aSCdi1gPrJOp
W/mKKLxyY4xE6FSeQHZN9KFwfBK5WYoC5SpgQOmFOVUN0i5ZtJNmjRvOp8qe+1dS9oKV7tYx+vKG
YM665nJXtbJfzqfF9BlRqvJAAsUrMseV3ijYdOAJrEopVeTsXnfTS+dzHndUitN5nbgXK4jvBhsQ
EOJI8Cj/XQ5tBRSfzAJvPU+dOELYVAXpbw11XxbmNtCZEWFPBN9nGhm6J4KxV2D2JUFehXUowrRe
ltCS4ORYAXCmkIr0tEmn8IXIsaptgsSEece/xua9BPTQkJaH/81vKlM72ENpWP3xoQ6ynuhpfbpi
kvZZWF5KvyXTTl6dsgTzpzBus2W1uEIw9X26c3R3z1SU9sYAJsvTNbBYDS68w7z5Pv6Pc+2Et/zn
p9rCYFEx/WiGaHLRpXxNYnJjmz5GFzOaSRwGSuFpyB4WKjibMmqHk5w2bZNOG4vg3XKo9yyv8cAl
OsV76ViP1EJo+EEwXnUsXh9HU/kZKNx+SWbnL5EqHtOx6K96hi1TH2kIerqjXOZNmfTsqQGmCA35
yn+cgJHeC4+Ez+knqHI8KhH4DjVEpbmCv5fyKjWA2haJ6x8x2SyUiLs0oKexcRBDIf1s9Jsd2bSu
p15HXJcQcv6PT0Dut541Ub2qFSjMMfvRYyZfumndXFQxgizkYhFIh65EIsQ8x41jOSjFdR4iD7G4
Jg43IG8JuZvH1BjBBJHjkxVf85eyzeU2nCTnSky8JHTfBtMXGLvO2s/ZfKFjDCdsai95UAbkMhAY
FVXRLzok5Yvjucjs80G/hpbExRPGOeY80Cs+cSqkNYmcF5K/bJnQrAeh4XygMviUezwQ/WiaZzQ8
FQORNac666aMKE87hFP/ydDFqizhPmUhdyD/WHQijloDGNCvLPpSWtsNjhVwBPXeVhD4UE9/KB2i
1TXN/T7SVHTZkGT79XwyCSNQX174jEikYs71WIaZfiki4y3TdOVpLNT6HJdM2ka9YIIX+OLUxVFH
fOJXNSIzHVPrKHLbeoA2zyPCLxfRhG42fNM4kmVhfu/NY8Ki9TGGgBzms/NmVGBN6JiUUeWaZFPF
yQWA/I/QH/HGNjgAHbNpf4MBZlqATXjsed5IT4X8EYNJrfBSiSDOYa2Qc7IQ8p00yuGxdrNXg48e
irjMNgY8wkXft8HWZsmD0S+rrmPdV9emZZX93yE8uvEfCB74ObpjqKajaY47B8j8G1gpiXtP8Zhr
LmSn2axcEgx85hitfDvLcd8XBNvVTvH7uMqlvFfUH5I1YlmG7abHBHJLY0KnE02YH0NmbXkum780
nMGan+FQ8dJgaVUUngYFEJs+op757/8CU5sAW38ybmzPUh3Vc2xXA41kGJb2DzaUI73By4kW5eHn
lhvVT6NV0TjGyp61dn/aX0qE5bBqgmPhiuEyn+0jV1nSvbeJ39WThWKmBHH9Be6i+eZVIGnnESVv
+O5C/1faUimbhyj61mSotsn6z8/8478T2ChK62B4DfX+IdQJ+f5TFZolCXN9qJb198nvo6lkNH+M
90aD0Cq3kZQTT1dQZVsnChI5YqeCpVHW0QF3hnM2Afbji+BlQqKdQ5eWsa60EAJ1NTr1IQ1vWOPg
bf/jbMsT4/vneE/x6T8fGqafQ9x9m3/ke7xEVVJCPaEiQOUnYYmouPEe4I48IkKRR21MkAmO5u57
yLUngQm0CwANFSKlPtqGNl+LQkTHY6YkDqEs8LKmk/MG8CU2gscKt/cjpNlgATR/OM2nOikIpmki
F/MxH++y2NjTbvtuBmWCic/QGQNABLzgmYaOP4zr4TJv5hODFnHWsb4yf5C7eVwnWGgfRlm+cKnB
7cIq0TfMDIK3OEI30EzhiXWZriK/M05Kw0zEUK1wh1xsnbL02ustoo5Ut0B6qTA/Z4TH6AEJorqZ
btNCRag1sZ/0bJiigX/OOKixHcddSwbwosCeGIRm9QOiwPeOW+l/dtJYyB9/jfztM2hofuhJYm8q
Q6VONeUT9A3qGLy3HJvfCAqecBsqkB9RxhxrQ7rUh62brCWiMqS1q2gLK1WMlyZEgE4webbN5gaS
NNOFkpcoQazGeA4BtWjSfKmpKJ5r5Ah4Bz132xKavJqtV4V/tDzFuPNmiVYBjZLyYcKryEoGvEmn
EkIJfkau5bQhcNhKSBIpaypUzlQFtabNvBe4ib4qi8pffq8B58H5g/OZJuAdV2TbLj3TpNbegLUw
gQSzf/DTUnmJg5/zsGPSr22oZW3Cjk8Rdn5QYAg+xvC13Ihf7Ow2SOf7qJKLGkrAgYeGcct4LJ7V
tj8DOwiRGsUtUygt8SapqXlzh7G/uQ+G4QZiCTxZ22RKVq2SQF1C012HufGamHn0JmwEKn6VZQ8D
hD4ghzKBHwCnbQxTD4icR3K8ADdfjk13H/MUXqY18SXfHVE3ZTIgm6J4MZwfo9CNp4mVcLVK+TiP
Jm4UHPLQ8ZdaLofNaHnmOvNZ2fRpCfkgVPWn+bBTYmvNfWM8JdNZaww+8C+ivzdzpIBpy+1dewPP
BT+wN3bPZGk+VENnPPhV/CjTSKwQRbfX3rSL7Wi01dHuWzpoSZFvRR8M18CKs5Wt18YzVE1UMzWc
s6qKK1b89khh3tdoCPxL2x2Tir3QLIJDv6UdIwoBmoVWjgGRZ1nSjgQaV/bVNr4cf3gZaxAf5khP
RAJuoV3aim8qsTvWEP5aQqPns30+pGdvyD8zo9r1JRSZueIIlEcg8idYiBLa2YvhxAD7ytD7IVuW
PpZNvXW4QKm13s950l1O2wST93k+6quRPq/H3T1bS0aATpfSHa5zmvQ8BK31rkZ6mECgdNsFS93q
PG8UGus97KmhOudUnY4WVq1mOprPIlni7Hw8qNkP36CUHvZRfJ43DnlZsEnKz2yolKNbyfjsT5tM
NWivzseEVqL7ge0MuHjtWybSSRjH61izyh+t5GKuyhQ93UiKW9qqyXHe4J1LyJ4lm+57cD7+c/rP
Zxz/RMYEALYO362d5Lv/85NhB5UJy8mbF9DPMkVLGmWcPhZZbT4EyAjKzNSekUS5F9PQPucj3G3G
QfPxdDgoUCwKmSc/TB759fWtQtOiXtD5LE7zCcPKNWxewm62XSSdo2WyTnczu18PFvYkrhTLxwrb
Ypo0KJg5Xvj6/0wj/k6YZBahm7ph069DroJaYp5l/NtEyEnQz5WO6q7LovBWeRcb6hK0AkkCRDtz
g/yOlbcMazgFdnX1c4n3bQqOn4fmzRwm/+dwPluPFFU8Zn/QI8x9VQZXiaQlDJXooRtM+1H8D2Xn
2dw2sm3RX4Qq5PCVOYgUKUq25S8ohxnknPHr3+qmr2XrzvXUm6pBEQ2QoiUS6D5n77XL5kOK6uLc
ivZAkeHvLtw6PsjdGMEH0UGesZHnYqhOdp3epCt5VFEd+zjEBDJSAbLhPSj7P/9S/mtmxe/EdFVV
UBq5ytkCffrL7ySLq2bSex2ehBO1CKFaNB5d+1BHgqwcPtS+ax2qnDnqn3+spv4+K73/MX79we+Y
qm8/uNHSwHb2iVk+J2FSrnQyJrcoR3paYml/okRyKyz6IcuyCL6XbYf3HlvBjYyIZEeskLocxa4c
G+Y9HigC9cRIDvtv5XaZw6U4+K5FZvEFzxcgIPOVjJJo24zAgh21w67ZuyuT7vCX0ajdVUxCJBqM
vLkxFfgox3PYhUuP9KZzBLDtsUaet4D33G60XmlXVj0ZF9c7lYNGtYMGv3Yys3lP7VS9yk1c+d6B
GfhXcsi0H0MdvhEPctqCtg7RKkM7d5tkogkjn5E3E15EvN9LsB62CDkaHyis+eE0xjevK22C7a1o
lXmTnh/qOXC2YaG/9EpX4+/ynunBaEgvqPHIobfNNJgIcMuyY5UmHoqTVbPQtu9OkbuGCeGOpaeN
14RvBE3mplvIh3RVEBcXD/I7I0fk94BmcLRXCCQBlVJNhPSwCXN0ImhW6SfiZHqsmur7v3ySNPv9
4kDnG+1iVFIxUHssdX7/CGudldhOVw1rFO7tUQtoblHdP2geE176MCPiW7X9rFV0dOsMOYwUTxrk
Ky30gtYggAX3IyhKALSfqmDA3JpRR5KmsEQ0WZtG+UzNNV3eMZ0E3T9aJhYLqtftoZ0Ul4YxU9Ea
3dRpoOor92YxWZWP5MY0vGRT1QoNH3FuPOpIwMdQ20xyYtcgn0HaDMhb7gZe7mxJqf8w+1qA4gcI
jMSoBNwazgpq77m1zZ1PzIxH90zeF+89Od2Yd9UwoawL62gf6ml3TGfTFFHNn6SQJEzV+RZ0F7kj
N26UndKymBCZwVTAxIh5K6FrHE6RvqXFlizMUW+3emF4M/o7MAikWiH1L4xkA++MvFkz+sFHkAeg
e/mbnG7IQn5yu9zn3pWFpJpxiQCOKD7Opk0VErFSnizz3GuXvkiKclDp7KLG+ubh5sXywYZpHnPS
MoeMpI5wE+SgPPn+DHlOOZ2S3CoPcujtubFlTMfKNTZv59uly8uNzPzXrtellPTWf/4omr/Dbm1W
qKanMzvTPfw9qPrefRJNp+5Dw3HCjRHihuuU6DXWchascxPqxzmmaL+fey1flcQX4NjKvspKeZIh
4a7BtCASNwgGaRT9bIqNqqBY5xMweqp+lsPykZ2iATKqZl6+nSoPyM0ABrmMSXhzG+vsDgXBU2YQ
HqXi2gvVAjoU/QxZTMLyc8szn0XxwJcm0PPhRT6Kfj7KXbu/jwWsP/7825Lo318X9Q6VA911dNUl
uMtQ7Xe/rVZLiAiwunKjC/NKu2qz11SYMt42kqyZcH3bJXn7QY6XAz3dO3fT0kWGSbQAllqc5GYs
Y23pl9mwehtzhbLybTcdMNaNRf7ZqVGXloK6pPdDdfUGU3S4rVtQKqbohxFsRorLUY4NjW5sh45k
MLlLZYqLTUW2hGxevW1+6WiB9teIJYmaQ6ABZVGNsTmNrTJcp3H8uyB1oVso3X+8yahEq2MSzBiU
5cN/3LeLU2+QhybDQmB2cTtwCd5g2TkvasWpdzVhBISQCeASSNNmB14rZdUs+Ct1FcarP//53Pc3
cMfRNd2jVGe6SByd97nDJpwtAUUHEesNV1c1v3tWlNzvzapfEHXWzSSbyDu33TyUcUzCn7ira9XE
5cUqk628TTuBPp6MHBmGPFXztO9+ju1bnkv+WLaL3e4/L1TG9xeSz5zFC/mg0ljJEK2WgRrcYh3X
950Lj0ITTjO5GTECoaxRrC2qwPY+VijfYQYDQ42CHMIRrW8J5QaT2z5FmLXLnpwHORRPQf4YTPFG
Hhvob6SVoU5HRYmCPVqk4Zi644s0t+ZWU19DXDr/NJRzllw6ybPMCGfyMH0PBIwLrs0pMFWg4llH
7HdXUMJVgevgWyFrhPAEf5rVBylLk498WfgXJX/0+DhnfWtaDrhX/mVqSOP13Z3VBdntMDW0+B+r
yPsJc1XQyelTemqO8plr0C7uPePytqmRpzhaFZx+Gaqhew+TGm8rvTAvI9Z2CmyNuwLgHl7rQb/J
ioPuqu6udsm5G0QBwo9q0cK3mXdlLoDJlkx7GVeShdxjXcK9+XR3upEuZJLJmPJvXzIT7DeWxLDb
ljXt8Xp3B1XwomyjC29yE8zh9xmK81HuGarWHWwXRl7iX++3VGl8LXpl+HGLlfulAnb1Di4aUlYz
PvidLvcEWR+ywIxT/H6Tl7d2FdXH2m3VapmYBp7fCNjU4r6MxGuu7UNjpF5e1tZdzZQV9rGPxvBF
jrtm+mPccZ0jLoQbQJJoxmyiKKehi7xjPtY21u/oMpdZ8Cg31HqVc4O5/tEx9TXGxOJBDsmDcnx0
iQPHSSAyd/OAeG9xsoFqAfMXFyN5otbjXlv04+ie4umTHCrVaD7ByPhx0egdOooTgK37NUXs2mXp
PKiWruyCpP8YVpp1lJsEjUO9eNvvfVvbgjRBNAGkaXBhDkp+uTkmBk4lwVb8ZR8bSnfUcPwJ1JBn
OQRwKWVMzpWChi5X4papTPUvdx/r/WLQM1gLiguY5SFTojLx+6yx88M6ICHNxWJaVRf5aQWs9IEY
Mu/w9nlugUbQ3QYM+MvY4FYAFdJDazSsU2vP/GIbN3rq2TfXaZ7AMCoLbhGEo/68BPGDHoqGmZi8
AhF6S3Bj5qWHBtnAc5//5aQCB+Pb9a0ApDvEvftCiE37lBO6Lo9BgRmuNTG5ci9SjfnSrbTZMg92
FQbnKfcCtKzioW+a7RKJUrYeVULS7oNm/S/rN+/91Z9fn6npmsmtm1sAD37/9UH0r8OqwUdcDd7e
yYJ566QZ2kABqpDICgmvkEALUp4NFH95vE59Eeddkytc43bdy1Mme3zy65lqr2lrZ0frdBjowBKy
VD87YiPH5cbLSGWI59SGGsm5P8Y4JUdMfWqsY2qb4MjkuHxq5tHKtyOElfLl3g7I3RzSDb3mABMr
r8Y948fPqsDQb3X61QvXb16rqHaXHpWAveKH6m1ymq/lGPZfVWZ0brV1awxqChHkTmQ+sNDHbt+l
ig2fCkIm+hU3FE5dRnlDKVkM4jTaWNh1yBFYf3NwlD0i+NMfw9LSHh1CT1cpDiwgh12WYBXRuH4O
UYXPXeyjKluPswPjO2pFBuPcExwIOQDKKuBMPiSLX8gBOsBEeuvYZ8QpchOwXkH46y9nyG9IQ+rk
9i+zgt+jUliD2bqGgsoyya8zXdN697nwXRV2xNgSO+4RyrrhTlAg8YGCL1Iy7tR2+XBM9H7Hvb9b
zmO+xjVWvSrBbGypVXYbuRvY/YkApunWQuw5KThBqhJe4HrUva0H++RoWC2V0MlFVS92ZWHUqwN7
IY/aJr3yJBz4Gw8ETbLwatbgBMLjfbcWtXtTJDgMbfp4hw3qjms+wrh9lnpngw9UOKnWJ8IqrNWM
Cpfmf3oYCaK6zVX4XFJxXqmtgY5ENPplU5/c2EMXF/FR7jWJih4/sJjxp4FO5lrtDNQ5CvUSF6yz
CnSj5xar+8UjnfMuCmxagwWYOOD3RXTR5rJhjjsA6k6Dk67PrBvqAt86Kbv9/Xpp2ln/MLfqhhAr
OKslqF0USNOn0bSi9TAYwX5Mh+kTfV4idtCxtipI5cTBGV/YrfIvk0Jd/X0JJP7+rsPiR3Mhj/LX
d96VdVqfzE0zZT6F4PKCtl/b6io1ktLpNLAuSfjQxHq+kGh8GKXDFX/iWh5Ebao/9wMQEmOarsaM
nuJOD7aDkbToBnNhHUYBlEg/e2pd9Vl+SBJHM9aeF8w7yjZkvTROssZKSF87LOplpUI+XFRdbD6E
aX3QoEgQXyYnMdW4pXk2HbOBzBstUD/hft+jcbK/QRbNIMdMyLBCq955ASbtBLoY5nmsstns2N+y
qDzSwo0+RfxZ1/QbhIqWUoFoYdqHCcb7Yp5SdKNZ7q/yqK322YDRb4GCia69IYLMCBA5VxN3eoLa
q1emgcoSmFR5HGeYZT3AMHjQ1SdQsHINJJc+Zl4b0KemciXHclaWKysvnS22q3HNwnSkluEG5Hd7
MB8ntXypWyhCLWyLv9rwi1KW7rdMp5nfzyrXXPzG245c74PSgyPyYr9caQromWG0T0NhzH8R6nKQ
r4/m0ViXGR9yg7KksDDkkuv9nyH0f3KNwYHOxI/JWZI+LDe4OJtHTxU4HZd26ItajQdVSVFBUbM/
yEl1qOnt42S0aznhrsKueUIDuwzNLkMXF4aESVThBxYb2JRSBzFdoG7ctra3cjfXX00oQ5/QrI37
0pjydSTO8tzkOlddcWtmxMJJVuyYXiBGQkjy2jC1WnZxXp0AzRo3LtsnI8sG6DqI/gDKkgECtuq1
FonM5GR9nNRxPIBS45YrTisRhC06vrMXoX669FEWLZLQr7ZQP2cczZG5JRU2APOvWre57usrc2vS
hxzzBkkKNNMpt8uRqowFDb6vPoMtTo/hAGkYoOySr2WAEnxS02WMGIkMAfOxEoxOXas2XKKsl0a1
8cRiE7hYQ2Chj/CsBUqG9jMeePj0S88eINgIlm1uzco2LrxghQg6e47yUjknSXUutEg/24N3jtMo
vSJjhndhhEw+QT2orT2tqiEZN3LMaEn2diBXKBb5Gn++W3BP+G2FweVCyBKYnhuaBRLTfj+N4Acq
LaUPdcVNJd+1VWc7gEKMvRf5yVGfOvOMeGIbNSZ9YeGJHOcROXo1EnDeBPZN1fAA0oB/jqwQYPJc
D0RKdO1ZOiblua3bLAqSqHemT9ILVCF1X8Y2KmNtUPfEQFqHFB0MEehTOL5EfoSy2WNZnlr9ekKk
ER7HqqUPT4lx2acIdMWnX1p2DPG5bqGyUJZSi5Uck0flgcwo/FWnqnuCAKOVl2rzFw0BVN3wsQqm
wNmk5TzsiK5uMRore9+M1S+t19nL2Wzjk+sVH1wdpDcziY2RJdpFipYN3hlNyiTb3zXM8eBskdjj
R/kUJAYWIFFmoiSu/bJ5N4a+IMNsase0pPKDDnrqQXBQQEA2OVg2P90WHVVKpRf3OzlY2CmR4fie
ldYrt9zCgvVoUjqxbD29ePgM+VeEMA+oKp0BjkXrigiBl6aq8PF0Q7qwh0jZ/k8K0xuUaXD6eh1g
alyUwIatl+Anftx1T4i2rP5pzLxr0qK2d5UeSoCIuRgp6F6NTqfGL2TcKs6vtlK0bWrN2jJr5nYr
rylyMwHjIh+tvVCOt9DyhFyr8bJAMpm1bq2po0/djl7r224zlczEUF6s5XRBbhJCvla4ztXlLOcV
ctAWEwkI1c80JaJlGbnZYZo19QFBU7MxSi18Ei4JLNVj/0kf888A2L2/zPG7Iwjwiyk010jskidZ
lbOsuly22PN2smbnUw3Gz2o8yINBpXvryQvbbd+fpL+AWp+9Cc1YAfIX96/00ImCmFcgkfpdSLn1
uXOuAbXtWyP44Q0V7sUEReogjxnkyqB9B+6DWYiiA5+Ejvg4MH1T8RwXprKefS+kCNbxWe+seu81
ztnOor+Bc3bPKHQBa+RetlfdYcSXhIPVbfzou0oOu6IN9hdtGKIVtD9tfe8Q//nyodliNvlWQqQ0
wXTDNDVbICsd1bLF5eWX7tWEUawOUWss1bTXnW+FxjpxcEoFZmrRfQRitopJCvjcRpjvc5gOe89B
4jNU6pdk9NHqtzqfdeGuvm8KSgfRcItTK1lapStcJbmxhkyGHpyFdEz+I8ScQGi4I7GZTQjSIMgU
7r5etIplcgoxhwap6La7Ch2LKNukL19o7R0U158+y3F/jIZDo2nFi6k7h7q2WDoTV7TI8Shc4ih3
lu6UkdPSq6jZRv+v3ooPpRHERxvF6FqPyXN3yTi788HkvF72ACZnn6a8PcwVD1pW5cTaafml1RRr
U9gYCuG9JRt0iUhABG/X8aJdrgbRSbkDePQ0W2GQpQUtqbvZ/Nr5AAQmAr1JVsS6tYr9ocNEDwGu
7eEpO5VJ/lDYuIlIs1S3931g+qRWad4HfF4Fl0AKavLbR66GqNaqF7nnlSGSByJga8fYqNj03lEG
SRsNT2gdqfh4RUiITYrdZWq9c5oXzmPqkHkp+RRaL/iXaslnmnNxRNivuSr+heLR8PtYpBJ0krX4
PiovvFG/DHYBVRiBY3RX1pgoWwhVxrbVKyjtpNG+5kl/MuxmxCEWOCeMmfZiouB0bKuACmYKr1vJ
wmIv9faNV1qgTqN0Jb9ngL0QLnbuYx+40yruFX3fwDRgPVTpu1wJ6hc/qS6NwLVXowp1Nqos/m2+
b30indl+nHCgLGlhzFtVFBHkxkZbaWf4rFM1rwCLBN6uAki+HW2z39G00l4C0zxL809dEjheFbjv
4vFfCifcSt5/6Zibaq6qeQiKXEvT333pyFgecdVn/OKgu61tARwyzJJkKflQbtrYJGPKMyxKYeLh
2xHV/Qjj9KCT9orRUWUB19pPQGHt9WipPrl4+XQBH8OyUFO1TYrshjBDNS73c0dQsjmb/X7KqNoQ
BAKZD8gUlnaCK4PXnG4jRaZJv+ZMXDed4utHsMLtUddU0JejhRrc0KqrnErLzS8za8dvFk5uF1d9
IJIMmoa/1ZB/rovYbB8yhdxl8ZcaR6NbKUQ3P+RDP16KGmgxyd/2szcPp8ytWy7bJQh80UEAQIj2
P/PNhUmDlPSsOKKzzeVJGc15n44+iAMJeRBXnxFWsda2t6rmS5IoTbnGDeU/15i+e1t/sUvnTOfT
ZNnbUdIHC18cAJoXh6YP2CSCB9WM8GG9uCQ+Yug2AOt7LH4DGB45OOUtPrguO6tWW1yISUL1mngH
PQ/VgylYAXWfRR9z13jsSV38lg1A65zJfbZdFMOJk+ZMlXz7CnVzXuhAwDSF1zfsGVGvWsbnMZqd
pTHV2bcCfWARGxsQsdNa5DxcRrJo1r7nsiaoc+UiNx09il2HdapI5oeyRCKrY2OUm6R0PtYWbTAb
hMMKOhrAT4CwXNXb5uQ2evpSNcHGQ2b4qeO/nW5wc5G70eR/T1KrvowUp679UL+oLh7C2n2staz/
ZTPm6lcntYr9u/HcLy9AIvTDQAobE0W+6Kk5XBxMVTtKlF+9qltCoKmOOFtp0+ftnru0594Zs788
NDDCrJ05txZ4PJIjhtWM721V3eQGWNkN8UN7CuagQ2AGKtHQYjjqiLuW8oyy0qvbmEei8GNdWyIi
TpMz3oLe58Yw1N5uGOcaMTTeszQsZuY6Wf0S6kQ/5xNx8yB3WEirRGb4SL2uKWEaGw0h9UPWpyr/
ttDjL1rOj8ymoDL4+fRC+QQN/aBuJmxOUNmKatyRmFysdPHp0wykCkATF1nfLEOn4g4rkHbu5Nob
peQP3xhk6LByH7YT3IcXt7aoPQLhu+9qY0TiOIXWDfJe9cUWd9SuVJWVbYTWNlG+dWMQHLWiih/A
X8YPlT7/eNTOeXkIjGk5/zz4dlqspx/pzyFbi+2GJEG5vT+WJ8nnyEcGf6qlpfTxagr0Heu06BLr
rvKc58xOWUD0MDLY7a2pZ/YdN6Scs2s6fbl2ohrbtzy5SahwFu68uh+thuYwo/7ACSNealbUk6Mb
X1Lq7tikCMggUyfSrNfcqLWbjTFtn9Ya61eLoFOt/+Jm1bBNDKfcBdVAVzGoTJJGvPKk9Q6iehVL
y/i3tB3I414S6Cu36IhIzB2W2oNDBLCKDHtZi/WIUenlQ0y5RxPRfnKTonO5P2q4qf3vMQFlPLw7
RVUaYjdV4t7DR7OE64n4GdnFKQF+AZDKnS9hBkSRGb++kWNqN86X3oi0HcVwFjniFAwdA8TWvd5l
3rrUnW7tF3b2QVS+e1GPik3L2zMH+w4riSuzGoztcmxb6+C3pgFtqd56jaLdLHNKr4nlPOmJXexS
Ja/Xg9WX2Ure/Vvqdij2YUaMxCzvmqQsEX329sbR2v55jiF02iKYtCWZvFSq/kuV6KzjMrd4fDsX
EMl99ccaW1lJ5fBdPmzG49IHyI/BGM/UVie8CP1D8BBmWrquC3faoFkotx5pErvWNcvbjDMOkT19
AIc+AGIf78X3+3KbmQhP58LTWNbbz05WFTe5cbWxXDTgJQ9yt67LhkAYpyN1DETJv8yVde+/btse
s2XKs5anY8F4326HMMF90yy5V3T5BZ3d8IFp+rjVirpay92I1FUeZepW7iozxdkpQRHmDWH5HKvG
ijysfUH3gtxCn9Rtw/vbwT/fOkHyua8BqJAqFD/7pZ6sFZ+5WlbVrA7LEof3mAc43mdz6V5iUZ20
R7M6mnmCkFIp0+deq+ktYc2UrkzKHvpmUrKv79ya0reZxV8Ly6j1x7s0fHYz8q8t5GFtAzT0bZ02
xZAmm9QfXqIwjddA0euHLkYyEMP5fhbmjpvhIjjofG7biX1Fik5C8eDliI4JW0uEEuENDyl3YTD2
wIRm7Gk/uZEQMIIT/qp217TjX9I6M09I1O02PHihzwS5Bl/WVtc6GU6zyRwBPjYMB5HWqUbKQ93D
VpbEkJ9DJN5aD3JPjpe19yCHWq5V4fLnk95eB1Pp6e1Jv7+OTMgI3Qj/Zto9yCqFBdRtpySYIe4k
EmfM6gXrT9hNaS9yZyFAHt82Xt27myGzPqlYhGiuiqOZ3v8d2y4CfszPhMnrrfogN0ZTFIu5svON
Zxb/z340yz3EmY5tG5qqI7SxZYT4L8s9DQ80OWL0ihvuLwtfdzUw6qN16IF+bSy6HC9Z738vCphS
vRsS5NmGvnPBc+kgZUJDEGlEO896frI7p/mSaflijEcMbQGCTEGrxVw5LjG3QLZPbGM/jF280gWF
0jda5errNNutUK3BwrGrRFAza638bhTkoDltJKxmyYkKSb2fXM1/iqhHDnUdfUORBVpQ0/SPUOGH
ZaWk3pPqk+8dQDY5DyS57SLyRY5ukyRHM3C87QCchyruIbV1XPzVqJOyGzl8KUzDPMlNBD5mXsTg
Hx9i83OsteYpy3WRsaYVeDfLS1/r8yvB3OpaSVRn92N3MQXtcEtBTK3mPKmJgDTsZR3F4OSqluTc
xKmO8oB8JMe8wqNK7ePn6qgRrsoiVzed8HoSK69ci774nLlBd3wbmr4hGjSubUn8cgJYx61L5xgF
1geHr2O81AvL25iRCVRXvAoQfurrZGIv4yn85CSz+zEPuMDbQHIeAZ0DBi0iNJw6izwtUS/uoNsv
CnKFbV+30W7ui+rFqTImV73+NVU7YgIj370mA2yubNBIP9T9+TUKyMgQZ1g1DVZtUOpz63MTmydg
vSmWero7ffFkKmSLxHKX7mC2M7uafp6siEx+UB//fE1+J6ERn2dDpaekYiyhJ+Xq7xRQg+r7wTg2
1tIYrflgg6k+yw0avnRBaGkIqMHyz6rTW/SRgoYo7qwar6LkslS1vtzFdTo9caG2r5Fy37mPTADf
UpdYIJZp09N9zAKUYyvlpg4QFCq+O3/wtZkkT3N2HuQuMzWmvXp0lXtDsWnKWHmp4rx40iBZ30f5
Qp1QLaAZE68QDJOyZYLQXLTIyxddqbn7sHKta2QM1jXMnF1qAwbOvNy+sgaxLoF+MeArYOJYg7iK
ninbmltVrYydrij909BjGKS+732LJ29tmK3zaruVBxhTGR/cdNZPVUnJBUOxBweXAA2jiLrToNIA
gWjAQyPaKgaJHn2usyNHfm7QsHcnRedyTQzS/u2gHJe7nZL+/ec/MX/R97ddlFEet13dtpgkue67
1XLWQlQwkRmtXN8k7kfhChShxX/UAZltddhpR4P+7lELrWGbgcMgEiXVVvkANCed8FyYA85r1LZb
1XwWX8Cb3BgWiRW1biv7uI6jG1Dm5qGZpte3M9TCH1GDYeKWY7rSZwfK28sRCDqXval6dX3mmoXJ
9bPTA+1jaf2VpEn16ie6uavRvKx7cZbm0D7RJv/aGUb+qBPr8suz55kCeqU0B2CSxkWpuJUJozgV
YcIs81RhruRql7ko8P6KA5qNRiAb3fzqTC1UP9hBK3mgc3h3mdVs5jgx1kGQuygWYecNQRe+uiVO
AQ/z6UPhdN2LVarrSYz7rDR2gL+8tZUEIR7R8FM1Vt3VPSSFWlyHWptp0A7zWmZzhN5YnUO7eqDo
o9/iqQ5X8hH6349K45ovtdamy9mLabsS0HAwx5KUYN03Pra6i9Vc077lM8HneWC1N9uxq50TGsoW
FY1yS2zz73bOtG9zO5xrBZ257wMh6hOrOhQohmEm0R4yvXneuP7IXevnIzpb6qbEz3TOVfu/jpZi
TM3INa8U81DTu32AxWitoYuZL5U+fG8Np/1rJN4LCfH0lbV+jnW+y66KGSAAnF175wFpPOJbPiJT
UDY07qzdaKrMjnXnQwyw8+vISmdRKRnf0KhSD2OngHEbTP2za32XJ0QwnxBKtiuwxAOFJsCE+DU+
ttHUXWK4wc/VBOGVJvmOCDFc1Uw+T03R5jtnbF6LPtBPcmOM1Y9Hclf3VIj+XhOv5BPezhsoltKu
14YveRWSOmZE0790qTXtfZfa0PDtQUogshO9rvq+7VRHBIqGSWRyE6R8foic/uZ7HYmYahYcSSim
4exoGVHuafthNNJvHTf8p9jAusz9jisMZp23Xs99UpUWoLV1QkkD94aPgKzdqOfyajcRuRJhVBMp
IvC3lR8ZC6p7ygtkgoUiFjtK6oo1qObedyOz0ReO5m1lHUmZVVaKOloGWUeCaapcAPPchahSjZr5
CM64L7R3rSoMyGHbji1gBWMRigwHmesgN91A4VBrLQXMFwdUPb76xgDNohnBMGTdizPZxikIsXEh
me/XudsrpKSV8UrpiSFJG4+gNYuwpnwyv9m22W7u61E18zH12FyEW7EelYtS2fyVB8aaBVoTUIr2
emWvCnA4OScdcZF6e65b4kJ8r6w3CFcVcyWPKFF6sly1PMg9uTHEM0oK/qdguj8d+4YIJjKCHVdg
ftOW3DakRaluUey4ekBDuA+6EpLw85DUTzZubu0mWi/LciA+ZiVzJSDyoi4e/HA+1CM+ghzWRu2x
3Av8Wsh5d3++O+jvFOOYmkHC4l4wTQP1OFjkd3cHvS0AVgwd3eUmDZfNNNhcxtkYpW0TphF38NvE
w8I9I4EOH4rSRTovh+R5jtFX/YIJVr3yQgqgb69wPzLRTTqYTvkUqu2nNIq8v2qtWk7BpHylhIun
u2zqp6Y3qu3c1lQVidPBt0e1YVQL/aOali/ySXZMddGHE+2ZFFvkJzG3rUszJtlZfkynFC5UqWNc
lAdHMqVOU6w9yYPyY+pazi/np/E0r2F/W2t5UJ4/cL7ckxvVNi7ki2Rnufe/zgdxmdZLca58L/KH
05nhvVBQX8ufbhLRdqoD+PqiECuHfr73fzr/53t/O1//7b3I1ydz68d7H+LJPTmZ8WTK9/IP58p/
p3y1n+fKt2EUhb3R4Iqvcke7JLH145f59o/9hyf9/OW8na/56bzuCqBy8qD8IRZv6L5HcNKeZjf4
P2VwPnhjc46bJL9Wbld+sDXam4z6npfTzA2f5V4EERKuN0kuihE7H/g/3TZVa2FM51wtC9KVU5vN
Xu6G+MRRdxFQI09W2mg9upN6M8xYR0ug3H9A2tvh2Sm4fd6flFkwIZIxWckn9Yiz11mYzZt43t8v
KTjdkwfc/Vt5RZEXk3D2IAf24bjKZnJj1UQvz6Xeai++US8VkK2fqnyeD12Evk3uAmY2lr7B6kzu
GlG7SOuw+JDPmn0yTES/JnzvTwHs6nUVttkOpXL+aYilHDR8yviDXvHD3kCW5590YHnbMo2ctXyx
RLyF2a7Lszva2ss8cLUQL9b8/hZ68RYozVosMnwfMoJuI+EzpZBLyl2dJH4J/A5dmBC/toav6Iuu
KoKdh/R4cd9nEmCea9McNsSbkiyA3DuKzaReDhHGQDuZIviboudQCAW8iGNBZkpXIWzaqzj5zsYV
Q/IJI9k2x0Lsdi5NqzrUfn1CS2NnSkT8NCxV6gLiZEN8c8LIaLd/vv69s4Bg/QDjZBuup2IVQqNo
vFOLocV2o1RjdYy2xVsOQtJhVf2FmWN+13AMgTmtDbqma5LVHqGMF9CMjW6TU5x6zWYAkDTXv7K2
rlYlFKwHlEI1Nf/PDiaQrVImwVoVfmm5m5zmTvNWUicYxEp/Py5VhHI3U8pgbQNCPLUmgQi5MZyG
HIO7fKQKQkzohcp6EmNvB97OKyNNp2bfKWs51rapukzxm2+1LrTOQLAWRIh4RCy6VX66Tzz60STc
Vj2aMXmg6CYM1lGxeXF0WL1qWBZ0qCMUbEqF40fjL7OS50xNdQiiHjN1oAT3gmNETZFemfnSJEa9
zXndXd1U3U2eAfUu+ZcpFI6m39c1SClcUU60HNtAA/xf9o+Be2qaqthYBjsbr9AD44WrmiUk6KJ/
1qyc5kRaJ1tsvMPzaBP3yl+Ewln1Wimz/1Un8qUIO8QPoxVTOsv1rxVlKWE4V19KL1FXpde7APq1
jdn02bVuXKx8OOd/7olIZ9rh6Y5uaHTs5iEipNQPj3L3beyfduV5ajbyZSSyo3Em64TVDLsb2GNW
jgrr00grjqFD2V7zh/gw6zTLgjAJ9qkdJ0Rm6UJVZTSn2S7CrRlOwTJMmQ1BqakONctWbW1Qbz4E
qd7ApxSjgN4YlQ8tcSjuRnsNP8GjCKdAjU7SfjOz1no1a/8c+0lyo0LdEsAzgiJ3lPS1hHq5ajzn
6Gk+NfRx3MWG6airzMAq4OFmEJCDq1aowJSKfYhMFVRf3J90q+1P5WjkwwpEIhrsyC+WFMJc/vni
EB3BHoiFvWkL99kguuDgNup4GCzEsWQ8si83Xc5qu8n+j7Dzao4UabvtLyKCxGTCbXmrkm+pb4g2
03jv+fXfAs2ZntF7YuaGIAG5UhVkPs/eayfv6OdUtwo08jmXzdQkZ/CF9fH3oWUvtgLtkuq5xPzU
yO1UWNRACQZ7CXvM0qSJPE0ZWIQyn8hb6euDCHz11XcpYREZJO9Nf+p3sD9Nlj79Woa4TZMp+HOz
DMHdok7QBhyCwiHzVK+r2+AGRK23jXuC2jeecyco92R16WfPwCgWpvrLR9RIazE5jupmPC4aG5Nk
lYvujQ9NdBwRTLyaKNHOTQ9gdhnaY+JzY50JkvPZKo7tta6oohIgDKm9zV+otcAjAhNFFfon1Af3
STbAk4dQ1/eZJz9d4KOBWDkysC8sENN1rw/+6+89pCBvORw/R483nVaaP40p/gl4IH5rx2ZYu43A
2ESM4c5K2vbqdTI/gvyuyKyjzWExlz7x7evHWIJuLGrtbhl1PQsX2BOG3FOuIeLNarUTQEY6HDNF
bDYThWGe7YeU/lyoiT+aOWwjAFW4c3NqNPHQr/MuFdukGeh1KfgR+ezCMdGr7txZyFoHdvJVKdtf
54nhXktZ6w9ksvxYjk8GaBD0PcUmdazsSM96fKApMAIqJ446ENH0sBxjOksooINJxA78n+XQEXRd
us7On/MJgm4Irvgki5iEWrt95R50XvI7Bzh1xJJE7oNoTPvY6sXW51V/Qi35nCM6JOC6QThNMeya
+7jh+iS/IeTMb5bOrXk1ZBcWNd3dx6gbKPPGrj/HoycnnQ9OvfYCcQ31wL/5zhA9x26VbWQ7zX/M
1D9DgmA5KAkdF1ZgH3JLx46NRPNJDyqyqhrf/gK15A7AM/EC3OcXgQhv1wlgcikOi3xkgjJ9ULjY
WuFRfJ7nAh+TBLss0EBC0SrnuXXSUapPbY9a9txAsM0+OwraRisEhPQGpjwT/3Gjtz8J+lFHmAaP
ZuGi6NYpZc0SrL/V3AmxwfxQdD/TqQ12yeg82kwo35KyT/e+JEloGRp5/l5liXNvt5VDoozz2FD0
fmrs9JUS9riKZ4B4HVwrzCQ/NHuAT97G1nkgNrl3LeeIWKzYxjPtubT0fWME6etyvOyjb5FA0Ejr
kYlRRE1ri2C6RWyANDQG9Hvtw5flM5xE0SUemvpuGbG2/OYYbsNqlzfE8tZY3iTL22XkfVMMCMQQ
EJBaMV+RwCDYorECv+hn/gEU+y9vKkr7VNt5t3e16Zc5S/yCNlT/oadBNvPpSQrkjGKHVC5wHTC1
/2OkJB2V5iBc/nyc7LdaFN/6KYme8Oobp0pD8bXIRyfrZ0Nh+x11oNgVWmMeai+Kjqywv5vUtO8r
zwe87Gnc0tJwvF829FCaXTjo03oZJg5y8KgSySkAQ7620JC8atyK14Ul8lcfWvLa4T/5sZfNx0Tt
rJE+YDpNDfd7i/JDab72h1ZnX1SV1l+SOrcpBhCAhF7LWteWuU4xx3+vNfq8Rqblj1IG1Z6Ai/wE
Oyq5CDdB0w0eVeHcnLKLXwVbwCzmnUyg2rnQFnad2xTQTAmcNzObelIR0yjzqgcmwPkB+u0ctDYU
B4QQGD8qUWEhQIqXhEOyjZogvvkYOwm1QfZXJS3BuirVrzlSqIdyVM8D5JkNjIhwnYFfvpbBqBFw
y96yQeVfXAyBA+Ofx5eTvt8N0D71mKzaPFjZzGifWym0+6qR+2WEZsJ97siGGnwq2/P5BA3vpNX9
bRm5FMtW3HFGqEqcnIIwhjONiZEC/UE1nvkoB5YIwrNAOAYRTgR6NbERtEcHtMKujyfjrbFqeGRc
gGd1WA8BwWGBNEpEbJ7+6CEF2nu5DnqwG/XH5RirnvfABqm8HMLE3INQ5mE1X180PDeT6qCJSBxo
3SUnfM9A6a1mfnSUzb0WjN2mqtriJY1jsepTntEQxR5a+H/glvNHbRhJeIvLZhtNFr5VbHEb3Rjm
5HFF9oKVWHcubd61jjd4jwuv3fiIb58ayg739TTuQGnZT2nifXOoAt40pd2HQZzN+Q/DfZ2KbxPL
tG2JmHfrs1y8TrbEtdOHp8lKglPn8XM0jZoWq3HWQF1cHzXMtKQEOtUR8kyyN3HxMO9npgB2BVRQ
lr5IoFUXTbUscIg5eh8ccg/cKi6u1YRalk/XiabgkfAYcrPmVq0p+v/4yFuf649YpAQWKUmoJmGi
kmnaP2+qsWwGUbvUXfPXHtECxhBi4sOEVHR7MJs7K2rr+98nDFBUK0S/7R0i0Pq+qgiktksQ/YYq
q1ObTf6dU04/ynl2pfkFwADf+EGor38aypLCmK0hT5sdB6Vpfg8owe/gjfEgwe4C0jcl5Ki3uj7Y
Cou2YAiNalugIwqrYVhZSVWcbbN2X/N51jm/YA7ypMMEK3c7hyrTWOeFTZqAoLaeuLRlrUmAdnOd
gui1HewfKk215hg3+pMsEgzDVVOtLSPKnjW35j5lRftlNE5NfSICJoEg1c2RURlM5xqkldQT59pW
g2KSrhSEMC5xgMTsP4bLNSjh1dUIhL2VU/CMUPKC4LW62k0EmmnZ/b1xKuNcqUI/6gNwkFVsxhqp
axIIUNhfQln1l2WvGANif3W3JGLvHyeyhrCzj0vI0axQWuH4wdxWujLcS836sYzq1ErXsm7V2q7r
dOVjfXv3HTJfETc2J1Oo7G3sr/TPitvop7Jm+u0Wd5Qsu91IR2O9tCzkUGorpy/bo0iDs0Qa/AOO
UMvjdJQPASl/R1/47a4Zcv8uGfJ4PW5dCJIvyzsBDThxNy/LqonA8/l4lKoday3/0S3tL0MdWDRB
O/NF94yPUTln6/41Ws79dWVeCnUZpixZtdL6o6KsfvFbUzyX8EHXZp/Uh8EpxXPv1uQC6Ym78RrO
ZjQPsPoO9A6s19/CaYA68lCD3sInhUEy6aznVrPHczLoqEgKW3/t+iE+OGZP728e4geut04gh33Z
puK1rux8nWGTPTV8ZkNkVXsa8CZJf9meLqH5xewteeokOIhhNIsV9fP2TL3aucEDwm3oIp1Kp9zf
6FZM6XNAtRnZmVwtXojORQXA94Qzt1gj8ONvXC+qL37xrqeYiFZ/33HarHnAE4hpORb1pZwqyMoy
MrZtDfSXEI36spxYNg7/hRXskeqqScr92HvD1RQb+EJgs63yOfmrA9yKQDtfaXQEUSTY4YrnLrqV
3P45grKF3WG+c/sirdGJXlroKDDsUVX3ObdfCbfOHG9RVejPixaFAR04/XlR8jEgjw5zmx+T+xya
/qOVxud+XtLolkouLT1M/hm59urJaNzro95v1YxbJZSGqNysmckyJnD6vtPY7QyxLzKpH3RNq88O
sgbimnx6eBjEx1evaI+DnDzE92axFgWMdoNIvD2REP1pKmRzdXS73LaW3r/4VQypAtDhxnYQlbh2
EMyBHkV+pkj5981yzKg61D56ogj5KUpnTQ4OuC1aanwRRhWS+BI/2AZjkN/hx+JxCbhoTdjjWeo+
hsvKb6eT6h5UnLXHcMGfJko+122mVqgerA3zteiR9Mnkweju8ionNGc+MuTKPQIup/85EGlIuslI
oadtHlNw8uusGGa9CcFQMSWpi4HTMS6M7sxS6BuYpHoXxE13jolJO8OUdcGDzWNp5/mpb4a9Aln0
oWkb7eoRmZn+pCWZOGuj8WJ2k3ZuE5NlTBJad21tF4c5vxqTYpbe1UPbnMKZDUzpsD+Zin/wbJSq
KKHMH2fbGqzHv0alSqzHSg0OopJ2DqbSQ+Yu+bsdd/HFSBCssi4tp22GnPDSuE4092bq567TFKJ/
kZ1AK/DTCIp+nyLMal2eTy+hzN9qwmJ/hl10j4Ig/gIPnd5p2COmAKN55Kea66BJcK9+/B1GkmyB
hNpryqU9uZNmudUxUK4Ni+4vtKjsTsRlfrfsMRVDaznisJ9XpCrIcHtYkyRcCULcINcLKkPjPQ3Z
prfXwVzZ6MsJdhnV0W3uOcap0JPqMea/Q/CAjjAzt56xY6+MWbHsNkwVjCB4y6r8PkU+t2byURFe
MBVYfD1KhxQYpbKmVWfrFYX++WkWGmLr+PqPLI/0gxw9W21S3j+H5L8oK5/lA6j1mCPo0jaQMeKB
+9wgwiLqB4GQ/ppi5t6nnpMRLMmdtDd3HSbJ41COFeJIVazaSaY/fl9BGRNOYXnzLVJZNWUN2yFJ
g1XYl+FqqCKAyMMwIJNqpm+FwKDbQ69udK/ZR0Hk7KeJzEu9bnbLBbhNSlb/INjgVF/GQRBhIz2D
VwRVvFDuE+I2/TlP/PgIz6+GV22hMYmM8ZnPZ7sy0BiQlBNC684m88O4sZwoTdXtP3R8eucTz2pV
m24B2IjKkCzCGes1seFdFuFwxbd0n8xGtb4Wxy4xm8viWFIbMdA6aXXW+AsodNKjcp0CKActW/jP
iGuBp9n6u5QJ78oSY9QyNPl4+fndv5e07U8yy/kfhhPUYF1sKcXK7pOmR5CVBnaq94mFHHrmRLNe
pmpAWw5O8S3X6M8XIvqJ5wZYZ0TNADyxe6ABoO/RVmhPCBjC1XKJHBOYJsp5a/HsbZGCpBdXz50r
H7l8Q0O5XL6bZhFjNOVxdEa6nZm/eMLsjdY9C204WCJrfvpj8kpWHwwz8CSrwCvML3GeJWucTsaz
p5Fy1g+u85Br/LaCFw01sefvlde6l8ILLMhLeJd0X4qTZEZ7iPoGIIgWzbO2gSCTUqc+T5X/QXkB
biti/dapMooDjnwF1MafTlOvf4x6RFvTximU9l/z6c+1aEEzWChLKtuGO4Ad7J/TaVXWFqE4MQWQ
pZ0f9ejZkpac4dqS2SYc02RcaTnewLBx+qOb2cfYNOp3Sy/GjVV4FrUddzzren1nBS4I/2iUBdZY
Vnr8r86Dn9JjTeJrPtYJmlAYaMsGi88Px3SCwzLS9Ir032W3EgMw0sBmYT1fLOIYT+4ic5ZNG29y
vj0/zP0CSaaL10bNtHmuTVHytqPHj40NgNQXefgf1ZyPcs3fHHOGoRuzZYclCQJr1/oMA2cN3nrI
0WCmm2jw3Vz8dFTIB546LZIymwRckn3UpmjCEpWlSSogohjfIueVaoFa1R6KxSlQ0X3hqwq9pPrV
pmZ1rGYoLHE6ziFinYasPqofxnmzHKvLfFgF3MnOCJlMfNtZQjAgWVwH6PjdTbosP7kHw9w3fRaM
ANY2wo2m1yKuf+X2l4KEaaPKzBf8r821F+KXVwz9uYPsdacR03G0aumuoYnEq4kn8IFFKAF7JgDb
i9Y1W79iqmCHnbYZHDne8Vn7+6awSe/piJEcgnS804iA34ShPTE7jV8TIbKXKrLFvhpS6HTR5JHK
Wv0sG8rXvhO/wGFxNxVs+m2Lei7DJ/xrAvz7YAWW9SjLURC7Wok1gAjr0ZiPxVn5HPeTvLizwbpv
m2mXYQscO815tnut3bMEcwFD1uOjjfN6ZTmx8QMkxiGFWvAWFhnBHKZbnweMObd6FB0u+bmkhoMH
UM4Dym+xKsGerA2KJ7ce3spR46G6L8LWfWo70Aud5smfcx5wN0TJ91kv6/rZS4qtgJh4kNG+1ezT
sBFPaUbfpTbl43KYerp/lMw/sHNyFdYUYy0jkhxCaX3FH28cQF5QCdDb5goYYu36A+yjqptWeV9Y
RKezIcyWBMExb092I6zH1C/Hq9mlt+XkAmsmC5APramifcPN8YgcM4+3dGvdfUG8+SqevPGqaQZd
wiS6TDM0JFDUIMOSRLqChQhN5R5VZ5yLetfPi9VM866J5jZPeapcDIUh1V7XTQ60PsI1DT/ttGwq
iYoG4SHjAm7rCSE7i8J6Sk4VjapEFo9tZ0U/PJW+iMTsvttx9WY00vlWuO230aRkl8fBH9FUGF+b
ETjAKNGtds3gryl4RrdomvhLYzK1giq69VPckXQ+73oR6oxkKs/LaLl22etYG2Fbr9wd4myj/J4X
9feo0PpdVWTNKjZUZZ/6KP9SRaNBLLzr3JaN1lFlUcnorn4fW/b8CHxGq0NM/X2CKOIEV9QJTJt7
Y4Z69u2UxNoo3qd+7d+1i9r8r+Hi+WmnVu7DwhegnpLdstAy2rk/DAF5PUY8WqwYSpSWn9AT0Chf
XOTgdEjrYTXVwB/Jt46eczdM5LBrI4xbbkkOrJqhywpX2lRyq8zSnPRV00iMI1bUaOXqU/BAuFnw
0AzhVY5ldK74CD2oVOj7EUPSehkORvwKobg/Bk6df7eD3ENqrL8Y/RhcwzlMpCQuXiqte84nWhMO
uehVl6sXaTyV84231xHUSh8tuADRwH05tsCvpkO0J8d1uimKRys3qC6mCgxooaa44SgWN5ySNFaK
mgyh+QSG5OJoeUrfZY6wMPan7S63LOuLkxvHxm+CHxpOzZVOovkDXovpFLRUEViLrZZMDSHc72Hq
azeXzu+zXgLUn6M2hK15R13BGdAkQ82ltRwo7dw0dXCe5urDiC39gpZLxyee20Skoh0I1d4vzfQ5
jelrURiqyKpjCCV2uNeylKBSagmdNpg7OokuQVhqzysRHul7eITgsdGSyqxWggzuTW1g2LPiob1F
NYGiHnBsWgbtbTkUYug6Um8jiTQ4UqY0v2RF057CxGGRNg+BZQybQYn3tqPhUtFrk0QFasG5nTdJ
4WMbWMbCz8Pzsrds7Ehv1irMXewdmbbDvWjsei2v3nqv+IHDz9JheESBDoC7iqk5ZbyFNfTp86Ce
Nx7U4L1NfX1Vdo52x6Tg1ZhN/suIJ9/fRvM5MasFnMJ6b8NK2+N6Q44cSwggwg/3kyAIOhqz8YsX
EdFEfnh7Wc5i21srJw9fhsGrwQuYr8vhDMXlwQO1sVmGsRP5PFvq6GQBPDvludlRCi+DFUgH98OE
RjO0WEc2ob510GvPiIUDOOBk+y02M1cYxd4oCaL+GGYkchsQDNaWk3aPVoE5JG7d20CDdt3xxNoF
TIdu/Cz3tpywJP1WhKkn3ybB2o3Lc+235RngBSXI3+Nlr53PLKeB7mwa02/O1uCy2Aqy+2XjEZ5y
P9iawaOmDOkMzRp6+LLenqr7UYt45WTld9/zKX2m9+s9J1BFD3qT5PtEU/GXAIDacoGK+mAtM94f
Ua+32pPAanfIVPxW02u4zMLTR16+hFJVdWqCXh78DmDy0kSbNIiX4Pm98zJEZW1uKf5Bv5l8Y9d1
HgkhzDKQkrTHaSn6TJjw16Lmt2RVMD746rnF751uWl9+szXH3+eaoQ7Sji5gD0tkrOOS9M7uMtYB
NheOa7Ks/3+Hlj363NU1IBLi3xcTxqx/+edsjQQZB62FEGruDn2a2JZ2YlZMqtBF+N6V+OJwPVSd
cRKzL9Ot6WLoPB5oElkK6Z8sZkHQyrQccV64Gv9O3TBLUnf8+itM0szRvK3WG+Zt2eupDH7sjfOe
FqFS+Pc/zJx/8X/8YbQVXSQk+B6wiRGg8c8ZO+YXa9Q9GKaRxcNz8MVzbiELIVCOwGQQ25HnJcQ8
kPUQ2Swzlr28ddJbNB8L5mO53xS7aZjeP5K+mCnIp5mLMq1tpVdPH8tKrQ2H17ivMIBB7D13ztjc
mOERQJDtfAvixzA/tTSnoaKuaNK6qk+/GDhfNXSl+oCVM1smk7R0Lv/+EjifG6uGwVqRrp8QiGgs
9Xll3/bmWCpPeSuBhy3Y5CJyVxRz6lvqRjxAJau1FEXPE4ZIuvTCN989P38xy7H7VYTvLvpVWkX1
dFBOpL43pplT9rnlaT9eFnjCAlToQlMdyKWxom39KP0xe9Izyz5rhDaswjrunkrD6Z5Eik279ABB
Dn33VFi5sf1QCqgRyVVnfuGirYjr4pkgpekewMWrngNDF3b/RseM6YAmvWGdmbfw51jn+lOY6KAl
hvDNlYE4SlMir52H5YilkDAiYqLnIdSKVR7R2yEMIUO/C7VTVysrdsSj4VQjt6iheP+ojrtRo19J
qbCfdcUlZq+9tnXe3pV6H6DI97TXJtDLY2ZE+SZJx++j2yV7UuP43WLzqHfEzf42/vs96FZoLd8X
gIrdHUPYA+9pQt++D2NvRxPgP9Zd8pPgnP+1BdMUQMlMh0bH9amLTnGogUahuau2Du4thSBEV8IE
SqTUTgy+/kZhZMMdOfyezi09SZ7KZdLb6dbIFDpEq4Lvuabfz5bolzxO//xK1dKFDxFJbJ0I0Xhi
RqCEVNA9NV4Tn+Ik0lea33ZPQcAGOMA+iRqyLudRGAuxFRPKx2UonTG8jwkwSUmCflq+x//vWwqL
kHXdhWFapgYerbn9GuS9e3HL4rJkW36kXM6HcpFh4ueCco6U0jHqHYau2SXkgX5U3mzsz/HEsxw7
T7CLrLw+9eCdHz5d8R9xWJ+ZMYZlOrgE0Rzas5fQ+UwobJqCjoIIm3VF7Wlq0nOn0K4tJhkn7sbj
xxLVUahc3dbYLp4YVAk6Rt9h4H6BJybwxGXK2+5W5CrZLUl1UdYQMp1rDyYgn+e6tzfLYQrKBGfI
hDkOa4qD1enaLhz7+k2QFqHPxcjA734IK9TOCxxYeENyjTLnxDIc72gvVXKlPHiiNDvAOpibmR+3
i1p0/Y4VVHtUaTbsozHMn/hZzUo1fYGjz2ruCkx4/lhM9JHFg1WaGX1eTxA8GohLMG9Yi+sYTUN3
n5MBo6Z6hd8k/SM1tg2iqT8MULSrUg+aF07/+83vw2389wcARQSDIC/HMqgP/q/1jaKL5ZfCRPxk
WmK1dLuMVO9Xm4+ZyljtyYLj95xnMMum753ohDEYd6A53Rl+eZKqepL06yj71Kk8B0Vw+LhZaPpL
1ZJ9vURhf+xZZQCeJ2Q+MKdgQyTr7pa95WwYylfyayOqGGRnW735jdazuClfbUaRe39og/2UWYn/
lhiIj82u/jpQOL+lVRsh73GLCyRiLMVJN1u7nBhzheqeY693D7JTCLZMbysgr51sGv49nBGnOPGZ
OC5vuWVTUnjb52OZbHMoNIE21rhr+a/IsPnl93NxRplf/TC/sk5YL3XejujJdQ8o+5aApTmPpQy3
LJ5H0tJJc5syEhlVnt866XfnZek2+Zl2IK4S6R6qwGBtJvgvEf6gWUTSUiQUoTBIAsOSOI02H+Ng
mNp1m8t6b2l6RDSsr/4I24l6eleBXzXDo1dRt2ReIvZNTEGLVSbkEirKGayCDV0d/xIaswhZ404/
NNTWC+aaJ2S48b4dRn0HGXh8A+v6lhTKu0f7RB3Rrp8EsU63yAKmYzuUGcLY+oI6xT6H/KMBMLOe
sAYaP+0YtPsGPMt9N28G26i5m/kzSX4+lvfZCXF2iD2C5LiuTG0WAo3xsgxLo/lzSN1uHxL0BJA/
zE8Qjse3mPATPWzM11o21mWA07dejkPZyjeD1t9P8K42HWYRfZ+gaaep4V4qZyTeuLRY+KZ0yTZl
BTPIatsHTU06qsfXsiz8L300xDfbHligOtprX3fuHmfvGtaW2rTzSxcm7moy9PgdejvaUqYBB6dT
1uuorAMR1OXXoASiwaSfmLaeXJ6RfDrcVnd5ovWHKknjUx+K9pJ4NYnmU55SE3IwH9ok3+pVInZR
EBoHmTFd+D2Xr0x17xjAbZx0GIhQEcPFbl135wMmvUcPS14mAJtn3vAoOSI5vUX+9IfR6cOPoTcP
edVqweqXU7Y6hqOmPEQzvClVFq70vzaFGPUDNNX75ZCrBwYYk5AgbItV5rwptILbHM7rZbQcB6+V
72OnbVadV39vy8m/QfSwX8HWrr2+aJ/dZIifZFXvlsNTmrsw9skzcLKyvjPTMFhZqVMetc6eCaxM
EkbhNdumaQWUmsr/gi7GIju1B4KXJUgLQxrSRK9stAhL87IXVrx6y57/197vs+Ogyzu/RXAfyTBd
0bN2qHoix8ekHG2XXhNGSPzozX8sDNzPCwNunwSdOJiHLYWH6bOBraBJjAxhpOJoyoYuDn2UONCK
J0Hxgz+6yt9zx7/zbVG9Rb1DtXfeC+a9PC23ZqW8/ZIaRiJQM63wBZEwmNG5CQMv3uq699yiQ6Hh
jaugzZwfpYR+vthJRLQeHOs9cCeMZZCNb9G8p7GgPxCkF2Jz7/+s6vSdA0ZBjOUxXjB0JLTtu5BQ
22UYz7gFW0ynwf5KhlnxxROGc5JeAbdoHhJhrwj0Qjym0Qu6r1WTrkaV0vYXosm+aVAVcCX2OjiF
WYFU2Dg9gN/+4RvFu/TRUSNBwWs+GOqpGZ1oGwgnvsnWxiAxb3pt1rv2zrEvnP607Gl+MiCr5xhL
2f5jbzm2nPU1zV1XkHoIWW4z/HBzAh2RlHTBWfJDvwnumUXSxR6EeG8iGWwcKnnnsADVaeIov+hV
+86jtr92iij7SJjhpoFDdhjmoc46YI/vMUYnMb39+7NW/M9iC6ERPRFKv7awDJDTnxZbiAt6vHlG
w53U36UFxpolVNAU0jnUrXtkGhBfluP4MX8N8O5PAy21p47FSTAOxsMyMvGFxrm8eDHZYGH3wvIz
fZSJefRELF8dpL5XbAoNoTp8RGmDOQehN2RbOr7/ZDfqSif2px+k0c/aG866xGnjqwwGQqGZZx0G
zJ2A5bRJqRufCmMCpOMHybT3bZgqORiFrznVsFWOrPwqzfpL78Tj+ffGDts/h6oYxW5I4/flZNeW
0ao23J0jAnoCNusM3Il2eIAOLbdhRrCjESKc7Hq3uw9HgSyxiLMr69bworIs2+JPHVXrXT1V7z9K
onni/NAx0d/c2su26Cc92qtD+Ooyj7KDUtuRlxfslv61j7bqmjYPQTwAYH1YlhvcrlxSCN30gvDe
eyyN9pVbbb4S+qhOC/BDFjFuvsx3t6Tx8ahexoldu1BVUtpXOrm7ZtE1VMz0o9Xl8teHkyIJJnSA
lTIedbKed0CkNx/dapDW5WHEvErw+C8zHh/Tuuu/ysg0QZOY2jMs6WkzIu6/b+fQwjZttHMISfs4
Ml3xK284aHCkLzi2raut3OpiZx5vpMEnAGWuB+ldGdwVVAWXUlOYBHxhznpgnrt9TOdK0Z6CXD77
uRz/Yx39Px4i3t0KIR0FBVMipP0M8o9DloAFOI21JpojhWj9qFU5VTQtk8+iFtZ1TqnPa2U/F6Fu
Pmqpg2/LJN2ubvxdQFnzIfqZ2si+prmEWiBqpyg6tVQ8UxWsFzHXcsbsOnFBvJLtLDn4O1LO/ZUt
KAiH8+3NHMn+Ldoh2TUzZ9Nmkr8ec7fRntqBhUIeTl8zmGR3JdVt7BeRd8pYTK9KurZPoZm7u7AT
Nk7NZLxyq0HIG1v1LuaztO3zkNuqbgNkJbDZv8dQ5sSx94xuO76DjNcDuDbSG470H2YciVM3d1kS
Ai2fMBRm2zyw4l2i/aqSbvyKYX7YaY1WHEx64Tcvow6Qd7+WN2Yd+8NOhhnPb0IqcCB8fEndNgO/
XPv+73cl6xNF0KDiQR+Stb+NDUzIzxJIUzedbAplug4N3W+PvYA0V7UiLO/H3iz2SoRiM/TtdOXO
ZZ4t1oiAKZ3hlTSYV1Y28qdmAdHsh+R9uTTtYi51CehoG6gJtht/oTjYvKKiktvWqPSzMALzqjG5
3li+KN6F4Z+EaOXPuMi+BDGXenLk0tSce5bjw9hNL6zmg1udGsbLXyNYKeYyQnzR/gcOmT7rp7KY
BSECqZVrm7w4BpTFf5bF6lwNZI9btI0qN9JBv0dIZlSUEbGZaOBaXP3XILxRO4rANQ5t0N+Zmsmt
VU3dRkZYLDo/tqdNGiXmgTaDIUmHNGBt09qgvz1vIod5JPOK/TIC5FuAJBTjCMAmeacBhd/q97GP
3eVKo8umAy6a4zTnxlV9dLBMCHii6TpCHkPyVEN3+qOpiOakApRflz09It7b7tG8/T5RaUYI78Wy
0C2bZyrsLACsIjzw4JPbZRgwf1ypIR5vtq8XT0m6q/0vg6uoJxOvtdJmEdSySbNiWrvcXFesN9KX
PCdVNDF6+9TAy3tLmkvswXboei2+eEaGqFwHXVNSXtr3ir4SkXKIt6n6XMesStYgnhwqxTPhwa6r
h7ilLdehZVpG9dzftiExAPtvDkMRhuQW0H6knVGuvXiaiGAJw5detXutdMbXok1XlB3h2AhSEKRI
9SNzueGAYwK9I/HA8eAV3yOeqfAapHOLKz88tmGbbJcFYaVTLdpbaNw2olaP8qgvUgEtV/1JM3mk
fbSoRkSm2zyd8adkhXow/a2KkFRuUt5swiiuqEPmW5b3wAPVe6C5nh4aOQTr5ZiG13BtNa1xjNus
zRH8ftU6crr2xKiOmyU69mN6WM2hsiaPyFOKxNWxtGpN2wInUTu25hlwc1khvJm/UozF999I59Do
HqYqgV+gK5oIUW9Gew/iSX4bkyhcYSqf1mCp1MUSUfJIOMO3hepWDdMKmGQ4vbrYcFZaYVhQL1Z9
TNLQAt5qkznFYmkdDhbxnYvKYtlIqUB+UCH5UF78PrFk08ERmk52FBwnxz7bUXvq89EFMuqlFn1W
SPOburKGPZhr9G5oIuqsvuh+ZX6zIrVr+Xd+a1uvWs8ykIfCoD4URcxnIYSHj36seYfSIKvnd+hL
OeO6FDW6Q2Xp/8fdtTS3rVzpv4LyJjdVQ5kA31O5rhIp6kVSpkVat3w3qibZIiCCAIWHKDKVqmxm
O/uss8pidrOcnf9Jfkm+BtgyGoRJiThjO1ZSLlHSPWicPn36PL9ztXbvg8soUGA57ofwPjCuok/3
t8idFqru7Xn8y2r40KzWg7tZ9d5/j9bEclcP1iiqXD74JkCDMXK4tgztU2f2GwpMK93bYIWCfXve
jJDPHub3d5a/NC4i0zwy0h3UGcwAe9tFVD9o+yW/1n6c1Wv9ytOselIpFuGnrO1a/7a2rPVnKE05
R4vDEuiy8mdPobHqhSskIpGGisPCBbdbKJgnywLiWqi/N08c4wHfWXVr85342dQRZc/+uniBcazw
MaKCoKIezFpuYblsRx/rdf28CrDVc98rITcWjQSK/imKHMZ9EHYwwMK+QCXOlbU0gHCU4VhGP1vN
1piYWJ5+dKGe4OAB02v5FMwr3ao/ty7uH2unVTMwn5q3YlScVyr//gDQ3LPoUw1VJL0SUved2Fgq
FArTc8dyBQh6sXRTmC4330U/c0KMXXlYljs10TEXtc1F/yCKBmRUb2YCpgeJx5r3/jZKfnsocYjD
druvz7oIGCvxM5EXQupEhIlxV+qpDoIqkgrWfUNftGpIEp0URXVM3VgjgT1HMV9ULBN9RE08DJ1S
dY682v2tKANfL3rh0xyadjUfz+tPhSbajJ3+/XyBCrJbVAnqRc/trPRqo4mwxWOz+hgshyagbQBx
XbV6dhUpa0RPQ/RSzINLI1hwxPieWsF0Vf4EoI8reJXlOyDUImMRVa6AxLxgAUeyvjw3/fXtB4g6
kmmNehc924UP6E++/bBwVvPzJfohW9HHuhHMYTcW/cvNYIlbTJ5fPj50Nh8fADFSrC7in5UKq2Un
nGIIZ2n+UDopP9TQvrhEx0lNTB833Do350/L63XQNWtu8c5uGDePwHr6hNyAB9hqDMJAU/n96QzR
gl5jHdx494VSyzUt/ZNhtjEs3vxUCCr+RX25dGFK4ccFjH5BvGV1jWEmT5cPCPghh1VB5Me8xy2N
jjR7fRPt9dvx039OuduPd9V/9yd8HrsLKLapGaQ+vutZY8/13bvgT+I/e/4z9T96d8bdKzbnfvqP
lP8GpDePPmEBUz60HZRHrT6E3Ftdcz+0g92/jReJdxCE+q7lBEN3i8SL/ih6j68S0ni0ruFqwX99
M3aRKxHrQ7zTebP51cXk1zeRtfR2i1L0Nrso2AwvHU5Aulw6qhiVCpCBEM4XX5iHZ6PWZPNr3TjS
UTPXwKzZ51/jeQlmfo0HW4vK4NPuv9n1AjF3BAuElsjHgepR1cBUZvTo4UXxhaRlggPGUblSR54U
2N+br6Qk75KC3W8nhS0+Edl0XsYBvYZMcy4WVIwjwPRUYYCr714BZxBHEV2w8VfM6x9o9w0DdbG5
3r1cPUIhrYFbRY/fEQQT218/MkrFRrUCXzv+QiDpxzoAjbwHoKIfodgChUtVIJKIL1UI9OJRCaMp
i3UEGuKvH40DBnRWLhmoFI+q5SLKMiDp0ZfKgfJRFVMT6+jD2chALHM/0jEox2KZUiavuAcqpaNG
qVYELkLtWc4Tx6BgHCFxiZiFPAbinvixzkGkvHKJQRmSLtQAGv/jL4QikjzAVVkBaBm4tJGDV/Dg
BcLybDVgTKk9iYwKi/sJy2TvH8gbZ5tA0mbACOo3yl8KIyOm/cXoeKfYHNGFn/ilsNsSH5W/jS2x
xG+ltRCtavOsDTu2F6osrC1sIPBA/vDc4h7zxijQiIyjzUsJ8+/XN8dOgF8F1pglDaSKmL71ZS1b
ptQXEVaW8mzhKD9NbIVc0et/n9iJGk6tQujn2Ah7yj1L2QXcULv3INZbu7d36toKUTQh5SXadAMf
kJoKWZ2CLncsxU4XRY65Fxt6oTOxJCFh+wrssLxkWyabSCqCZlmXnzJ9j2cFu2uzrvkiHNnWWHPv
tMDkWgsOhSvJRg/BDZp34Sd87o49ODJjbf/zCCSwBTXjuar/VSYQlpY7R0OtLxki2CPyOXnZ0wIB
j9na8R3Q1pnzzCNJOXoOYvG5n8MWXLvh3oRLWhFlWFB5KQPheuSiQVVSEnTFBIe8dNsoAAskmYgo
wWLbDyELXOg9WzsLLYcrOqVKICZtVDd4KtkawVFtB6blLlR1LRpy8zJ5iGN/xuYjlXJ97228/yY4
YyP1EIoq47zLPTNT10CdYMu2BQHWc/61tj7/b8C1yR8uMA3ZU04dOmXyk+9wZ6VIry7GquRlcNca
pa0CFGYQ0OUIPJrK5aKLlgGC9aa4UCa4bHtswqbMHzNPrlDoH53iGumxlRsEqjhUCA5yj9lsaSnL
rRDwF2RTRAlOcQ8X6XisCoNoVs8rDD0WQvsyR1VmALEmIO2uhZZ8CNWdqxII25UFQ1yuMJIzCsUe
UU0xolaRjzncZoyVZQEtGD4LJblo1Q0CcbuGmT9RtJpRJLAJB3w1Nrltc8V8M4oEuzeA6WNurLck
O9AYJT8ezuwBd/iU2ZKQYDNAD+XHHHThoHtM63LXUeTZ0Ak0EfqVoTTUTdQJZGMQTpjqrVFco0NX
dXmMEoG2GHz+u6sN3fnnf2iQZ63vff4fZ2wtVF6XCHg9DB3LT/FaNPDk1aRD5qASPk2YQKI/TrcO
uCi/yrte0UJrOUw7Zb5yrSBdkp84AldWykA2RGtO3kW3EdQILEe5XwHrnJ/w71sGPdLxBGSt+YiN
lqoUix6mvIyIdej2+RYJs7y0USaqDWEZKUoUwEX5KR+PVlzZu5qBqW7IQpWRnkAiAshbew9MVnz1
2wQ10eFU13/CsGYLDqJqQZT27sILnFmPc8eG6pJiI65igTufVzx7/MlKWcICIigv2QFDxYPWF9c8
j66gnjBdkSSRpCNTYn/QfT9nPjpWwCfaIGBByroqE2iG5+gYYnqplIEhEKzk62SYQn4i2bgrCNpi
njUacdW0QAAAMwzFEMev7kRM//sdYFFfVXzRAUYSxsFr7EkOuWPwYM/f/BAJpChQKjdGyLHIz6T2
afPKLxSB7JwU6si2NMcr6aZNs4wQzesotkP0BygXsADr3Yovvo4ogCKFC5NxxKI7Ih9rQ1+Et1OW
JI5uTtZu3K7tNZeARLilQF/Hj/fiJKgrxviXOjqB62Uklmt1mA+i+EJVDa97Rh9laVM3/RR0zNVr
xRJmbaEBvGGg0in9lPBLgdlLFRxkhqUEsVovobu5jifATNHr1ajaP8/r9BDeW7gBDGXF76uhZK2B
PthKFRh4NUyQhsmRYtsBL9RjU9PjI0kpUgGlUk38D8Ux6Lip6WjbkL+muBq0K478mCcMAHA9ZpR4
bL2MW6KEgb+iJAudS2iOkL/+6mO/340Rq4qfMZM92jqvO7bhxZfCxEWQRBKKtlt+yNjcl1IV+lA9
JKJBVj17iTPxQrJNbk+tcC4JicWKaqvcZF0fKioyIM+5t+ZTF3O0FZYYBP41Fs+8UDlYFKkMtLZP
Ydspyy0RLPeEO3PmzSR3Ba+rBLy+8MAG1cGgiC63/SB9zYh+tryS0VrzsanyliK6fGpteVm1rZv2
9cfjlHku1y78bQVOsHGnHnPGik0map3zMvjMGsFuQq2UJCXkrEGwc2cooXd8vlLobhnQr+fxGffm
zFHJUvABnrfKXQE4kJe7Lc9F6E1RDQjX5Kd7HjrQOQoTdIpEwMV4SznoFImAi4DZ6mpFX2de7l5y
LyVgKNwmIIvyGKRPuRLEwLTk/JS7LHhMSQNFVLprBWaYNk0wEir/ggcAmmKz9JIJeNy1oNcD7vgB
V0vjAIybf9nd8InPUSzkTSUtodX0MoGK77n2BDxR6FYI1FrPdVgqQFchOCLIqwfqYiki9F9xU6LO
k7yHGlGCJVN1BcXVjB6zlNWjNwgOSB8xjTCVOkUDqhSPww34a2Q3U267QVEtJE40ylEVmUCjff4F
DyKt6aFzV9KKvQOCu3mwQJhZpUpwkgePzB4xb6IQNggsn8GST9TLAzgG8imHSwQmEwfrODggiUUc
prjyPs48sFgxLhGzkY85fM2bqH3HcqYTV3Ubt4Opr7cFb0S5L+QOQwsUjWHsjI+80NeFRsYFxaee
KtAUXs2Ae+lEL0XxJhwPLmqse6kkg5h2kH8v4/Btj435JO3p6chDElxWHbT3PircbjRQvbcdw329
pHz+L6H+s1yzWrmk10toadVL9UrRADRwYx+vvl9oLSs+/BMG2uJwu6MN2NxVbioKX6QJBxIlPnKT
Ix1KofVdG5X7TpaIiQkjec2iJrBUebChLsmJtVOUGLTcsetrv3Q4t6Gp/5j1DhTlrpEGQVQACgrx
MpTRZERKKGxpwAnOMmkT6KhL5j1afsY+UBSonFr3VnJvawQLPoUxgraY59x5dEEIKAWHp7I1O9PQ
L7w0Tz3ujE1NIDps0yewMptsxr0M7tcJTO7N2qOUn5BScWE8p2y1Lj76yc2pEziqZyFTrKLtdN/r
r7pzDqN2w6K4JmN8AufSlj9TXgK5GvlOh1t55+4ycbtKekI56UUCQ72JYmvLN7ULtLvB2IvSptoQ
JScWOmwUu0+nyHFcuibCEtDkx4FrK+VcukHwNsIWhmuHBix+p7CKoiC0A9DTEYxilTDB2cDMQMsP
5ixL8+kU2Y4+AyY9aoW3mU5R3xNX7Ftq8kenqIG84kutxewMm5jCUbiyUo0AFG7CDXPQnBYqMiIg
JfOaKFdoi1CpUtwogsG/c3SdqDkr2Oz5V9y3gjGzoOozDBGUKxA8gC1Chqz+MqMLEPivFA+w0+0R
BAod9plvMtvO5Mt2tdLr76i4bvCc29xh/6Ed+2NEgoFlFF1XQ6FpoCAnTGuFjqka6jpBUGLozpDl
UCQVoC7592KItmZ1tSWK1YaIU6UWSyCZv2F7YccKG+c0DMJ0tp3kCTOZC5W8jXwtirD2lmOIWdvy
IYfbMT1rgtBzltAjQkoRr2rZ1mLBMepUahy5ZsGYCkp7xISjEgC2ADpSruwPe3+/QAQY8lOihtxN
0fkb6Z/k1hBcNccI3Y6Yda+G5gh09bE3T8fzCazUJnOmNptw30zygSLU3FsxUdeikKVYsBni0khS
pehPagJjQ22+KBGsFdARIxe+THK1FHnggWcJN3WmEibwugFro14QFEnac1yXWkf8Mzi+TrJCp2jF
hLO4HeEAdrN80OG3ROSGSjKRk0vRzXjJFqr4AvxaPuTwtXZW3nS1FuaUpBUtmMLaidMBHTcFQqFT
2Dxx1XUGbQKLucPWbGZus4TgXHeZituCjIJk++FbiIQLc7eOSIVAkJHgAoiSqoYw3ppiyfbEelTb
dADGS0KYrVJRS+Dm5yd8xRdq+7NOEXrtMw/Zsmwvqk4gGn2U5mwJMkXtXh+Ic7BUkRFWgoW7q91f
GCEeIP7FFlAbctcip0AnkI6hiclQqTCBQRGyG7J7a5vT6MKUr3D46R4yC1AEkk7ECgoLY4g+ZWEW
pqXDoNBIH9cjnsEOiuqqG4tjcpESEjcoVN17VMO7j9pFgAjVQnurtRE5doNw4+ol2a9XDIqY9eaB
HTjWvonW4Lea/NbKemgNQ8zkKg4XpsECiR4704HFICMK2wce8gQ1Bm3mB3K5QmYxrXMndWiRFwHF
bbg2wBBANPk44Nrzt3GELvlQtM2h14fC7UdwccWwQZ5l//Ovf/Nn4tOZt0J/L1ZwDnypOZO7puhD
tJdVMUdTLurwjRtawHwrdDmqISUxwdYaEHYBbC9/dDh94HvM2EyKu//2xGLuCv6SpX0AhiBTSy5q
mEZTI3joiTubuGDgECk7nIG54pU0aghwUMRsOgxjyC2lS0IXmK2YqJmfb32GISqFMRoQCr4fSnpi
azbPINh71M1NMygTGDVdtggQxc0gvvfi+n6BpWpGb2LeCpfk24hDBADZ5I/aaKkUsLIRnuuOX6kQ
7a2voPIqi1VIbxIs0SUfdaYqf7pZGDrhv+Rh/v1Qd7PacCmqS+Ft3rm2rOpIinQV1W1iHkEVyPTl
OqKn+/H/sjb/2+x73DX8E+67NxVSqwaJdpoEL7QImnBQUy0TFLWMTY+tVagWiuy7UAnKBU5hG7RE
XVmqWpTCJG6PQ4bOU+UoEVxnmyIawLelEDQpQHZOmT1LVJqoxhiBJYhpXalV456XHMphfsGyhFej
iIa+s0X9hadDBBimYapbgqIuqc/TmXwCe+SjF6YXa1CckBtUaa+BOqMYmGiW37dx3+8ayMJF+Pku
BYxiwsg+ZVcool7XoZ8KARoUPtLw8/8B222lHFKAV/24QpQFepFXiJJH4sewlJ8Rkr7tq8WAVIqN
LxewC+Tp2AtHisAT3B4oQbWgN6NSjSbzRuna9X0Suh9b6xjDUy1b1Z8UAVmxWtgYyjVN0SciwMSb
zGQoR5QvHzlVBAmzFluJ4syMejCK8GYrJR0UyMkn7hzYjuqYE4pgoqSbPSqAIptzhlrxFIYeRUsm
aqongKALVfyqbbCm8AvE0QvNrXOGOEFS4jBwW3483Dq8hByn9g/VRvnpoohPoH6moaQphkmI1jhf
QPsqUWC9sve23K+L+oCNCFztOoVWaBQJDndcddixgiAufLviaOWQjI40CEXoP35KNxyrpo9Bovng
SFgTNokLJd0RsL2U9VOAFIjcUcyfFuQSfUEZytCgAM6JGXVjAdUEIJKiElEMh4m1wlbqkaL/SDYS
3FiwSzOVvEFxOj4OtF1PIBDkJvo5UrMejBoB3RYg3FBtoIgURSpgwFSryKAoN0ciOdDaCDii3yFU
jzEFRFAsnTBhAvPzP2w+XyW5UqFoRIxeoMfwBLVbXAyYJHC34xeIbwHtlxg96I/Jlyih4JQg4vP5
v5ERnHDNRqE7e2S+z5H0ib9jG92h/XJi+YtQNKEx1AtpHwfHhfPji+GFsp56uVxt4P8VgPhhAKVR
349cnvRX2psw/reJ5NYykAClhxC5DQfE85Nv82N4X1nAgz/fW8YQv9/2vQ50MIFhZ63VGAWBqdhy
oUWFzaX4rhSlYG0bTdz2YzrSTHFZwc4POEZAKGumaE5BYepEYJkmdSUyyvLj4Zb+FRgcBWwlqSiT
vBNd+oWeSR9hazXBDv0pn/K1BSfVzbdVnnG9yL/HgWOmgEaRvIx2jOBybq0WKShKimKIM9S2AiLd
sxbKeil8pwugDypEKUatXPge42qBghg5DncAgC5fE9v9PiTW+iCpRBtGAb9z6XqTFAsoMpGdcImo
grJaCkSHLgdWrQrDD8Bq+ZjDWfse0TFJJWItBezBB4BUewpVij74AQsnlnbssVTy1KBoeR+sgGCR
XLJBUa6/gUsSa9bac0vANii3kEERF/oNZWYInzpKzRQAtOXbHC4cnzhqTiUZIR0GBWDtlatB6P7g
w8FQW4CB1iMfdviazwQunHbOramJqNAgHE1QNIsZEMqRLENmCA4PpiiNsqIpYsS4cHnyv83xKNR6
oa9I5oY6Aa/+fN0etK9v2id/0YQQCYyMrXOArFSxDOB63agb1QZcuv+3PGyW+RKVcMV1Wpsir7EN
OIx3/wIAAP//</cx:binary>
              </cx:geoCache>
            </cx:geography>
          </cx:layoutPr>
          <cx:valueColors>
            <cx:midColor>
              <a:schemeClr val="accent1"/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57150</xdr:rowOff>
    </xdr:from>
    <xdr:to>
      <xdr:col>8</xdr:col>
      <xdr:colOff>584199</xdr:colOff>
      <xdr:row>19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401243-B763-4E2C-BAAD-3218E8A3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</xdr:row>
      <xdr:rowOff>101600</xdr:rowOff>
    </xdr:from>
    <xdr:to>
      <xdr:col>15</xdr:col>
      <xdr:colOff>209550</xdr:colOff>
      <xdr:row>17</xdr:row>
      <xdr:rowOff>82550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CEB2569-2F07-494A-9496-0BBF19165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46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BC-2FBA-441C-B768-93FAF012E015}">
  <dimension ref="A2:I27"/>
  <sheetViews>
    <sheetView showGridLines="0" workbookViewId="0">
      <selection activeCell="F14" sqref="F14"/>
    </sheetView>
  </sheetViews>
  <sheetFormatPr baseColWidth="10" defaultRowHeight="14.5" x14ac:dyDescent="0.35"/>
  <cols>
    <col min="1" max="1" width="8.7265625" customWidth="1"/>
    <col min="2" max="2" width="24.453125" customWidth="1"/>
    <col min="3" max="3" width="5.81640625" customWidth="1"/>
    <col min="4" max="4" width="33.54296875" customWidth="1"/>
    <col min="5" max="5" width="14.54296875" style="1" customWidth="1"/>
    <col min="6" max="6" width="7.453125" style="1" customWidth="1"/>
    <col min="7" max="7" width="14.54296875" style="1" customWidth="1"/>
    <col min="8" max="8" width="11.81640625" style="1" customWidth="1"/>
  </cols>
  <sheetData>
    <row r="2" spans="1:9" x14ac:dyDescent="0.35">
      <c r="C2" s="41" t="s">
        <v>29</v>
      </c>
      <c r="D2" s="41"/>
      <c r="E2" s="41"/>
    </row>
    <row r="3" spans="1:9" x14ac:dyDescent="0.35">
      <c r="C3" s="41"/>
      <c r="D3" s="41"/>
      <c r="E3" s="41"/>
    </row>
    <row r="5" spans="1:9" x14ac:dyDescent="0.35">
      <c r="A5" s="2"/>
      <c r="B5" s="2"/>
      <c r="C5" s="2"/>
      <c r="D5" s="2"/>
      <c r="E5" s="3"/>
      <c r="F5" s="3"/>
      <c r="G5" s="3"/>
      <c r="H5" s="3"/>
      <c r="I5" s="2"/>
    </row>
    <row r="6" spans="1:9" ht="15.5" x14ac:dyDescent="0.35">
      <c r="A6" s="2"/>
      <c r="B6" s="12" t="s">
        <v>15</v>
      </c>
      <c r="C6" s="8"/>
      <c r="D6" s="4"/>
      <c r="E6" s="5"/>
      <c r="F6" s="5"/>
      <c r="G6" s="5"/>
      <c r="H6" s="5"/>
      <c r="I6" s="2"/>
    </row>
    <row r="7" spans="1:9" ht="15.5" x14ac:dyDescent="0.35">
      <c r="A7" s="2"/>
      <c r="B7" s="11"/>
      <c r="C7" s="4"/>
      <c r="D7" s="4"/>
      <c r="E7" s="5"/>
      <c r="F7" s="5"/>
      <c r="G7" s="5"/>
      <c r="H7" s="5"/>
      <c r="I7" s="2"/>
    </row>
    <row r="8" spans="1:9" ht="15.5" x14ac:dyDescent="0.35">
      <c r="A8" s="2"/>
      <c r="B8" s="11"/>
      <c r="C8" s="4"/>
      <c r="D8" s="6" t="s">
        <v>0</v>
      </c>
      <c r="E8" s="6" t="s">
        <v>1</v>
      </c>
      <c r="F8" s="6"/>
      <c r="G8" s="6" t="s">
        <v>2</v>
      </c>
      <c r="H8" s="6" t="s">
        <v>3</v>
      </c>
      <c r="I8" s="2"/>
    </row>
    <row r="9" spans="1:9" ht="15.5" x14ac:dyDescent="0.35">
      <c r="A9" s="2"/>
      <c r="B9" s="11"/>
      <c r="C9" s="4"/>
      <c r="D9" s="6" t="s">
        <v>0</v>
      </c>
      <c r="E9" s="6" t="s">
        <v>8</v>
      </c>
      <c r="F9" s="6"/>
      <c r="G9" s="6" t="s">
        <v>12</v>
      </c>
      <c r="H9" s="6" t="s">
        <v>4</v>
      </c>
      <c r="I9" s="2"/>
    </row>
    <row r="10" spans="1:9" ht="15.5" x14ac:dyDescent="0.35">
      <c r="A10" s="2"/>
      <c r="B10" s="11"/>
      <c r="C10" s="4"/>
      <c r="D10" s="6" t="s">
        <v>0</v>
      </c>
      <c r="E10" s="6" t="s">
        <v>20</v>
      </c>
      <c r="F10" s="6"/>
      <c r="G10" s="6" t="s">
        <v>13</v>
      </c>
      <c r="H10" s="6" t="s">
        <v>5</v>
      </c>
      <c r="I10" s="2"/>
    </row>
    <row r="11" spans="1:9" ht="15.5" x14ac:dyDescent="0.35">
      <c r="A11" s="2"/>
      <c r="B11" s="11"/>
      <c r="C11" s="4"/>
      <c r="D11" s="6" t="s">
        <v>0</v>
      </c>
      <c r="E11" s="6" t="s">
        <v>9</v>
      </c>
      <c r="F11" s="6"/>
      <c r="G11" s="6" t="s">
        <v>14</v>
      </c>
      <c r="H11" s="6" t="s">
        <v>6</v>
      </c>
      <c r="I11" s="2"/>
    </row>
    <row r="12" spans="1:9" ht="15.5" x14ac:dyDescent="0.35">
      <c r="A12" s="2"/>
      <c r="B12" s="11"/>
      <c r="C12" s="4"/>
      <c r="D12" s="6" t="s">
        <v>11</v>
      </c>
      <c r="E12" s="6" t="s">
        <v>10</v>
      </c>
      <c r="F12" s="6"/>
      <c r="G12" s="6"/>
      <c r="H12" s="6" t="s">
        <v>7</v>
      </c>
      <c r="I12" s="2"/>
    </row>
    <row r="13" spans="1:9" ht="15.5" x14ac:dyDescent="0.35">
      <c r="A13" s="2"/>
      <c r="B13" s="11"/>
      <c r="C13" s="4"/>
      <c r="D13" s="6"/>
      <c r="E13" s="6"/>
      <c r="F13" s="6"/>
      <c r="G13" s="6"/>
      <c r="H13" s="6"/>
      <c r="I13" s="2"/>
    </row>
    <row r="14" spans="1:9" ht="15.5" x14ac:dyDescent="0.35">
      <c r="A14" s="2"/>
      <c r="B14" s="12" t="s">
        <v>16</v>
      </c>
      <c r="C14" s="8"/>
      <c r="D14" s="7"/>
      <c r="E14" s="7"/>
      <c r="F14" s="7"/>
      <c r="G14" s="7"/>
      <c r="H14" s="6"/>
      <c r="I14" s="2"/>
    </row>
    <row r="15" spans="1:9" ht="15.5" x14ac:dyDescent="0.35">
      <c r="A15" s="2"/>
      <c r="B15" s="11"/>
      <c r="C15" s="8"/>
      <c r="D15" s="40" t="s">
        <v>26</v>
      </c>
      <c r="E15" s="40"/>
      <c r="F15" s="40"/>
      <c r="G15" s="40"/>
      <c r="H15" s="40"/>
      <c r="I15" s="2"/>
    </row>
    <row r="16" spans="1:9" ht="15.5" x14ac:dyDescent="0.35">
      <c r="A16" s="2"/>
      <c r="B16" s="11"/>
      <c r="C16" s="8"/>
      <c r="D16" s="40"/>
      <c r="E16" s="40"/>
      <c r="F16" s="40"/>
      <c r="G16" s="40"/>
      <c r="H16" s="40"/>
      <c r="I16" s="2"/>
    </row>
    <row r="17" spans="1:9" ht="15.5" x14ac:dyDescent="0.35">
      <c r="A17" s="2"/>
      <c r="B17" s="11"/>
      <c r="C17" s="4"/>
      <c r="D17" s="6"/>
      <c r="E17" s="6"/>
      <c r="F17" s="6"/>
      <c r="G17" s="6"/>
      <c r="H17" s="6"/>
      <c r="I17" s="2"/>
    </row>
    <row r="18" spans="1:9" ht="15.5" x14ac:dyDescent="0.35">
      <c r="A18" s="2"/>
      <c r="B18" s="12" t="s">
        <v>17</v>
      </c>
      <c r="C18" s="8"/>
      <c r="D18" s="7"/>
      <c r="E18" s="7"/>
      <c r="F18" s="7"/>
      <c r="G18" s="7"/>
      <c r="H18" s="6"/>
      <c r="I18" s="2"/>
    </row>
    <row r="19" spans="1:9" ht="15.5" x14ac:dyDescent="0.35">
      <c r="A19" s="2"/>
      <c r="B19" s="8"/>
      <c r="C19" s="8"/>
      <c r="D19" s="6"/>
      <c r="E19" s="6"/>
      <c r="F19" s="6"/>
      <c r="G19" s="9"/>
      <c r="H19" s="6"/>
      <c r="I19" s="2"/>
    </row>
    <row r="20" spans="1:9" ht="15.5" x14ac:dyDescent="0.35">
      <c r="A20" s="2"/>
      <c r="B20" s="8"/>
      <c r="C20" s="8"/>
      <c r="D20" s="6" t="s">
        <v>18</v>
      </c>
      <c r="E20" s="6" t="str">
        <f>"- €"</f>
        <v>- €</v>
      </c>
      <c r="F20" s="6" t="s">
        <v>19</v>
      </c>
      <c r="G20" s="9">
        <v>100</v>
      </c>
      <c r="H20" s="6" t="s">
        <v>22</v>
      </c>
      <c r="I20" s="2"/>
    </row>
    <row r="21" spans="1:9" ht="15.5" x14ac:dyDescent="0.35">
      <c r="A21" s="2"/>
      <c r="B21" s="4"/>
      <c r="C21" s="4"/>
      <c r="D21" s="6"/>
      <c r="E21" s="9">
        <v>101</v>
      </c>
      <c r="F21" s="6" t="s">
        <v>19</v>
      </c>
      <c r="G21" s="9">
        <v>500</v>
      </c>
      <c r="H21" s="6" t="s">
        <v>23</v>
      </c>
      <c r="I21" s="2"/>
    </row>
    <row r="22" spans="1:9" ht="15.5" x14ac:dyDescent="0.35">
      <c r="A22" s="2"/>
      <c r="B22" s="4"/>
      <c r="C22" s="4"/>
      <c r="D22" s="6"/>
      <c r="E22" s="9">
        <v>501</v>
      </c>
      <c r="F22" s="6" t="s">
        <v>19</v>
      </c>
      <c r="G22" s="9">
        <v>1000</v>
      </c>
      <c r="H22" s="6" t="s">
        <v>24</v>
      </c>
      <c r="I22" s="2"/>
    </row>
    <row r="23" spans="1:9" ht="15.5" x14ac:dyDescent="0.35">
      <c r="A23" s="2"/>
      <c r="B23" s="4"/>
      <c r="C23" s="4"/>
      <c r="D23" s="6"/>
      <c r="E23" s="9">
        <v>1001</v>
      </c>
      <c r="F23" s="6" t="s">
        <v>19</v>
      </c>
      <c r="G23" s="9">
        <v>3000</v>
      </c>
      <c r="H23" s="6" t="s">
        <v>3</v>
      </c>
      <c r="I23" s="2"/>
    </row>
    <row r="24" spans="1:9" ht="15.5" x14ac:dyDescent="0.35">
      <c r="A24" s="2"/>
      <c r="B24" s="4"/>
      <c r="C24" s="4"/>
      <c r="D24" s="6"/>
      <c r="E24" s="9">
        <v>3001</v>
      </c>
      <c r="F24" s="6" t="s">
        <v>19</v>
      </c>
      <c r="G24" s="10" t="s">
        <v>21</v>
      </c>
      <c r="H24" s="6" t="s">
        <v>25</v>
      </c>
      <c r="I24" s="2"/>
    </row>
    <row r="25" spans="1:9" ht="15.5" x14ac:dyDescent="0.35">
      <c r="A25" s="2"/>
      <c r="B25" s="4"/>
      <c r="C25" s="4"/>
      <c r="D25" s="6"/>
      <c r="E25" s="6"/>
      <c r="F25" s="6"/>
      <c r="G25" s="6"/>
      <c r="H25" s="6"/>
      <c r="I25" s="2"/>
    </row>
    <row r="26" spans="1:9" ht="27.75" customHeight="1" x14ac:dyDescent="0.35">
      <c r="A26" s="2"/>
      <c r="B26" s="13" t="s">
        <v>27</v>
      </c>
      <c r="C26" s="14"/>
      <c r="D26" s="15"/>
      <c r="E26" s="15"/>
      <c r="F26" s="15"/>
      <c r="G26" s="15"/>
      <c r="H26" s="16" t="s">
        <v>28</v>
      </c>
      <c r="I26" s="2"/>
    </row>
    <row r="27" spans="1:9" ht="6" customHeight="1" x14ac:dyDescent="0.35">
      <c r="A27" s="2"/>
      <c r="B27" s="2"/>
      <c r="C27" s="2"/>
      <c r="D27" s="2"/>
      <c r="E27" s="3"/>
      <c r="F27" s="3"/>
      <c r="G27" s="3"/>
      <c r="H27" s="3"/>
      <c r="I27" s="2"/>
    </row>
  </sheetData>
  <mergeCells count="3">
    <mergeCell ref="D16:H16"/>
    <mergeCell ref="D15:H15"/>
    <mergeCell ref="C2:E3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F84B-B251-48CA-AE98-33BAEEF20372}">
  <dimension ref="A1:T1001"/>
  <sheetViews>
    <sheetView topLeftCell="M4" zoomScaleNormal="100" workbookViewId="0">
      <selection activeCell="N1001" activeCellId="1" sqref="F2:F1001 N2:N1001"/>
    </sheetView>
  </sheetViews>
  <sheetFormatPr baseColWidth="10" defaultRowHeight="14.5" x14ac:dyDescent="0.35"/>
  <cols>
    <col min="1" max="1" width="4.81640625" bestFit="1" customWidth="1"/>
    <col min="2" max="2" width="13.81640625" bestFit="1" customWidth="1"/>
    <col min="3" max="3" width="13.1796875" bestFit="1" customWidth="1"/>
    <col min="4" max="4" width="34.54296875" bestFit="1" customWidth="1"/>
    <col min="5" max="5" width="8.90625" bestFit="1" customWidth="1"/>
    <col min="6" max="6" width="14.08984375" bestFit="1" customWidth="1"/>
    <col min="7" max="7" width="14.26953125" style="20" bestFit="1" customWidth="1"/>
    <col min="8" max="8" width="14.26953125" style="20" customWidth="1"/>
    <col min="9" max="9" width="11.453125" style="20" bestFit="1" customWidth="1"/>
    <col min="10" max="11" width="16.1796875" style="20" customWidth="1"/>
    <col min="12" max="12" width="16.08984375" style="20" bestFit="1" customWidth="1"/>
    <col min="13" max="14" width="16.08984375" style="20" customWidth="1"/>
    <col min="15" max="15" width="12.1796875" bestFit="1" customWidth="1"/>
    <col min="16" max="16" width="14.08984375" bestFit="1" customWidth="1"/>
    <col min="17" max="17" width="42.36328125" bestFit="1" customWidth="1"/>
    <col min="18" max="18" width="16.54296875" bestFit="1" customWidth="1"/>
    <col min="19" max="19" width="19.453125" bestFit="1" customWidth="1"/>
    <col min="20" max="20" width="21.26953125" bestFit="1" customWidth="1"/>
  </cols>
  <sheetData>
    <row r="1" spans="1:20" x14ac:dyDescent="0.35">
      <c r="A1" s="21" t="s">
        <v>30</v>
      </c>
      <c r="B1" s="22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3" t="s">
        <v>36</v>
      </c>
      <c r="H1" s="23" t="s">
        <v>4930</v>
      </c>
      <c r="I1" s="23" t="s">
        <v>37</v>
      </c>
      <c r="J1" s="23" t="s">
        <v>4928</v>
      </c>
      <c r="K1" s="23" t="s">
        <v>4927</v>
      </c>
      <c r="L1" s="23" t="s">
        <v>38</v>
      </c>
      <c r="M1" s="23" t="s">
        <v>4929</v>
      </c>
      <c r="N1" s="23" t="s">
        <v>4931</v>
      </c>
      <c r="O1" s="22" t="s">
        <v>39</v>
      </c>
      <c r="P1" s="22" t="s">
        <v>40</v>
      </c>
      <c r="Q1" s="22" t="s">
        <v>41</v>
      </c>
      <c r="R1" s="22" t="s">
        <v>42</v>
      </c>
      <c r="S1" s="22" t="s">
        <v>43</v>
      </c>
      <c r="T1" s="24" t="s">
        <v>44</v>
      </c>
    </row>
    <row r="2" spans="1:20" x14ac:dyDescent="0.35">
      <c r="A2" s="25">
        <v>1</v>
      </c>
      <c r="B2" s="26" t="s">
        <v>45</v>
      </c>
      <c r="C2" s="26" t="s">
        <v>46</v>
      </c>
      <c r="D2" s="26" t="s">
        <v>47</v>
      </c>
      <c r="E2" s="26" t="s">
        <v>48</v>
      </c>
      <c r="F2" s="26" t="s">
        <v>49</v>
      </c>
      <c r="G2" s="27">
        <v>2833</v>
      </c>
      <c r="H2" s="27">
        <f>IF(G2&lt;=100,1,IF(G2&lt;=500,5,IF(G2&lt;=1000,10,IF(G2&lt;=3000,20,30))))</f>
        <v>20</v>
      </c>
      <c r="I2" s="28">
        <v>44762</v>
      </c>
      <c r="J2" s="27">
        <f ca="1">DATEDIF('BDD client - segmentation'!$I2,TODAY(),"M")</f>
        <v>8</v>
      </c>
      <c r="K2" s="27">
        <f ca="1">IF(J2&lt;=3,20,IF(J2&lt;=6,10,IF(J2&lt;=12,5,IF(J2&lt;=24,1,0))))</f>
        <v>5</v>
      </c>
      <c r="L2" s="27">
        <v>11</v>
      </c>
      <c r="M2" s="27">
        <f>L2*0.5</f>
        <v>5.5</v>
      </c>
      <c r="N2" s="27">
        <f ca="1">SUM(H2,K2,M2)</f>
        <v>30.5</v>
      </c>
      <c r="O2" s="26" t="s">
        <v>50</v>
      </c>
      <c r="P2" s="26" t="s">
        <v>51</v>
      </c>
      <c r="Q2" s="26" t="s">
        <v>52</v>
      </c>
      <c r="R2" s="29">
        <v>44011</v>
      </c>
      <c r="S2" s="26">
        <v>130</v>
      </c>
      <c r="T2" s="30">
        <v>173</v>
      </c>
    </row>
    <row r="3" spans="1:20" x14ac:dyDescent="0.35">
      <c r="A3" s="31">
        <v>2</v>
      </c>
      <c r="B3" s="32" t="s">
        <v>53</v>
      </c>
      <c r="C3" s="32" t="s">
        <v>54</v>
      </c>
      <c r="D3" s="32" t="s">
        <v>55</v>
      </c>
      <c r="E3" s="32" t="s">
        <v>48</v>
      </c>
      <c r="F3" s="32" t="s">
        <v>49</v>
      </c>
      <c r="G3" s="33">
        <v>3687</v>
      </c>
      <c r="H3" s="27">
        <f t="shared" ref="H3:H66" si="0">IF(G3&lt;=100,1,IF(G3&lt;=500,5,IF(G3&lt;=1000,10,IF(G3&lt;=3000,20,30))))</f>
        <v>30</v>
      </c>
      <c r="I3" s="34">
        <v>43664</v>
      </c>
      <c r="J3" s="33">
        <f ca="1">DATEDIF('BDD client - segmentation'!$I3,TODAY(),"M")</f>
        <v>44</v>
      </c>
      <c r="K3" s="27">
        <f t="shared" ref="K3:K66" ca="1" si="1">IF(J3&lt;=3,20,IF(J3&lt;=6,10,IF(J3&lt;=12,5,IF(J3&lt;=24,1,0))))</f>
        <v>0</v>
      </c>
      <c r="L3" s="33">
        <v>20</v>
      </c>
      <c r="M3" s="27">
        <f t="shared" ref="M3:M66" si="2">L3*0.5</f>
        <v>10</v>
      </c>
      <c r="N3" s="27">
        <f t="shared" ref="N3:N66" ca="1" si="3">SUM(H3,K3,M3)</f>
        <v>40</v>
      </c>
      <c r="O3" s="32" t="s">
        <v>56</v>
      </c>
      <c r="P3" s="32" t="s">
        <v>57</v>
      </c>
      <c r="Q3" s="32" t="s">
        <v>58</v>
      </c>
      <c r="R3" s="35">
        <v>44689</v>
      </c>
      <c r="S3" s="32">
        <v>1309</v>
      </c>
      <c r="T3" s="36">
        <v>92</v>
      </c>
    </row>
    <row r="4" spans="1:20" x14ac:dyDescent="0.35">
      <c r="A4" s="25">
        <v>3</v>
      </c>
      <c r="B4" s="26" t="s">
        <v>59</v>
      </c>
      <c r="C4" s="26" t="s">
        <v>60</v>
      </c>
      <c r="D4" s="26" t="s">
        <v>61</v>
      </c>
      <c r="E4" s="26" t="s">
        <v>62</v>
      </c>
      <c r="F4" s="26" t="s">
        <v>63</v>
      </c>
      <c r="G4" s="27">
        <v>4275</v>
      </c>
      <c r="H4" s="27">
        <f t="shared" si="0"/>
        <v>30</v>
      </c>
      <c r="I4" s="28">
        <v>43478</v>
      </c>
      <c r="J4" s="27">
        <f ca="1">DATEDIF('BDD client - segmentation'!$I4,TODAY(),"M")</f>
        <v>50</v>
      </c>
      <c r="K4" s="27">
        <f t="shared" ca="1" si="1"/>
        <v>0</v>
      </c>
      <c r="L4" s="27">
        <v>3</v>
      </c>
      <c r="M4" s="27">
        <f t="shared" si="2"/>
        <v>1.5</v>
      </c>
      <c r="N4" s="27">
        <f t="shared" ca="1" si="3"/>
        <v>31.5</v>
      </c>
      <c r="O4" s="26" t="s">
        <v>64</v>
      </c>
      <c r="P4" s="26" t="s">
        <v>65</v>
      </c>
      <c r="Q4" s="26" t="s">
        <v>66</v>
      </c>
      <c r="R4" s="29">
        <v>44421</v>
      </c>
      <c r="S4" s="26">
        <v>501</v>
      </c>
      <c r="T4" s="30">
        <v>204</v>
      </c>
    </row>
    <row r="5" spans="1:20" x14ac:dyDescent="0.35">
      <c r="A5" s="31">
        <v>4</v>
      </c>
      <c r="B5" s="32" t="s">
        <v>67</v>
      </c>
      <c r="C5" s="32" t="s">
        <v>68</v>
      </c>
      <c r="D5" s="32" t="s">
        <v>69</v>
      </c>
      <c r="E5" s="32" t="s">
        <v>62</v>
      </c>
      <c r="F5" s="32" t="s">
        <v>49</v>
      </c>
      <c r="G5" s="33">
        <v>3488</v>
      </c>
      <c r="H5" s="27">
        <f t="shared" si="0"/>
        <v>30</v>
      </c>
      <c r="I5" s="34">
        <v>44844</v>
      </c>
      <c r="J5" s="33">
        <f ca="1">DATEDIF('BDD client - segmentation'!$I5,TODAY(),"M")</f>
        <v>5</v>
      </c>
      <c r="K5" s="27">
        <f t="shared" ca="1" si="1"/>
        <v>10</v>
      </c>
      <c r="L5" s="33">
        <v>16</v>
      </c>
      <c r="M5" s="27">
        <f t="shared" si="2"/>
        <v>8</v>
      </c>
      <c r="N5" s="27">
        <f t="shared" ca="1" si="3"/>
        <v>48</v>
      </c>
      <c r="O5" s="32" t="s">
        <v>70</v>
      </c>
      <c r="P5" s="32" t="s">
        <v>71</v>
      </c>
      <c r="Q5" s="32" t="s">
        <v>72</v>
      </c>
      <c r="R5" s="35">
        <v>43280</v>
      </c>
      <c r="S5" s="32">
        <v>3900</v>
      </c>
      <c r="T5" s="36">
        <v>94</v>
      </c>
    </row>
    <row r="6" spans="1:20" x14ac:dyDescent="0.35">
      <c r="A6" s="25">
        <v>5</v>
      </c>
      <c r="B6" s="26" t="s">
        <v>73</v>
      </c>
      <c r="C6" s="26" t="s">
        <v>74</v>
      </c>
      <c r="D6" s="26" t="s">
        <v>75</v>
      </c>
      <c r="E6" s="26" t="s">
        <v>48</v>
      </c>
      <c r="F6" s="26" t="s">
        <v>49</v>
      </c>
      <c r="G6" s="27">
        <v>3463</v>
      </c>
      <c r="H6" s="27">
        <f t="shared" si="0"/>
        <v>30</v>
      </c>
      <c r="I6" s="28">
        <v>43702</v>
      </c>
      <c r="J6" s="27">
        <f ca="1">DATEDIF('BDD client - segmentation'!$I6,TODAY(),"M")</f>
        <v>43</v>
      </c>
      <c r="K6" s="27">
        <f t="shared" ca="1" si="1"/>
        <v>0</v>
      </c>
      <c r="L6" s="27">
        <v>0</v>
      </c>
      <c r="M6" s="27">
        <f t="shared" si="2"/>
        <v>0</v>
      </c>
      <c r="N6" s="27">
        <f t="shared" ca="1" si="3"/>
        <v>30</v>
      </c>
      <c r="O6" s="26" t="s">
        <v>76</v>
      </c>
      <c r="P6" s="26" t="s">
        <v>77</v>
      </c>
      <c r="Q6" s="26" t="s">
        <v>78</v>
      </c>
      <c r="R6" s="29">
        <v>44103</v>
      </c>
      <c r="S6" s="26">
        <v>2306</v>
      </c>
      <c r="T6" s="30">
        <v>186</v>
      </c>
    </row>
    <row r="7" spans="1:20" x14ac:dyDescent="0.35">
      <c r="A7" s="31">
        <v>6</v>
      </c>
      <c r="B7" s="32" t="s">
        <v>79</v>
      </c>
      <c r="C7" s="32" t="s">
        <v>80</v>
      </c>
      <c r="D7" s="32" t="s">
        <v>81</v>
      </c>
      <c r="E7" s="32" t="s">
        <v>62</v>
      </c>
      <c r="F7" s="32" t="s">
        <v>49</v>
      </c>
      <c r="G7" s="33">
        <v>1557</v>
      </c>
      <c r="H7" s="27">
        <f t="shared" si="0"/>
        <v>20</v>
      </c>
      <c r="I7" s="34">
        <v>43214</v>
      </c>
      <c r="J7" s="33">
        <f ca="1">DATEDIF('BDD client - segmentation'!$I7,TODAY(),"M")</f>
        <v>59</v>
      </c>
      <c r="K7" s="27">
        <f t="shared" ca="1" si="1"/>
        <v>0</v>
      </c>
      <c r="L7" s="33">
        <v>10</v>
      </c>
      <c r="M7" s="27">
        <f t="shared" si="2"/>
        <v>5</v>
      </c>
      <c r="N7" s="27">
        <f t="shared" ca="1" si="3"/>
        <v>25</v>
      </c>
      <c r="O7" s="32" t="s">
        <v>82</v>
      </c>
      <c r="P7" s="32" t="s">
        <v>83</v>
      </c>
      <c r="Q7" s="32" t="s">
        <v>84</v>
      </c>
      <c r="R7" s="35">
        <v>44891</v>
      </c>
      <c r="S7" s="32">
        <v>491</v>
      </c>
      <c r="T7" s="36">
        <v>78</v>
      </c>
    </row>
    <row r="8" spans="1:20" x14ac:dyDescent="0.35">
      <c r="A8" s="25">
        <v>7</v>
      </c>
      <c r="B8" s="26" t="s">
        <v>85</v>
      </c>
      <c r="C8" s="26" t="s">
        <v>86</v>
      </c>
      <c r="D8" s="26" t="s">
        <v>87</v>
      </c>
      <c r="E8" s="26" t="s">
        <v>48</v>
      </c>
      <c r="F8" s="26" t="s">
        <v>49</v>
      </c>
      <c r="G8" s="27">
        <v>2700</v>
      </c>
      <c r="H8" s="27">
        <f t="shared" si="0"/>
        <v>20</v>
      </c>
      <c r="I8" s="28">
        <v>43111</v>
      </c>
      <c r="J8" s="27">
        <f ca="1">DATEDIF('BDD client - segmentation'!$I8,TODAY(),"M")</f>
        <v>62</v>
      </c>
      <c r="K8" s="27">
        <f t="shared" ca="1" si="1"/>
        <v>0</v>
      </c>
      <c r="L8" s="27">
        <v>13</v>
      </c>
      <c r="M8" s="27">
        <f t="shared" si="2"/>
        <v>6.5</v>
      </c>
      <c r="N8" s="27">
        <f t="shared" ca="1" si="3"/>
        <v>26.5</v>
      </c>
      <c r="O8" s="26" t="s">
        <v>70</v>
      </c>
      <c r="P8" s="26" t="s">
        <v>88</v>
      </c>
      <c r="Q8" s="26" t="s">
        <v>89</v>
      </c>
      <c r="R8" s="29">
        <v>43620</v>
      </c>
      <c r="S8" s="26">
        <v>4724</v>
      </c>
      <c r="T8" s="30">
        <v>57</v>
      </c>
    </row>
    <row r="9" spans="1:20" x14ac:dyDescent="0.35">
      <c r="A9" s="31">
        <v>8</v>
      </c>
      <c r="B9" s="32" t="s">
        <v>90</v>
      </c>
      <c r="C9" s="32" t="s">
        <v>91</v>
      </c>
      <c r="D9" s="32" t="s">
        <v>92</v>
      </c>
      <c r="E9" s="32" t="s">
        <v>48</v>
      </c>
      <c r="F9" s="32" t="s">
        <v>93</v>
      </c>
      <c r="G9" s="33">
        <v>3106</v>
      </c>
      <c r="H9" s="27">
        <f t="shared" si="0"/>
        <v>30</v>
      </c>
      <c r="I9" s="34">
        <v>44850</v>
      </c>
      <c r="J9" s="33">
        <f ca="1">DATEDIF('BDD client - segmentation'!$I9,TODAY(),"M")</f>
        <v>5</v>
      </c>
      <c r="K9" s="27">
        <f t="shared" ca="1" si="1"/>
        <v>10</v>
      </c>
      <c r="L9" s="33">
        <v>30</v>
      </c>
      <c r="M9" s="27">
        <f t="shared" si="2"/>
        <v>15</v>
      </c>
      <c r="N9" s="27">
        <f t="shared" ca="1" si="3"/>
        <v>55</v>
      </c>
      <c r="O9" s="32" t="s">
        <v>94</v>
      </c>
      <c r="P9" s="32" t="s">
        <v>95</v>
      </c>
      <c r="Q9" s="32" t="s">
        <v>96</v>
      </c>
      <c r="R9" s="35">
        <v>43956</v>
      </c>
      <c r="S9" s="32">
        <v>2701</v>
      </c>
      <c r="T9" s="36">
        <v>115</v>
      </c>
    </row>
    <row r="10" spans="1:20" x14ac:dyDescent="0.35">
      <c r="A10" s="25">
        <v>9</v>
      </c>
      <c r="B10" s="26" t="s">
        <v>97</v>
      </c>
      <c r="C10" s="26" t="s">
        <v>98</v>
      </c>
      <c r="D10" s="26" t="s">
        <v>99</v>
      </c>
      <c r="E10" s="26" t="s">
        <v>62</v>
      </c>
      <c r="F10" s="26" t="s">
        <v>49</v>
      </c>
      <c r="G10" s="27">
        <v>2445</v>
      </c>
      <c r="H10" s="27">
        <f t="shared" si="0"/>
        <v>20</v>
      </c>
      <c r="I10" s="28">
        <v>44598</v>
      </c>
      <c r="J10" s="27">
        <f ca="1">DATEDIF('BDD client - segmentation'!$I10,TODAY(),"M")</f>
        <v>13</v>
      </c>
      <c r="K10" s="27">
        <f t="shared" ca="1" si="1"/>
        <v>1</v>
      </c>
      <c r="L10" s="27">
        <v>16</v>
      </c>
      <c r="M10" s="27">
        <f t="shared" si="2"/>
        <v>8</v>
      </c>
      <c r="N10" s="27">
        <f t="shared" ca="1" si="3"/>
        <v>29</v>
      </c>
      <c r="O10" s="26" t="s">
        <v>100</v>
      </c>
      <c r="P10" s="26" t="s">
        <v>101</v>
      </c>
      <c r="Q10" s="26" t="s">
        <v>102</v>
      </c>
      <c r="R10" s="29">
        <v>43883</v>
      </c>
      <c r="S10" s="26">
        <v>1153</v>
      </c>
      <c r="T10" s="30">
        <v>198</v>
      </c>
    </row>
    <row r="11" spans="1:20" x14ac:dyDescent="0.35">
      <c r="A11" s="31">
        <v>10</v>
      </c>
      <c r="B11" s="32" t="s">
        <v>103</v>
      </c>
      <c r="C11" s="32" t="s">
        <v>104</v>
      </c>
      <c r="D11" s="32" t="s">
        <v>105</v>
      </c>
      <c r="E11" s="32" t="s">
        <v>62</v>
      </c>
      <c r="F11" s="32" t="s">
        <v>49</v>
      </c>
      <c r="G11" s="33">
        <v>4099</v>
      </c>
      <c r="H11" s="27">
        <f t="shared" si="0"/>
        <v>30</v>
      </c>
      <c r="I11" s="34">
        <v>44525</v>
      </c>
      <c r="J11" s="33">
        <f ca="1">DATEDIF('BDD client - segmentation'!$I11,TODAY(),"M")</f>
        <v>16</v>
      </c>
      <c r="K11" s="27">
        <f t="shared" ca="1" si="1"/>
        <v>1</v>
      </c>
      <c r="L11" s="33">
        <v>13</v>
      </c>
      <c r="M11" s="27">
        <f t="shared" si="2"/>
        <v>6.5</v>
      </c>
      <c r="N11" s="27">
        <f t="shared" ca="1" si="3"/>
        <v>37.5</v>
      </c>
      <c r="O11" s="32" t="s">
        <v>106</v>
      </c>
      <c r="P11" s="32" t="s">
        <v>107</v>
      </c>
      <c r="Q11" s="32" t="s">
        <v>108</v>
      </c>
      <c r="R11" s="35">
        <v>43228</v>
      </c>
      <c r="S11" s="32">
        <v>2892</v>
      </c>
      <c r="T11" s="36">
        <v>185</v>
      </c>
    </row>
    <row r="12" spans="1:20" x14ac:dyDescent="0.35">
      <c r="A12" s="25">
        <v>11</v>
      </c>
      <c r="B12" s="26" t="s">
        <v>109</v>
      </c>
      <c r="C12" s="26" t="s">
        <v>110</v>
      </c>
      <c r="D12" s="26" t="s">
        <v>111</v>
      </c>
      <c r="E12" s="26" t="s">
        <v>62</v>
      </c>
      <c r="F12" s="26" t="s">
        <v>112</v>
      </c>
      <c r="G12" s="27">
        <v>582</v>
      </c>
      <c r="H12" s="27">
        <f t="shared" si="0"/>
        <v>10</v>
      </c>
      <c r="I12" s="28">
        <v>43291</v>
      </c>
      <c r="J12" s="27">
        <f ca="1">DATEDIF('BDD client - segmentation'!$I12,TODAY(),"M")</f>
        <v>56</v>
      </c>
      <c r="K12" s="27">
        <f t="shared" ca="1" si="1"/>
        <v>0</v>
      </c>
      <c r="L12" s="27">
        <v>6</v>
      </c>
      <c r="M12" s="27">
        <f t="shared" si="2"/>
        <v>3</v>
      </c>
      <c r="N12" s="27">
        <f t="shared" ca="1" si="3"/>
        <v>13</v>
      </c>
      <c r="O12" s="26" t="s">
        <v>113</v>
      </c>
      <c r="P12" s="26" t="s">
        <v>114</v>
      </c>
      <c r="Q12" s="26" t="s">
        <v>115</v>
      </c>
      <c r="R12" s="29">
        <v>43429</v>
      </c>
      <c r="S12" s="26">
        <v>3539</v>
      </c>
      <c r="T12" s="30">
        <v>131</v>
      </c>
    </row>
    <row r="13" spans="1:20" x14ac:dyDescent="0.35">
      <c r="A13" s="31">
        <v>12</v>
      </c>
      <c r="B13" s="32" t="s">
        <v>116</v>
      </c>
      <c r="C13" s="32" t="s">
        <v>117</v>
      </c>
      <c r="D13" s="32" t="s">
        <v>118</v>
      </c>
      <c r="E13" s="32" t="s">
        <v>48</v>
      </c>
      <c r="F13" s="32" t="s">
        <v>49</v>
      </c>
      <c r="G13" s="33">
        <v>4869</v>
      </c>
      <c r="H13" s="27">
        <f t="shared" si="0"/>
        <v>30</v>
      </c>
      <c r="I13" s="34">
        <v>44426</v>
      </c>
      <c r="J13" s="33">
        <f ca="1">DATEDIF('BDD client - segmentation'!$I13,TODAY(),"M")</f>
        <v>19</v>
      </c>
      <c r="K13" s="27">
        <f t="shared" ca="1" si="1"/>
        <v>1</v>
      </c>
      <c r="L13" s="33">
        <v>1</v>
      </c>
      <c r="M13" s="27">
        <f t="shared" si="2"/>
        <v>0.5</v>
      </c>
      <c r="N13" s="27">
        <f t="shared" ca="1" si="3"/>
        <v>31.5</v>
      </c>
      <c r="O13" s="32" t="s">
        <v>119</v>
      </c>
      <c r="P13" s="32" t="s">
        <v>120</v>
      </c>
      <c r="Q13" s="32" t="s">
        <v>121</v>
      </c>
      <c r="R13" s="35">
        <v>43894</v>
      </c>
      <c r="S13" s="32">
        <v>2354</v>
      </c>
      <c r="T13" s="36">
        <v>181</v>
      </c>
    </row>
    <row r="14" spans="1:20" x14ac:dyDescent="0.35">
      <c r="A14" s="25">
        <v>13</v>
      </c>
      <c r="B14" s="26" t="s">
        <v>122</v>
      </c>
      <c r="C14" s="26" t="s">
        <v>123</v>
      </c>
      <c r="D14" s="26" t="s">
        <v>124</v>
      </c>
      <c r="E14" s="26" t="s">
        <v>62</v>
      </c>
      <c r="F14" s="26" t="s">
        <v>125</v>
      </c>
      <c r="G14" s="27">
        <v>1919</v>
      </c>
      <c r="H14" s="27">
        <f t="shared" si="0"/>
        <v>20</v>
      </c>
      <c r="I14" s="28">
        <v>43758</v>
      </c>
      <c r="J14" s="27">
        <f ca="1">DATEDIF('BDD client - segmentation'!$I14,TODAY(),"M")</f>
        <v>41</v>
      </c>
      <c r="K14" s="27">
        <f t="shared" ca="1" si="1"/>
        <v>0</v>
      </c>
      <c r="L14" s="27">
        <v>26</v>
      </c>
      <c r="M14" s="27">
        <f t="shared" si="2"/>
        <v>13</v>
      </c>
      <c r="N14" s="27">
        <f t="shared" ca="1" si="3"/>
        <v>33</v>
      </c>
      <c r="O14" s="26" t="s">
        <v>126</v>
      </c>
      <c r="P14" s="26" t="s">
        <v>127</v>
      </c>
      <c r="Q14" s="26" t="s">
        <v>128</v>
      </c>
      <c r="R14" s="29">
        <v>44448</v>
      </c>
      <c r="S14" s="26">
        <v>566</v>
      </c>
      <c r="T14" s="30">
        <v>18</v>
      </c>
    </row>
    <row r="15" spans="1:20" x14ac:dyDescent="0.35">
      <c r="A15" s="31">
        <v>14</v>
      </c>
      <c r="B15" s="32" t="s">
        <v>129</v>
      </c>
      <c r="C15" s="32" t="s">
        <v>130</v>
      </c>
      <c r="D15" s="32" t="s">
        <v>131</v>
      </c>
      <c r="E15" s="32" t="s">
        <v>48</v>
      </c>
      <c r="F15" s="32" t="s">
        <v>49</v>
      </c>
      <c r="G15" s="33">
        <v>4661</v>
      </c>
      <c r="H15" s="27">
        <f t="shared" si="0"/>
        <v>30</v>
      </c>
      <c r="I15" s="34">
        <v>43279</v>
      </c>
      <c r="J15" s="33">
        <f ca="1">DATEDIF('BDD client - segmentation'!$I15,TODAY(),"M")</f>
        <v>57</v>
      </c>
      <c r="K15" s="27">
        <f t="shared" ca="1" si="1"/>
        <v>0</v>
      </c>
      <c r="L15" s="33">
        <v>27</v>
      </c>
      <c r="M15" s="27">
        <f t="shared" si="2"/>
        <v>13.5</v>
      </c>
      <c r="N15" s="27">
        <f t="shared" ca="1" si="3"/>
        <v>43.5</v>
      </c>
      <c r="O15" s="32" t="s">
        <v>132</v>
      </c>
      <c r="P15" s="32" t="s">
        <v>133</v>
      </c>
      <c r="Q15" s="32" t="s">
        <v>134</v>
      </c>
      <c r="R15" s="35">
        <v>43413</v>
      </c>
      <c r="S15" s="32">
        <v>1307</v>
      </c>
      <c r="T15" s="36">
        <v>174</v>
      </c>
    </row>
    <row r="16" spans="1:20" x14ac:dyDescent="0.35">
      <c r="A16" s="25">
        <v>15</v>
      </c>
      <c r="B16" s="26" t="s">
        <v>135</v>
      </c>
      <c r="C16" s="26" t="s">
        <v>136</v>
      </c>
      <c r="D16" s="26" t="s">
        <v>137</v>
      </c>
      <c r="E16" s="26" t="s">
        <v>62</v>
      </c>
      <c r="F16" s="26" t="s">
        <v>112</v>
      </c>
      <c r="G16" s="27">
        <v>4622</v>
      </c>
      <c r="H16" s="27">
        <f t="shared" si="0"/>
        <v>30</v>
      </c>
      <c r="I16" s="28">
        <v>43962</v>
      </c>
      <c r="J16" s="27">
        <f ca="1">DATEDIF('BDD client - segmentation'!$I16,TODAY(),"M")</f>
        <v>34</v>
      </c>
      <c r="K16" s="27">
        <f t="shared" ca="1" si="1"/>
        <v>0</v>
      </c>
      <c r="L16" s="27">
        <v>7</v>
      </c>
      <c r="M16" s="27">
        <f t="shared" si="2"/>
        <v>3.5</v>
      </c>
      <c r="N16" s="27">
        <f t="shared" ca="1" si="3"/>
        <v>33.5</v>
      </c>
      <c r="O16" s="26" t="s">
        <v>138</v>
      </c>
      <c r="P16" s="26" t="s">
        <v>139</v>
      </c>
      <c r="Q16" s="26" t="s">
        <v>140</v>
      </c>
      <c r="R16" s="29">
        <v>44492</v>
      </c>
      <c r="S16" s="26">
        <v>2142</v>
      </c>
      <c r="T16" s="30">
        <v>174</v>
      </c>
    </row>
    <row r="17" spans="1:20" x14ac:dyDescent="0.35">
      <c r="A17" s="31">
        <v>16</v>
      </c>
      <c r="B17" s="32" t="s">
        <v>141</v>
      </c>
      <c r="C17" s="32" t="s">
        <v>142</v>
      </c>
      <c r="D17" s="32" t="s">
        <v>143</v>
      </c>
      <c r="E17" s="32" t="s">
        <v>48</v>
      </c>
      <c r="F17" s="32" t="s">
        <v>49</v>
      </c>
      <c r="G17" s="33">
        <v>3668</v>
      </c>
      <c r="H17" s="27">
        <f t="shared" si="0"/>
        <v>30</v>
      </c>
      <c r="I17" s="34">
        <v>43884</v>
      </c>
      <c r="J17" s="33">
        <f ca="1">DATEDIF('BDD client - segmentation'!$I17,TODAY(),"M")</f>
        <v>37</v>
      </c>
      <c r="K17" s="27">
        <f t="shared" ca="1" si="1"/>
        <v>0</v>
      </c>
      <c r="L17" s="33">
        <v>9</v>
      </c>
      <c r="M17" s="27">
        <f t="shared" si="2"/>
        <v>4.5</v>
      </c>
      <c r="N17" s="27">
        <f t="shared" ca="1" si="3"/>
        <v>34.5</v>
      </c>
      <c r="O17" s="32" t="s">
        <v>144</v>
      </c>
      <c r="P17" s="32" t="s">
        <v>145</v>
      </c>
      <c r="Q17" s="32" t="s">
        <v>146</v>
      </c>
      <c r="R17" s="35">
        <v>44705</v>
      </c>
      <c r="S17" s="32">
        <v>585</v>
      </c>
      <c r="T17" s="36">
        <v>237</v>
      </c>
    </row>
    <row r="18" spans="1:20" x14ac:dyDescent="0.35">
      <c r="A18" s="25">
        <v>17</v>
      </c>
      <c r="B18" s="26" t="s">
        <v>147</v>
      </c>
      <c r="C18" s="26" t="s">
        <v>148</v>
      </c>
      <c r="D18" s="26" t="s">
        <v>149</v>
      </c>
      <c r="E18" s="26" t="s">
        <v>62</v>
      </c>
      <c r="F18" s="26" t="s">
        <v>49</v>
      </c>
      <c r="G18" s="27">
        <v>1431</v>
      </c>
      <c r="H18" s="27">
        <f t="shared" si="0"/>
        <v>20</v>
      </c>
      <c r="I18" s="28">
        <v>44902</v>
      </c>
      <c r="J18" s="27">
        <f ca="1">DATEDIF('BDD client - segmentation'!$I18,TODAY(),"M")</f>
        <v>3</v>
      </c>
      <c r="K18" s="27">
        <f t="shared" ca="1" si="1"/>
        <v>20</v>
      </c>
      <c r="L18" s="27">
        <v>14</v>
      </c>
      <c r="M18" s="27">
        <f t="shared" si="2"/>
        <v>7</v>
      </c>
      <c r="N18" s="27">
        <f t="shared" ca="1" si="3"/>
        <v>47</v>
      </c>
      <c r="O18" s="26" t="s">
        <v>150</v>
      </c>
      <c r="P18" s="26" t="s">
        <v>151</v>
      </c>
      <c r="Q18" s="26" t="s">
        <v>152</v>
      </c>
      <c r="R18" s="29">
        <v>44558</v>
      </c>
      <c r="S18" s="26">
        <v>1129</v>
      </c>
      <c r="T18" s="30">
        <v>74</v>
      </c>
    </row>
    <row r="19" spans="1:20" x14ac:dyDescent="0.35">
      <c r="A19" s="31">
        <v>18</v>
      </c>
      <c r="B19" s="32" t="s">
        <v>153</v>
      </c>
      <c r="C19" s="32" t="s">
        <v>154</v>
      </c>
      <c r="D19" s="32" t="s">
        <v>155</v>
      </c>
      <c r="E19" s="32" t="s">
        <v>48</v>
      </c>
      <c r="F19" s="32" t="s">
        <v>49</v>
      </c>
      <c r="G19" s="33">
        <v>2352</v>
      </c>
      <c r="H19" s="27">
        <f t="shared" si="0"/>
        <v>20</v>
      </c>
      <c r="I19" s="34">
        <v>44845</v>
      </c>
      <c r="J19" s="33">
        <f ca="1">DATEDIF('BDD client - segmentation'!$I19,TODAY(),"M")</f>
        <v>5</v>
      </c>
      <c r="K19" s="27">
        <f t="shared" ca="1" si="1"/>
        <v>10</v>
      </c>
      <c r="L19" s="33">
        <v>12</v>
      </c>
      <c r="M19" s="27">
        <f t="shared" si="2"/>
        <v>6</v>
      </c>
      <c r="N19" s="27">
        <f t="shared" ca="1" si="3"/>
        <v>36</v>
      </c>
      <c r="O19" s="32" t="s">
        <v>156</v>
      </c>
      <c r="P19" s="32" t="s">
        <v>157</v>
      </c>
      <c r="Q19" s="32" t="s">
        <v>158</v>
      </c>
      <c r="R19" s="35">
        <v>43502</v>
      </c>
      <c r="S19" s="32">
        <v>2372</v>
      </c>
      <c r="T19" s="36">
        <v>216</v>
      </c>
    </row>
    <row r="20" spans="1:20" x14ac:dyDescent="0.35">
      <c r="A20" s="25">
        <v>19</v>
      </c>
      <c r="B20" s="26" t="s">
        <v>159</v>
      </c>
      <c r="C20" s="26" t="s">
        <v>160</v>
      </c>
      <c r="D20" s="26" t="s">
        <v>161</v>
      </c>
      <c r="E20" s="26" t="s">
        <v>62</v>
      </c>
      <c r="F20" s="26" t="s">
        <v>49</v>
      </c>
      <c r="G20" s="27">
        <v>1900</v>
      </c>
      <c r="H20" s="27">
        <f t="shared" si="0"/>
        <v>20</v>
      </c>
      <c r="I20" s="28">
        <v>44839</v>
      </c>
      <c r="J20" s="27">
        <f ca="1">DATEDIF('BDD client - segmentation'!$I20,TODAY(),"M")</f>
        <v>5</v>
      </c>
      <c r="K20" s="27">
        <f t="shared" ca="1" si="1"/>
        <v>10</v>
      </c>
      <c r="L20" s="27">
        <v>21</v>
      </c>
      <c r="M20" s="27">
        <f t="shared" si="2"/>
        <v>10.5</v>
      </c>
      <c r="N20" s="27">
        <f t="shared" ca="1" si="3"/>
        <v>40.5</v>
      </c>
      <c r="O20" s="26" t="s">
        <v>162</v>
      </c>
      <c r="P20" s="26" t="s">
        <v>163</v>
      </c>
      <c r="Q20" s="26" t="s">
        <v>164</v>
      </c>
      <c r="R20" s="29">
        <v>44226</v>
      </c>
      <c r="S20" s="26">
        <v>2603</v>
      </c>
      <c r="T20" s="30">
        <v>148</v>
      </c>
    </row>
    <row r="21" spans="1:20" x14ac:dyDescent="0.35">
      <c r="A21" s="31">
        <v>20</v>
      </c>
      <c r="B21" s="32" t="s">
        <v>165</v>
      </c>
      <c r="C21" s="32" t="s">
        <v>166</v>
      </c>
      <c r="D21" s="32" t="s">
        <v>167</v>
      </c>
      <c r="E21" s="32" t="s">
        <v>62</v>
      </c>
      <c r="F21" s="32" t="s">
        <v>49</v>
      </c>
      <c r="G21" s="33">
        <v>1071</v>
      </c>
      <c r="H21" s="27">
        <f t="shared" si="0"/>
        <v>20</v>
      </c>
      <c r="I21" s="34">
        <v>43286</v>
      </c>
      <c r="J21" s="33">
        <f ca="1">DATEDIF('BDD client - segmentation'!$I21,TODAY(),"M")</f>
        <v>56</v>
      </c>
      <c r="K21" s="27">
        <f t="shared" ca="1" si="1"/>
        <v>0</v>
      </c>
      <c r="L21" s="33">
        <v>7</v>
      </c>
      <c r="M21" s="27">
        <f t="shared" si="2"/>
        <v>3.5</v>
      </c>
      <c r="N21" s="27">
        <f t="shared" ca="1" si="3"/>
        <v>23.5</v>
      </c>
      <c r="O21" s="32" t="s">
        <v>168</v>
      </c>
      <c r="P21" s="32" t="s">
        <v>169</v>
      </c>
      <c r="Q21" s="32" t="s">
        <v>170</v>
      </c>
      <c r="R21" s="35">
        <v>43726</v>
      </c>
      <c r="S21" s="32">
        <v>1065</v>
      </c>
      <c r="T21" s="36">
        <v>147</v>
      </c>
    </row>
    <row r="22" spans="1:20" x14ac:dyDescent="0.35">
      <c r="A22" s="25">
        <v>21</v>
      </c>
      <c r="B22" s="26" t="s">
        <v>171</v>
      </c>
      <c r="C22" s="26" t="s">
        <v>172</v>
      </c>
      <c r="D22" s="26" t="s">
        <v>173</v>
      </c>
      <c r="E22" s="26" t="s">
        <v>62</v>
      </c>
      <c r="F22" s="26" t="s">
        <v>125</v>
      </c>
      <c r="G22" s="27">
        <v>3077</v>
      </c>
      <c r="H22" s="27">
        <f t="shared" si="0"/>
        <v>30</v>
      </c>
      <c r="I22" s="28">
        <v>44625</v>
      </c>
      <c r="J22" s="27">
        <f ca="1">DATEDIF('BDD client - segmentation'!$I22,TODAY(),"M")</f>
        <v>12</v>
      </c>
      <c r="K22" s="27">
        <f t="shared" ca="1" si="1"/>
        <v>5</v>
      </c>
      <c r="L22" s="27">
        <v>27</v>
      </c>
      <c r="M22" s="27">
        <f t="shared" si="2"/>
        <v>13.5</v>
      </c>
      <c r="N22" s="27">
        <f t="shared" ca="1" si="3"/>
        <v>48.5</v>
      </c>
      <c r="O22" s="26" t="s">
        <v>174</v>
      </c>
      <c r="P22" s="26" t="s">
        <v>175</v>
      </c>
      <c r="Q22" s="26" t="s">
        <v>176</v>
      </c>
      <c r="R22" s="29">
        <v>44409</v>
      </c>
      <c r="S22" s="26">
        <v>4043</v>
      </c>
      <c r="T22" s="30">
        <v>18</v>
      </c>
    </row>
    <row r="23" spans="1:20" x14ac:dyDescent="0.35">
      <c r="A23" s="31">
        <v>22</v>
      </c>
      <c r="B23" s="32" t="s">
        <v>177</v>
      </c>
      <c r="C23" s="32" t="s">
        <v>178</v>
      </c>
      <c r="D23" s="32" t="s">
        <v>179</v>
      </c>
      <c r="E23" s="32" t="s">
        <v>48</v>
      </c>
      <c r="F23" s="32" t="s">
        <v>180</v>
      </c>
      <c r="G23" s="33">
        <v>783</v>
      </c>
      <c r="H23" s="27">
        <f t="shared" si="0"/>
        <v>10</v>
      </c>
      <c r="I23" s="34">
        <v>43172</v>
      </c>
      <c r="J23" s="33">
        <f ca="1">DATEDIF('BDD client - segmentation'!$I23,TODAY(),"M")</f>
        <v>60</v>
      </c>
      <c r="K23" s="27">
        <f t="shared" ca="1" si="1"/>
        <v>0</v>
      </c>
      <c r="L23" s="33">
        <v>30</v>
      </c>
      <c r="M23" s="27">
        <f t="shared" si="2"/>
        <v>15</v>
      </c>
      <c r="N23" s="27">
        <f t="shared" ca="1" si="3"/>
        <v>25</v>
      </c>
      <c r="O23" s="32" t="s">
        <v>181</v>
      </c>
      <c r="P23" s="32" t="s">
        <v>182</v>
      </c>
      <c r="Q23" s="32" t="s">
        <v>183</v>
      </c>
      <c r="R23" s="35">
        <v>44445</v>
      </c>
      <c r="S23" s="32">
        <v>1576</v>
      </c>
      <c r="T23" s="36">
        <v>19</v>
      </c>
    </row>
    <row r="24" spans="1:20" x14ac:dyDescent="0.35">
      <c r="A24" s="25">
        <v>23</v>
      </c>
      <c r="B24" s="26" t="s">
        <v>184</v>
      </c>
      <c r="C24" s="26" t="s">
        <v>185</v>
      </c>
      <c r="D24" s="26" t="s">
        <v>186</v>
      </c>
      <c r="E24" s="26" t="s">
        <v>62</v>
      </c>
      <c r="F24" s="26" t="s">
        <v>49</v>
      </c>
      <c r="G24" s="27">
        <v>2809</v>
      </c>
      <c r="H24" s="27">
        <f t="shared" si="0"/>
        <v>20</v>
      </c>
      <c r="I24" s="28">
        <v>44293</v>
      </c>
      <c r="J24" s="27">
        <f ca="1">DATEDIF('BDD client - segmentation'!$I24,TODAY(),"M")</f>
        <v>23</v>
      </c>
      <c r="K24" s="27">
        <f t="shared" ca="1" si="1"/>
        <v>1</v>
      </c>
      <c r="L24" s="27">
        <v>6</v>
      </c>
      <c r="M24" s="27">
        <f t="shared" si="2"/>
        <v>3</v>
      </c>
      <c r="N24" s="27">
        <f t="shared" ca="1" si="3"/>
        <v>24</v>
      </c>
      <c r="O24" s="26" t="s">
        <v>187</v>
      </c>
      <c r="P24" s="26" t="s">
        <v>188</v>
      </c>
      <c r="Q24" s="26" t="s">
        <v>189</v>
      </c>
      <c r="R24" s="29">
        <v>43332</v>
      </c>
      <c r="S24" s="26">
        <v>4778</v>
      </c>
      <c r="T24" s="30">
        <v>173</v>
      </c>
    </row>
    <row r="25" spans="1:20" x14ac:dyDescent="0.35">
      <c r="A25" s="31">
        <v>24</v>
      </c>
      <c r="B25" s="32" t="s">
        <v>190</v>
      </c>
      <c r="C25" s="32" t="s">
        <v>191</v>
      </c>
      <c r="D25" s="32" t="s">
        <v>192</v>
      </c>
      <c r="E25" s="32" t="s">
        <v>62</v>
      </c>
      <c r="F25" s="32" t="s">
        <v>49</v>
      </c>
      <c r="G25" s="33">
        <v>3505</v>
      </c>
      <c r="H25" s="27">
        <f t="shared" si="0"/>
        <v>30</v>
      </c>
      <c r="I25" s="34">
        <v>43697</v>
      </c>
      <c r="J25" s="33">
        <f ca="1">DATEDIF('BDD client - segmentation'!$I25,TODAY(),"M")</f>
        <v>43</v>
      </c>
      <c r="K25" s="27">
        <f t="shared" ca="1" si="1"/>
        <v>0</v>
      </c>
      <c r="L25" s="33">
        <v>19</v>
      </c>
      <c r="M25" s="27">
        <f t="shared" si="2"/>
        <v>9.5</v>
      </c>
      <c r="N25" s="27">
        <f t="shared" ca="1" si="3"/>
        <v>39.5</v>
      </c>
      <c r="O25" s="32" t="s">
        <v>193</v>
      </c>
      <c r="P25" s="32" t="s">
        <v>194</v>
      </c>
      <c r="Q25" s="32" t="s">
        <v>195</v>
      </c>
      <c r="R25" s="35">
        <v>44761</v>
      </c>
      <c r="S25" s="32">
        <v>3901</v>
      </c>
      <c r="T25" s="36">
        <v>184</v>
      </c>
    </row>
    <row r="26" spans="1:20" x14ac:dyDescent="0.35">
      <c r="A26" s="25">
        <v>25</v>
      </c>
      <c r="B26" s="26" t="s">
        <v>196</v>
      </c>
      <c r="C26" s="26" t="s">
        <v>197</v>
      </c>
      <c r="D26" s="26" t="s">
        <v>198</v>
      </c>
      <c r="E26" s="26" t="s">
        <v>48</v>
      </c>
      <c r="F26" s="26" t="s">
        <v>49</v>
      </c>
      <c r="G26" s="27">
        <v>3936</v>
      </c>
      <c r="H26" s="27">
        <f t="shared" si="0"/>
        <v>30</v>
      </c>
      <c r="I26" s="28">
        <v>43330</v>
      </c>
      <c r="J26" s="27">
        <f ca="1">DATEDIF('BDD client - segmentation'!$I26,TODAY(),"M")</f>
        <v>55</v>
      </c>
      <c r="K26" s="27">
        <f t="shared" ca="1" si="1"/>
        <v>0</v>
      </c>
      <c r="L26" s="27">
        <v>1</v>
      </c>
      <c r="M26" s="27">
        <f t="shared" si="2"/>
        <v>0.5</v>
      </c>
      <c r="N26" s="27">
        <f t="shared" ca="1" si="3"/>
        <v>30.5</v>
      </c>
      <c r="O26" s="26" t="s">
        <v>199</v>
      </c>
      <c r="P26" s="26" t="s">
        <v>200</v>
      </c>
      <c r="Q26" s="26" t="s">
        <v>201</v>
      </c>
      <c r="R26" s="29">
        <v>44522</v>
      </c>
      <c r="S26" s="26">
        <v>693</v>
      </c>
      <c r="T26" s="30">
        <v>219</v>
      </c>
    </row>
    <row r="27" spans="1:20" x14ac:dyDescent="0.35">
      <c r="A27" s="31">
        <v>26</v>
      </c>
      <c r="B27" s="32" t="s">
        <v>202</v>
      </c>
      <c r="C27" s="32" t="s">
        <v>203</v>
      </c>
      <c r="D27" s="32" t="s">
        <v>204</v>
      </c>
      <c r="E27" s="32" t="s">
        <v>48</v>
      </c>
      <c r="F27" s="32" t="s">
        <v>205</v>
      </c>
      <c r="G27" s="33">
        <v>444</v>
      </c>
      <c r="H27" s="27">
        <f t="shared" si="0"/>
        <v>5</v>
      </c>
      <c r="I27" s="34">
        <v>44126</v>
      </c>
      <c r="J27" s="33">
        <f ca="1">DATEDIF('BDD client - segmentation'!$I27,TODAY(),"M")</f>
        <v>29</v>
      </c>
      <c r="K27" s="27">
        <f t="shared" ca="1" si="1"/>
        <v>0</v>
      </c>
      <c r="L27" s="33">
        <v>11</v>
      </c>
      <c r="M27" s="27">
        <f t="shared" si="2"/>
        <v>5.5</v>
      </c>
      <c r="N27" s="27">
        <f t="shared" ca="1" si="3"/>
        <v>10.5</v>
      </c>
      <c r="O27" s="32" t="s">
        <v>206</v>
      </c>
      <c r="P27" s="32" t="s">
        <v>207</v>
      </c>
      <c r="Q27" s="32" t="s">
        <v>208</v>
      </c>
      <c r="R27" s="35">
        <v>43512</v>
      </c>
      <c r="S27" s="32">
        <v>3483</v>
      </c>
      <c r="T27" s="36">
        <v>190</v>
      </c>
    </row>
    <row r="28" spans="1:20" x14ac:dyDescent="0.35">
      <c r="A28" s="25">
        <v>27</v>
      </c>
      <c r="B28" s="26" t="s">
        <v>209</v>
      </c>
      <c r="C28" s="26" t="s">
        <v>210</v>
      </c>
      <c r="D28" s="26" t="s">
        <v>211</v>
      </c>
      <c r="E28" s="26" t="s">
        <v>48</v>
      </c>
      <c r="F28" s="26" t="s">
        <v>49</v>
      </c>
      <c r="G28" s="27">
        <v>4904</v>
      </c>
      <c r="H28" s="27">
        <f t="shared" si="0"/>
        <v>30</v>
      </c>
      <c r="I28" s="28">
        <v>44103</v>
      </c>
      <c r="J28" s="27">
        <f ca="1">DATEDIF('BDD client - segmentation'!$I28,TODAY(),"M")</f>
        <v>30</v>
      </c>
      <c r="K28" s="27">
        <f t="shared" ca="1" si="1"/>
        <v>0</v>
      </c>
      <c r="L28" s="27">
        <v>17</v>
      </c>
      <c r="M28" s="27">
        <f t="shared" si="2"/>
        <v>8.5</v>
      </c>
      <c r="N28" s="27">
        <f t="shared" ca="1" si="3"/>
        <v>38.5</v>
      </c>
      <c r="O28" s="26" t="s">
        <v>212</v>
      </c>
      <c r="P28" s="26" t="s">
        <v>213</v>
      </c>
      <c r="Q28" s="26" t="s">
        <v>214</v>
      </c>
      <c r="R28" s="29">
        <v>44342</v>
      </c>
      <c r="S28" s="26">
        <v>2774</v>
      </c>
      <c r="T28" s="30">
        <v>160</v>
      </c>
    </row>
    <row r="29" spans="1:20" x14ac:dyDescent="0.35">
      <c r="A29" s="31">
        <v>28</v>
      </c>
      <c r="B29" s="32" t="s">
        <v>215</v>
      </c>
      <c r="C29" s="32" t="s">
        <v>216</v>
      </c>
      <c r="D29" s="32" t="s">
        <v>217</v>
      </c>
      <c r="E29" s="32" t="s">
        <v>62</v>
      </c>
      <c r="F29" s="32" t="s">
        <v>49</v>
      </c>
      <c r="G29" s="33">
        <v>1593</v>
      </c>
      <c r="H29" s="27">
        <f t="shared" si="0"/>
        <v>20</v>
      </c>
      <c r="I29" s="34">
        <v>44391</v>
      </c>
      <c r="J29" s="33">
        <f ca="1">DATEDIF('BDD client - segmentation'!$I29,TODAY(),"M")</f>
        <v>20</v>
      </c>
      <c r="K29" s="27">
        <f t="shared" ca="1" si="1"/>
        <v>1</v>
      </c>
      <c r="L29" s="33">
        <v>4</v>
      </c>
      <c r="M29" s="27">
        <f t="shared" si="2"/>
        <v>2</v>
      </c>
      <c r="N29" s="27">
        <f t="shared" ca="1" si="3"/>
        <v>23</v>
      </c>
      <c r="O29" s="32" t="s">
        <v>218</v>
      </c>
      <c r="P29" s="32" t="s">
        <v>219</v>
      </c>
      <c r="Q29" s="32" t="s">
        <v>220</v>
      </c>
      <c r="R29" s="35">
        <v>43345</v>
      </c>
      <c r="S29" s="32">
        <v>4244</v>
      </c>
      <c r="T29" s="36">
        <v>94</v>
      </c>
    </row>
    <row r="30" spans="1:20" x14ac:dyDescent="0.35">
      <c r="A30" s="25">
        <v>29</v>
      </c>
      <c r="B30" s="26" t="s">
        <v>221</v>
      </c>
      <c r="C30" s="26" t="s">
        <v>222</v>
      </c>
      <c r="D30" s="26" t="s">
        <v>223</v>
      </c>
      <c r="E30" s="26" t="s">
        <v>48</v>
      </c>
      <c r="F30" s="26" t="s">
        <v>49</v>
      </c>
      <c r="G30" s="27">
        <v>3419</v>
      </c>
      <c r="H30" s="27">
        <f t="shared" si="0"/>
        <v>30</v>
      </c>
      <c r="I30" s="28">
        <v>43368</v>
      </c>
      <c r="J30" s="27">
        <f ca="1">DATEDIF('BDD client - segmentation'!$I30,TODAY(),"M")</f>
        <v>54</v>
      </c>
      <c r="K30" s="27">
        <f t="shared" ca="1" si="1"/>
        <v>0</v>
      </c>
      <c r="L30" s="27">
        <v>26</v>
      </c>
      <c r="M30" s="27">
        <f t="shared" si="2"/>
        <v>13</v>
      </c>
      <c r="N30" s="27">
        <f t="shared" ca="1" si="3"/>
        <v>43</v>
      </c>
      <c r="O30" s="26" t="s">
        <v>224</v>
      </c>
      <c r="P30" s="26" t="s">
        <v>225</v>
      </c>
      <c r="Q30" s="26" t="s">
        <v>226</v>
      </c>
      <c r="R30" s="29">
        <v>44816</v>
      </c>
      <c r="S30" s="26">
        <v>3861</v>
      </c>
      <c r="T30" s="30">
        <v>55</v>
      </c>
    </row>
    <row r="31" spans="1:20" x14ac:dyDescent="0.35">
      <c r="A31" s="31">
        <v>30</v>
      </c>
      <c r="B31" s="32" t="s">
        <v>227</v>
      </c>
      <c r="C31" s="32" t="s">
        <v>228</v>
      </c>
      <c r="D31" s="32" t="s">
        <v>229</v>
      </c>
      <c r="E31" s="32" t="s">
        <v>48</v>
      </c>
      <c r="F31" s="32" t="s">
        <v>180</v>
      </c>
      <c r="G31" s="33">
        <v>1980</v>
      </c>
      <c r="H31" s="27">
        <f t="shared" si="0"/>
        <v>20</v>
      </c>
      <c r="I31" s="34">
        <v>44478</v>
      </c>
      <c r="J31" s="33">
        <f ca="1">DATEDIF('BDD client - segmentation'!$I31,TODAY(),"M")</f>
        <v>17</v>
      </c>
      <c r="K31" s="27">
        <f t="shared" ca="1" si="1"/>
        <v>1</v>
      </c>
      <c r="L31" s="33">
        <v>30</v>
      </c>
      <c r="M31" s="27">
        <f t="shared" si="2"/>
        <v>15</v>
      </c>
      <c r="N31" s="27">
        <f t="shared" ca="1" si="3"/>
        <v>36</v>
      </c>
      <c r="O31" s="32" t="s">
        <v>230</v>
      </c>
      <c r="P31" s="32" t="s">
        <v>231</v>
      </c>
      <c r="Q31" s="32" t="s">
        <v>232</v>
      </c>
      <c r="R31" s="35">
        <v>44276</v>
      </c>
      <c r="S31" s="32">
        <v>2132</v>
      </c>
      <c r="T31" s="36">
        <v>101</v>
      </c>
    </row>
    <row r="32" spans="1:20" x14ac:dyDescent="0.35">
      <c r="A32" s="25">
        <v>31</v>
      </c>
      <c r="B32" s="26" t="s">
        <v>233</v>
      </c>
      <c r="C32" s="26" t="s">
        <v>234</v>
      </c>
      <c r="D32" s="26" t="s">
        <v>235</v>
      </c>
      <c r="E32" s="26" t="s">
        <v>48</v>
      </c>
      <c r="F32" s="26" t="s">
        <v>49</v>
      </c>
      <c r="G32" s="27">
        <v>2560</v>
      </c>
      <c r="H32" s="27">
        <f t="shared" si="0"/>
        <v>20</v>
      </c>
      <c r="I32" s="28">
        <v>44688</v>
      </c>
      <c r="J32" s="27">
        <f ca="1">DATEDIF('BDD client - segmentation'!$I32,TODAY(),"M")</f>
        <v>10</v>
      </c>
      <c r="K32" s="27">
        <f t="shared" ca="1" si="1"/>
        <v>5</v>
      </c>
      <c r="L32" s="27">
        <v>25</v>
      </c>
      <c r="M32" s="27">
        <f t="shared" si="2"/>
        <v>12.5</v>
      </c>
      <c r="N32" s="27">
        <f t="shared" ca="1" si="3"/>
        <v>37.5</v>
      </c>
      <c r="O32" s="26" t="s">
        <v>236</v>
      </c>
      <c r="P32" s="26" t="s">
        <v>237</v>
      </c>
      <c r="Q32" s="26" t="s">
        <v>238</v>
      </c>
      <c r="R32" s="29">
        <v>43154</v>
      </c>
      <c r="S32" s="26">
        <v>146</v>
      </c>
      <c r="T32" s="30">
        <v>15</v>
      </c>
    </row>
    <row r="33" spans="1:20" x14ac:dyDescent="0.35">
      <c r="A33" s="31">
        <v>32</v>
      </c>
      <c r="B33" s="32" t="s">
        <v>239</v>
      </c>
      <c r="C33" s="32" t="s">
        <v>240</v>
      </c>
      <c r="D33" s="32" t="s">
        <v>241</v>
      </c>
      <c r="E33" s="32" t="s">
        <v>62</v>
      </c>
      <c r="F33" s="32" t="s">
        <v>49</v>
      </c>
      <c r="G33" s="33">
        <v>1547</v>
      </c>
      <c r="H33" s="27">
        <f t="shared" si="0"/>
        <v>20</v>
      </c>
      <c r="I33" s="34">
        <v>44284</v>
      </c>
      <c r="J33" s="33">
        <f ca="1">DATEDIF('BDD client - segmentation'!$I33,TODAY(),"M")</f>
        <v>24</v>
      </c>
      <c r="K33" s="27">
        <f t="shared" ca="1" si="1"/>
        <v>1</v>
      </c>
      <c r="L33" s="33">
        <v>29</v>
      </c>
      <c r="M33" s="27">
        <f t="shared" si="2"/>
        <v>14.5</v>
      </c>
      <c r="N33" s="27">
        <f t="shared" ca="1" si="3"/>
        <v>35.5</v>
      </c>
      <c r="O33" s="32" t="s">
        <v>242</v>
      </c>
      <c r="P33" s="32" t="s">
        <v>243</v>
      </c>
      <c r="Q33" s="32" t="s">
        <v>238</v>
      </c>
      <c r="R33" s="35">
        <v>43816</v>
      </c>
      <c r="S33" s="32">
        <v>424</v>
      </c>
      <c r="T33" s="36">
        <v>103</v>
      </c>
    </row>
    <row r="34" spans="1:20" x14ac:dyDescent="0.35">
      <c r="A34" s="25">
        <v>33</v>
      </c>
      <c r="B34" s="26" t="s">
        <v>244</v>
      </c>
      <c r="C34" s="26" t="s">
        <v>245</v>
      </c>
      <c r="D34" s="26" t="s">
        <v>246</v>
      </c>
      <c r="E34" s="26" t="s">
        <v>62</v>
      </c>
      <c r="F34" s="26" t="s">
        <v>63</v>
      </c>
      <c r="G34" s="27">
        <v>4970</v>
      </c>
      <c r="H34" s="27">
        <f t="shared" si="0"/>
        <v>30</v>
      </c>
      <c r="I34" s="28">
        <v>43406</v>
      </c>
      <c r="J34" s="27">
        <f ca="1">DATEDIF('BDD client - segmentation'!$I34,TODAY(),"M")</f>
        <v>52</v>
      </c>
      <c r="K34" s="27">
        <f t="shared" ca="1" si="1"/>
        <v>0</v>
      </c>
      <c r="L34" s="27">
        <v>11</v>
      </c>
      <c r="M34" s="27">
        <f t="shared" si="2"/>
        <v>5.5</v>
      </c>
      <c r="N34" s="27">
        <f t="shared" ca="1" si="3"/>
        <v>35.5</v>
      </c>
      <c r="O34" s="26" t="s">
        <v>247</v>
      </c>
      <c r="P34" s="26" t="s">
        <v>248</v>
      </c>
      <c r="Q34" s="26" t="s">
        <v>249</v>
      </c>
      <c r="R34" s="29">
        <v>44791</v>
      </c>
      <c r="S34" s="26">
        <v>1578</v>
      </c>
      <c r="T34" s="30">
        <v>18</v>
      </c>
    </row>
    <row r="35" spans="1:20" x14ac:dyDescent="0.35">
      <c r="A35" s="31">
        <v>34</v>
      </c>
      <c r="B35" s="32" t="s">
        <v>250</v>
      </c>
      <c r="C35" s="32" t="s">
        <v>251</v>
      </c>
      <c r="D35" s="32" t="s">
        <v>252</v>
      </c>
      <c r="E35" s="32" t="s">
        <v>48</v>
      </c>
      <c r="F35" s="32" t="s">
        <v>63</v>
      </c>
      <c r="G35" s="33">
        <v>2877</v>
      </c>
      <c r="H35" s="27">
        <f t="shared" si="0"/>
        <v>20</v>
      </c>
      <c r="I35" s="34">
        <v>44333</v>
      </c>
      <c r="J35" s="33">
        <f ca="1">DATEDIF('BDD client - segmentation'!$I35,TODAY(),"M")</f>
        <v>22</v>
      </c>
      <c r="K35" s="27">
        <f t="shared" ca="1" si="1"/>
        <v>1</v>
      </c>
      <c r="L35" s="33">
        <v>26</v>
      </c>
      <c r="M35" s="27">
        <f t="shared" si="2"/>
        <v>13</v>
      </c>
      <c r="N35" s="27">
        <f t="shared" ca="1" si="3"/>
        <v>34</v>
      </c>
      <c r="O35" s="32" t="s">
        <v>253</v>
      </c>
      <c r="P35" s="32" t="s">
        <v>254</v>
      </c>
      <c r="Q35" s="32" t="s">
        <v>255</v>
      </c>
      <c r="R35" s="35">
        <v>44421</v>
      </c>
      <c r="S35" s="32">
        <v>2945</v>
      </c>
      <c r="T35" s="36">
        <v>33</v>
      </c>
    </row>
    <row r="36" spans="1:20" x14ac:dyDescent="0.35">
      <c r="A36" s="25">
        <v>35</v>
      </c>
      <c r="B36" s="26" t="s">
        <v>256</v>
      </c>
      <c r="C36" s="26" t="s">
        <v>257</v>
      </c>
      <c r="D36" s="26" t="s">
        <v>258</v>
      </c>
      <c r="E36" s="26" t="s">
        <v>48</v>
      </c>
      <c r="F36" s="26" t="s">
        <v>49</v>
      </c>
      <c r="G36" s="27">
        <v>1382</v>
      </c>
      <c r="H36" s="27">
        <f t="shared" si="0"/>
        <v>20</v>
      </c>
      <c r="I36" s="28">
        <v>43383</v>
      </c>
      <c r="J36" s="27">
        <f ca="1">DATEDIF('BDD client - segmentation'!$I36,TODAY(),"M")</f>
        <v>53</v>
      </c>
      <c r="K36" s="27">
        <f t="shared" ca="1" si="1"/>
        <v>0</v>
      </c>
      <c r="L36" s="27">
        <v>14</v>
      </c>
      <c r="M36" s="27">
        <f t="shared" si="2"/>
        <v>7</v>
      </c>
      <c r="N36" s="27">
        <f t="shared" ca="1" si="3"/>
        <v>27</v>
      </c>
      <c r="O36" s="26" t="s">
        <v>259</v>
      </c>
      <c r="P36" s="26" t="s">
        <v>260</v>
      </c>
      <c r="Q36" s="26" t="s">
        <v>261</v>
      </c>
      <c r="R36" s="29">
        <v>43833</v>
      </c>
      <c r="S36" s="26">
        <v>3360</v>
      </c>
      <c r="T36" s="30">
        <v>208</v>
      </c>
    </row>
    <row r="37" spans="1:20" x14ac:dyDescent="0.35">
      <c r="A37" s="31">
        <v>36</v>
      </c>
      <c r="B37" s="32" t="s">
        <v>262</v>
      </c>
      <c r="C37" s="32" t="s">
        <v>263</v>
      </c>
      <c r="D37" s="32" t="s">
        <v>264</v>
      </c>
      <c r="E37" s="32" t="s">
        <v>62</v>
      </c>
      <c r="F37" s="32" t="s">
        <v>63</v>
      </c>
      <c r="G37" s="33">
        <v>4192</v>
      </c>
      <c r="H37" s="27">
        <f t="shared" si="0"/>
        <v>30</v>
      </c>
      <c r="I37" s="34">
        <v>44538</v>
      </c>
      <c r="J37" s="33">
        <f ca="1">DATEDIF('BDD client - segmentation'!$I37,TODAY(),"M")</f>
        <v>15</v>
      </c>
      <c r="K37" s="27">
        <f t="shared" ca="1" si="1"/>
        <v>1</v>
      </c>
      <c r="L37" s="33">
        <v>16</v>
      </c>
      <c r="M37" s="27">
        <f t="shared" si="2"/>
        <v>8</v>
      </c>
      <c r="N37" s="27">
        <f t="shared" ca="1" si="3"/>
        <v>39</v>
      </c>
      <c r="O37" s="32" t="s">
        <v>265</v>
      </c>
      <c r="P37" s="32" t="s">
        <v>266</v>
      </c>
      <c r="Q37" s="32" t="s">
        <v>267</v>
      </c>
      <c r="R37" s="35">
        <v>43793</v>
      </c>
      <c r="S37" s="32">
        <v>3916</v>
      </c>
      <c r="T37" s="36">
        <v>108</v>
      </c>
    </row>
    <row r="38" spans="1:20" x14ac:dyDescent="0.35">
      <c r="A38" s="25">
        <v>37</v>
      </c>
      <c r="B38" s="26" t="s">
        <v>268</v>
      </c>
      <c r="C38" s="26" t="s">
        <v>269</v>
      </c>
      <c r="D38" s="26" t="s">
        <v>270</v>
      </c>
      <c r="E38" s="26" t="s">
        <v>62</v>
      </c>
      <c r="F38" s="26" t="s">
        <v>49</v>
      </c>
      <c r="G38" s="27">
        <v>1848</v>
      </c>
      <c r="H38" s="27">
        <f t="shared" si="0"/>
        <v>20</v>
      </c>
      <c r="I38" s="28">
        <v>44830</v>
      </c>
      <c r="J38" s="27">
        <f ca="1">DATEDIF('BDD client - segmentation'!$I38,TODAY(),"M")</f>
        <v>6</v>
      </c>
      <c r="K38" s="27">
        <f t="shared" ca="1" si="1"/>
        <v>10</v>
      </c>
      <c r="L38" s="27">
        <v>27</v>
      </c>
      <c r="M38" s="27">
        <f t="shared" si="2"/>
        <v>13.5</v>
      </c>
      <c r="N38" s="27">
        <f t="shared" ca="1" si="3"/>
        <v>43.5</v>
      </c>
      <c r="O38" s="26" t="s">
        <v>271</v>
      </c>
      <c r="P38" s="26" t="s">
        <v>272</v>
      </c>
      <c r="Q38" s="26" t="s">
        <v>273</v>
      </c>
      <c r="R38" s="29">
        <v>43549</v>
      </c>
      <c r="S38" s="26">
        <v>4660</v>
      </c>
      <c r="T38" s="30">
        <v>184</v>
      </c>
    </row>
    <row r="39" spans="1:20" x14ac:dyDescent="0.35">
      <c r="A39" s="31">
        <v>38</v>
      </c>
      <c r="B39" s="32" t="s">
        <v>274</v>
      </c>
      <c r="C39" s="32" t="s">
        <v>275</v>
      </c>
      <c r="D39" s="32" t="s">
        <v>276</v>
      </c>
      <c r="E39" s="32" t="s">
        <v>48</v>
      </c>
      <c r="F39" s="32" t="s">
        <v>49</v>
      </c>
      <c r="G39" s="33">
        <v>2161</v>
      </c>
      <c r="H39" s="27">
        <f t="shared" si="0"/>
        <v>20</v>
      </c>
      <c r="I39" s="34">
        <v>44616</v>
      </c>
      <c r="J39" s="33">
        <f ca="1">DATEDIF('BDD client - segmentation'!$I39,TODAY(),"M")</f>
        <v>13</v>
      </c>
      <c r="K39" s="27">
        <f t="shared" ca="1" si="1"/>
        <v>1</v>
      </c>
      <c r="L39" s="33">
        <v>7</v>
      </c>
      <c r="M39" s="27">
        <f t="shared" si="2"/>
        <v>3.5</v>
      </c>
      <c r="N39" s="27">
        <f t="shared" ca="1" si="3"/>
        <v>24.5</v>
      </c>
      <c r="O39" s="32" t="s">
        <v>277</v>
      </c>
      <c r="P39" s="32" t="s">
        <v>278</v>
      </c>
      <c r="Q39" s="32" t="s">
        <v>279</v>
      </c>
      <c r="R39" s="35">
        <v>43361</v>
      </c>
      <c r="S39" s="32">
        <v>1596</v>
      </c>
      <c r="T39" s="36">
        <v>186</v>
      </c>
    </row>
    <row r="40" spans="1:20" x14ac:dyDescent="0.35">
      <c r="A40" s="25">
        <v>39</v>
      </c>
      <c r="B40" s="26" t="s">
        <v>280</v>
      </c>
      <c r="C40" s="26" t="s">
        <v>281</v>
      </c>
      <c r="D40" s="26" t="s">
        <v>282</v>
      </c>
      <c r="E40" s="26" t="s">
        <v>48</v>
      </c>
      <c r="F40" s="26" t="s">
        <v>125</v>
      </c>
      <c r="G40" s="27">
        <v>3220</v>
      </c>
      <c r="H40" s="27">
        <f t="shared" si="0"/>
        <v>30</v>
      </c>
      <c r="I40" s="28">
        <v>44809</v>
      </c>
      <c r="J40" s="27">
        <f ca="1">DATEDIF('BDD client - segmentation'!$I40,TODAY(),"M")</f>
        <v>6</v>
      </c>
      <c r="K40" s="27">
        <f t="shared" ca="1" si="1"/>
        <v>10</v>
      </c>
      <c r="L40" s="27">
        <v>4</v>
      </c>
      <c r="M40" s="27">
        <f t="shared" si="2"/>
        <v>2</v>
      </c>
      <c r="N40" s="27">
        <f t="shared" ca="1" si="3"/>
        <v>42</v>
      </c>
      <c r="O40" s="26" t="s">
        <v>283</v>
      </c>
      <c r="P40" s="26" t="s">
        <v>284</v>
      </c>
      <c r="Q40" s="26" t="s">
        <v>285</v>
      </c>
      <c r="R40" s="29">
        <v>43429</v>
      </c>
      <c r="S40" s="26">
        <v>2992</v>
      </c>
      <c r="T40" s="30">
        <v>61</v>
      </c>
    </row>
    <row r="41" spans="1:20" x14ac:dyDescent="0.35">
      <c r="A41" s="31">
        <v>40</v>
      </c>
      <c r="B41" s="32" t="s">
        <v>286</v>
      </c>
      <c r="C41" s="32" t="s">
        <v>287</v>
      </c>
      <c r="D41" s="32" t="s">
        <v>288</v>
      </c>
      <c r="E41" s="32" t="s">
        <v>48</v>
      </c>
      <c r="F41" s="32" t="s">
        <v>49</v>
      </c>
      <c r="G41" s="33">
        <v>2240</v>
      </c>
      <c r="H41" s="27">
        <f t="shared" si="0"/>
        <v>20</v>
      </c>
      <c r="I41" s="34">
        <v>43154</v>
      </c>
      <c r="J41" s="33">
        <f ca="1">DATEDIF('BDD client - segmentation'!$I41,TODAY(),"M")</f>
        <v>61</v>
      </c>
      <c r="K41" s="27">
        <f t="shared" ca="1" si="1"/>
        <v>0</v>
      </c>
      <c r="L41" s="33">
        <v>3</v>
      </c>
      <c r="M41" s="27">
        <f t="shared" si="2"/>
        <v>1.5</v>
      </c>
      <c r="N41" s="27">
        <f t="shared" ca="1" si="3"/>
        <v>21.5</v>
      </c>
      <c r="O41" s="32" t="s">
        <v>289</v>
      </c>
      <c r="P41" s="32" t="s">
        <v>290</v>
      </c>
      <c r="Q41" s="32" t="s">
        <v>189</v>
      </c>
      <c r="R41" s="35">
        <v>44758</v>
      </c>
      <c r="S41" s="32">
        <v>3989</v>
      </c>
      <c r="T41" s="36">
        <v>94</v>
      </c>
    </row>
    <row r="42" spans="1:20" x14ac:dyDescent="0.35">
      <c r="A42" s="25">
        <v>41</v>
      </c>
      <c r="B42" s="26" t="s">
        <v>291</v>
      </c>
      <c r="C42" s="26" t="s">
        <v>292</v>
      </c>
      <c r="D42" s="26" t="s">
        <v>293</v>
      </c>
      <c r="E42" s="26" t="s">
        <v>62</v>
      </c>
      <c r="F42" s="26" t="s">
        <v>49</v>
      </c>
      <c r="G42" s="27">
        <v>1190</v>
      </c>
      <c r="H42" s="27">
        <f t="shared" si="0"/>
        <v>20</v>
      </c>
      <c r="I42" s="28">
        <v>43611</v>
      </c>
      <c r="J42" s="27">
        <f ca="1">DATEDIF('BDD client - segmentation'!$I42,TODAY(),"M")</f>
        <v>46</v>
      </c>
      <c r="K42" s="27">
        <f t="shared" ca="1" si="1"/>
        <v>0</v>
      </c>
      <c r="L42" s="27">
        <v>7</v>
      </c>
      <c r="M42" s="27">
        <f t="shared" si="2"/>
        <v>3.5</v>
      </c>
      <c r="N42" s="27">
        <f t="shared" ca="1" si="3"/>
        <v>23.5</v>
      </c>
      <c r="O42" s="26" t="s">
        <v>294</v>
      </c>
      <c r="P42" s="26" t="s">
        <v>295</v>
      </c>
      <c r="Q42" s="26" t="s">
        <v>296</v>
      </c>
      <c r="R42" s="29">
        <v>43255</v>
      </c>
      <c r="S42" s="26">
        <v>4667</v>
      </c>
      <c r="T42" s="30">
        <v>14</v>
      </c>
    </row>
    <row r="43" spans="1:20" x14ac:dyDescent="0.35">
      <c r="A43" s="31">
        <v>42</v>
      </c>
      <c r="B43" s="32" t="s">
        <v>297</v>
      </c>
      <c r="C43" s="32" t="s">
        <v>298</v>
      </c>
      <c r="D43" s="32" t="s">
        <v>299</v>
      </c>
      <c r="E43" s="32" t="s">
        <v>48</v>
      </c>
      <c r="F43" s="32" t="s">
        <v>49</v>
      </c>
      <c r="G43" s="33">
        <v>1679</v>
      </c>
      <c r="H43" s="27">
        <f t="shared" si="0"/>
        <v>20</v>
      </c>
      <c r="I43" s="34">
        <v>43270</v>
      </c>
      <c r="J43" s="33">
        <f ca="1">DATEDIF('BDD client - segmentation'!$I43,TODAY(),"M")</f>
        <v>57</v>
      </c>
      <c r="K43" s="27">
        <f t="shared" ca="1" si="1"/>
        <v>0</v>
      </c>
      <c r="L43" s="33">
        <v>14</v>
      </c>
      <c r="M43" s="27">
        <f t="shared" si="2"/>
        <v>7</v>
      </c>
      <c r="N43" s="27">
        <f t="shared" ca="1" si="3"/>
        <v>27</v>
      </c>
      <c r="O43" s="32" t="s">
        <v>300</v>
      </c>
      <c r="P43" s="32" t="s">
        <v>301</v>
      </c>
      <c r="Q43" s="32" t="s">
        <v>302</v>
      </c>
      <c r="R43" s="35">
        <v>43473</v>
      </c>
      <c r="S43" s="32">
        <v>1505</v>
      </c>
      <c r="T43" s="36">
        <v>49</v>
      </c>
    </row>
    <row r="44" spans="1:20" x14ac:dyDescent="0.35">
      <c r="A44" s="25">
        <v>43</v>
      </c>
      <c r="B44" s="26" t="s">
        <v>303</v>
      </c>
      <c r="C44" s="26" t="s">
        <v>304</v>
      </c>
      <c r="D44" s="26" t="s">
        <v>305</v>
      </c>
      <c r="E44" s="26" t="s">
        <v>62</v>
      </c>
      <c r="F44" s="26" t="s">
        <v>63</v>
      </c>
      <c r="G44" s="27">
        <v>4174</v>
      </c>
      <c r="H44" s="27">
        <f t="shared" si="0"/>
        <v>30</v>
      </c>
      <c r="I44" s="28">
        <v>44394</v>
      </c>
      <c r="J44" s="27">
        <f ca="1">DATEDIF('BDD client - segmentation'!$I44,TODAY(),"M")</f>
        <v>20</v>
      </c>
      <c r="K44" s="27">
        <f t="shared" ca="1" si="1"/>
        <v>1</v>
      </c>
      <c r="L44" s="27">
        <v>5</v>
      </c>
      <c r="M44" s="27">
        <f t="shared" si="2"/>
        <v>2.5</v>
      </c>
      <c r="N44" s="27">
        <f t="shared" ca="1" si="3"/>
        <v>33.5</v>
      </c>
      <c r="O44" s="26" t="s">
        <v>306</v>
      </c>
      <c r="P44" s="26" t="s">
        <v>307</v>
      </c>
      <c r="Q44" s="26" t="s">
        <v>308</v>
      </c>
      <c r="R44" s="29">
        <v>44055</v>
      </c>
      <c r="S44" s="26">
        <v>3984</v>
      </c>
      <c r="T44" s="30">
        <v>90</v>
      </c>
    </row>
    <row r="45" spans="1:20" x14ac:dyDescent="0.35">
      <c r="A45" s="31">
        <v>44</v>
      </c>
      <c r="B45" s="32" t="s">
        <v>309</v>
      </c>
      <c r="C45" s="32" t="s">
        <v>310</v>
      </c>
      <c r="D45" s="32" t="s">
        <v>311</v>
      </c>
      <c r="E45" s="32" t="s">
        <v>62</v>
      </c>
      <c r="F45" s="32" t="s">
        <v>49</v>
      </c>
      <c r="G45" s="33">
        <v>455</v>
      </c>
      <c r="H45" s="27">
        <f t="shared" si="0"/>
        <v>5</v>
      </c>
      <c r="I45" s="34">
        <v>43102</v>
      </c>
      <c r="J45" s="33">
        <f ca="1">DATEDIF('BDD client - segmentation'!$I45,TODAY(),"M")</f>
        <v>62</v>
      </c>
      <c r="K45" s="27">
        <f t="shared" ca="1" si="1"/>
        <v>0</v>
      </c>
      <c r="L45" s="33">
        <v>5</v>
      </c>
      <c r="M45" s="27">
        <f t="shared" si="2"/>
        <v>2.5</v>
      </c>
      <c r="N45" s="27">
        <f t="shared" ca="1" si="3"/>
        <v>7.5</v>
      </c>
      <c r="O45" s="32" t="s">
        <v>312</v>
      </c>
      <c r="P45" s="32" t="s">
        <v>313</v>
      </c>
      <c r="Q45" s="32" t="s">
        <v>314</v>
      </c>
      <c r="R45" s="35">
        <v>44205</v>
      </c>
      <c r="S45" s="32">
        <v>509</v>
      </c>
      <c r="T45" s="36">
        <v>65</v>
      </c>
    </row>
    <row r="46" spans="1:20" x14ac:dyDescent="0.35">
      <c r="A46" s="25">
        <v>45</v>
      </c>
      <c r="B46" s="26" t="s">
        <v>315</v>
      </c>
      <c r="C46" s="26" t="s">
        <v>316</v>
      </c>
      <c r="D46" s="26" t="s">
        <v>317</v>
      </c>
      <c r="E46" s="26" t="s">
        <v>62</v>
      </c>
      <c r="F46" s="26" t="s">
        <v>49</v>
      </c>
      <c r="G46" s="27">
        <v>1814</v>
      </c>
      <c r="H46" s="27">
        <f t="shared" si="0"/>
        <v>20</v>
      </c>
      <c r="I46" s="28">
        <v>43141</v>
      </c>
      <c r="J46" s="27">
        <f ca="1">DATEDIF('BDD client - segmentation'!$I46,TODAY(),"M")</f>
        <v>61</v>
      </c>
      <c r="K46" s="27">
        <f t="shared" ca="1" si="1"/>
        <v>0</v>
      </c>
      <c r="L46" s="27">
        <v>9</v>
      </c>
      <c r="M46" s="27">
        <f t="shared" si="2"/>
        <v>4.5</v>
      </c>
      <c r="N46" s="27">
        <f t="shared" ca="1" si="3"/>
        <v>24.5</v>
      </c>
      <c r="O46" s="26" t="s">
        <v>318</v>
      </c>
      <c r="P46" s="26" t="s">
        <v>319</v>
      </c>
      <c r="Q46" s="26" t="s">
        <v>320</v>
      </c>
      <c r="R46" s="29">
        <v>44856</v>
      </c>
      <c r="S46" s="26">
        <v>4530</v>
      </c>
      <c r="T46" s="30">
        <v>50</v>
      </c>
    </row>
    <row r="47" spans="1:20" x14ac:dyDescent="0.35">
      <c r="A47" s="31">
        <v>46</v>
      </c>
      <c r="B47" s="32" t="s">
        <v>321</v>
      </c>
      <c r="C47" s="32" t="s">
        <v>322</v>
      </c>
      <c r="D47" s="32" t="s">
        <v>323</v>
      </c>
      <c r="E47" s="32" t="s">
        <v>62</v>
      </c>
      <c r="F47" s="32" t="s">
        <v>49</v>
      </c>
      <c r="G47" s="33">
        <v>1740</v>
      </c>
      <c r="H47" s="27">
        <f t="shared" si="0"/>
        <v>20</v>
      </c>
      <c r="I47" s="34">
        <v>44733</v>
      </c>
      <c r="J47" s="33">
        <f ca="1">DATEDIF('BDD client - segmentation'!$I47,TODAY(),"M")</f>
        <v>9</v>
      </c>
      <c r="K47" s="27">
        <f t="shared" ca="1" si="1"/>
        <v>5</v>
      </c>
      <c r="L47" s="33">
        <v>21</v>
      </c>
      <c r="M47" s="27">
        <f t="shared" si="2"/>
        <v>10.5</v>
      </c>
      <c r="N47" s="27">
        <f t="shared" ca="1" si="3"/>
        <v>35.5</v>
      </c>
      <c r="O47" s="32" t="s">
        <v>70</v>
      </c>
      <c r="P47" s="32" t="s">
        <v>324</v>
      </c>
      <c r="Q47" s="32" t="s">
        <v>325</v>
      </c>
      <c r="R47" s="35">
        <v>43766</v>
      </c>
      <c r="S47" s="32">
        <v>2123</v>
      </c>
      <c r="T47" s="36">
        <v>15</v>
      </c>
    </row>
    <row r="48" spans="1:20" x14ac:dyDescent="0.35">
      <c r="A48" s="25">
        <v>47</v>
      </c>
      <c r="B48" s="26" t="s">
        <v>326</v>
      </c>
      <c r="C48" s="26" t="s">
        <v>327</v>
      </c>
      <c r="D48" s="26" t="s">
        <v>328</v>
      </c>
      <c r="E48" s="26" t="s">
        <v>48</v>
      </c>
      <c r="F48" s="26" t="s">
        <v>49</v>
      </c>
      <c r="G48" s="27">
        <v>4557</v>
      </c>
      <c r="H48" s="27">
        <f t="shared" si="0"/>
        <v>30</v>
      </c>
      <c r="I48" s="28">
        <v>43242</v>
      </c>
      <c r="J48" s="27">
        <f ca="1">DATEDIF('BDD client - segmentation'!$I48,TODAY(),"M")</f>
        <v>58</v>
      </c>
      <c r="K48" s="27">
        <f t="shared" ca="1" si="1"/>
        <v>0</v>
      </c>
      <c r="L48" s="27">
        <v>22</v>
      </c>
      <c r="M48" s="27">
        <f t="shared" si="2"/>
        <v>11</v>
      </c>
      <c r="N48" s="27">
        <f t="shared" ca="1" si="3"/>
        <v>41</v>
      </c>
      <c r="O48" s="26" t="s">
        <v>329</v>
      </c>
      <c r="P48" s="26" t="s">
        <v>330</v>
      </c>
      <c r="Q48" s="26" t="s">
        <v>331</v>
      </c>
      <c r="R48" s="29">
        <v>43322</v>
      </c>
      <c r="S48" s="26">
        <v>2870</v>
      </c>
      <c r="T48" s="30">
        <v>249</v>
      </c>
    </row>
    <row r="49" spans="1:20" x14ac:dyDescent="0.35">
      <c r="A49" s="31">
        <v>48</v>
      </c>
      <c r="B49" s="32" t="s">
        <v>332</v>
      </c>
      <c r="C49" s="32" t="s">
        <v>333</v>
      </c>
      <c r="D49" s="32" t="s">
        <v>334</v>
      </c>
      <c r="E49" s="32" t="s">
        <v>62</v>
      </c>
      <c r="F49" s="32" t="s">
        <v>49</v>
      </c>
      <c r="G49" s="33">
        <v>1153</v>
      </c>
      <c r="H49" s="27">
        <f t="shared" si="0"/>
        <v>20</v>
      </c>
      <c r="I49" s="34">
        <v>44295</v>
      </c>
      <c r="J49" s="33">
        <f ca="1">DATEDIF('BDD client - segmentation'!$I49,TODAY(),"M")</f>
        <v>23</v>
      </c>
      <c r="K49" s="27">
        <f t="shared" ca="1" si="1"/>
        <v>1</v>
      </c>
      <c r="L49" s="33">
        <v>0</v>
      </c>
      <c r="M49" s="27">
        <f t="shared" si="2"/>
        <v>0</v>
      </c>
      <c r="N49" s="27">
        <f t="shared" ca="1" si="3"/>
        <v>21</v>
      </c>
      <c r="O49" s="32" t="s">
        <v>335</v>
      </c>
      <c r="P49" s="32" t="s">
        <v>336</v>
      </c>
      <c r="Q49" s="32" t="s">
        <v>337</v>
      </c>
      <c r="R49" s="35">
        <v>44649</v>
      </c>
      <c r="S49" s="32">
        <v>2984</v>
      </c>
      <c r="T49" s="36">
        <v>34</v>
      </c>
    </row>
    <row r="50" spans="1:20" x14ac:dyDescent="0.35">
      <c r="A50" s="25">
        <v>49</v>
      </c>
      <c r="B50" s="26" t="s">
        <v>338</v>
      </c>
      <c r="C50" s="26" t="s">
        <v>339</v>
      </c>
      <c r="D50" s="26" t="s">
        <v>340</v>
      </c>
      <c r="E50" s="26" t="s">
        <v>62</v>
      </c>
      <c r="F50" s="26" t="s">
        <v>125</v>
      </c>
      <c r="G50" s="27">
        <v>376</v>
      </c>
      <c r="H50" s="27">
        <f t="shared" si="0"/>
        <v>5</v>
      </c>
      <c r="I50" s="28">
        <v>44554</v>
      </c>
      <c r="J50" s="27">
        <f ca="1">DATEDIF('BDD client - segmentation'!$I50,TODAY(),"M")</f>
        <v>15</v>
      </c>
      <c r="K50" s="27">
        <f t="shared" ca="1" si="1"/>
        <v>1</v>
      </c>
      <c r="L50" s="27">
        <v>1</v>
      </c>
      <c r="M50" s="27">
        <f t="shared" si="2"/>
        <v>0.5</v>
      </c>
      <c r="N50" s="27">
        <f t="shared" ca="1" si="3"/>
        <v>6.5</v>
      </c>
      <c r="O50" s="26" t="s">
        <v>341</v>
      </c>
      <c r="P50" s="26" t="s">
        <v>342</v>
      </c>
      <c r="Q50" s="26" t="s">
        <v>343</v>
      </c>
      <c r="R50" s="29">
        <v>44112</v>
      </c>
      <c r="S50" s="26">
        <v>1154</v>
      </c>
      <c r="T50" s="30">
        <v>14</v>
      </c>
    </row>
    <row r="51" spans="1:20" x14ac:dyDescent="0.35">
      <c r="A51" s="31">
        <v>50</v>
      </c>
      <c r="B51" s="32" t="s">
        <v>344</v>
      </c>
      <c r="C51" s="32" t="s">
        <v>345</v>
      </c>
      <c r="D51" s="32" t="s">
        <v>346</v>
      </c>
      <c r="E51" s="32" t="s">
        <v>62</v>
      </c>
      <c r="F51" s="32" t="s">
        <v>49</v>
      </c>
      <c r="G51" s="33">
        <v>770</v>
      </c>
      <c r="H51" s="27">
        <f t="shared" si="0"/>
        <v>10</v>
      </c>
      <c r="I51" s="34">
        <v>44523</v>
      </c>
      <c r="J51" s="33">
        <f ca="1">DATEDIF('BDD client - segmentation'!$I51,TODAY(),"M")</f>
        <v>16</v>
      </c>
      <c r="K51" s="27">
        <f t="shared" ca="1" si="1"/>
        <v>1</v>
      </c>
      <c r="L51" s="33">
        <v>1</v>
      </c>
      <c r="M51" s="27">
        <f t="shared" si="2"/>
        <v>0.5</v>
      </c>
      <c r="N51" s="27">
        <f t="shared" ca="1" si="3"/>
        <v>11.5</v>
      </c>
      <c r="O51" s="32" t="s">
        <v>94</v>
      </c>
      <c r="P51" s="32" t="s">
        <v>347</v>
      </c>
      <c r="Q51" s="32" t="s">
        <v>320</v>
      </c>
      <c r="R51" s="35">
        <v>44069</v>
      </c>
      <c r="S51" s="32">
        <v>3390</v>
      </c>
      <c r="T51" s="36">
        <v>201</v>
      </c>
    </row>
    <row r="52" spans="1:20" x14ac:dyDescent="0.35">
      <c r="A52" s="25">
        <v>51</v>
      </c>
      <c r="B52" s="26" t="s">
        <v>348</v>
      </c>
      <c r="C52" s="26" t="s">
        <v>349</v>
      </c>
      <c r="D52" s="26" t="s">
        <v>350</v>
      </c>
      <c r="E52" s="26" t="s">
        <v>48</v>
      </c>
      <c r="F52" s="26" t="s">
        <v>49</v>
      </c>
      <c r="G52" s="27">
        <v>932</v>
      </c>
      <c r="H52" s="27">
        <f t="shared" si="0"/>
        <v>10</v>
      </c>
      <c r="I52" s="28">
        <v>43704</v>
      </c>
      <c r="J52" s="27">
        <f ca="1">DATEDIF('BDD client - segmentation'!$I52,TODAY(),"M")</f>
        <v>43</v>
      </c>
      <c r="K52" s="27">
        <f t="shared" ca="1" si="1"/>
        <v>0</v>
      </c>
      <c r="L52" s="27">
        <v>8</v>
      </c>
      <c r="M52" s="27">
        <f t="shared" si="2"/>
        <v>4</v>
      </c>
      <c r="N52" s="27">
        <f t="shared" ca="1" si="3"/>
        <v>14</v>
      </c>
      <c r="O52" s="26" t="s">
        <v>351</v>
      </c>
      <c r="P52" s="26" t="s">
        <v>352</v>
      </c>
      <c r="Q52" s="26" t="s">
        <v>353</v>
      </c>
      <c r="R52" s="29">
        <v>44536</v>
      </c>
      <c r="S52" s="26">
        <v>261</v>
      </c>
      <c r="T52" s="30">
        <v>204</v>
      </c>
    </row>
    <row r="53" spans="1:20" x14ac:dyDescent="0.35">
      <c r="A53" s="31">
        <v>52</v>
      </c>
      <c r="B53" s="32" t="s">
        <v>354</v>
      </c>
      <c r="C53" s="32" t="s">
        <v>355</v>
      </c>
      <c r="D53" s="32" t="s">
        <v>356</v>
      </c>
      <c r="E53" s="32" t="s">
        <v>62</v>
      </c>
      <c r="F53" s="32" t="s">
        <v>63</v>
      </c>
      <c r="G53" s="33">
        <v>3552</v>
      </c>
      <c r="H53" s="27">
        <f t="shared" si="0"/>
        <v>30</v>
      </c>
      <c r="I53" s="34">
        <v>44637</v>
      </c>
      <c r="J53" s="33">
        <f ca="1">DATEDIF('BDD client - segmentation'!$I53,TODAY(),"M")</f>
        <v>12</v>
      </c>
      <c r="K53" s="27">
        <f t="shared" ca="1" si="1"/>
        <v>5</v>
      </c>
      <c r="L53" s="33">
        <v>25</v>
      </c>
      <c r="M53" s="27">
        <f t="shared" si="2"/>
        <v>12.5</v>
      </c>
      <c r="N53" s="27">
        <f t="shared" ca="1" si="3"/>
        <v>47.5</v>
      </c>
      <c r="O53" s="32" t="s">
        <v>357</v>
      </c>
      <c r="P53" s="32" t="s">
        <v>358</v>
      </c>
      <c r="Q53" s="32" t="s">
        <v>359</v>
      </c>
      <c r="R53" s="35">
        <v>44336</v>
      </c>
      <c r="S53" s="32">
        <v>1365</v>
      </c>
      <c r="T53" s="36">
        <v>83</v>
      </c>
    </row>
    <row r="54" spans="1:20" x14ac:dyDescent="0.35">
      <c r="A54" s="25">
        <v>53</v>
      </c>
      <c r="B54" s="26" t="s">
        <v>360</v>
      </c>
      <c r="C54" s="26" t="s">
        <v>361</v>
      </c>
      <c r="D54" s="26" t="s">
        <v>362</v>
      </c>
      <c r="E54" s="26" t="s">
        <v>62</v>
      </c>
      <c r="F54" s="26" t="s">
        <v>125</v>
      </c>
      <c r="G54" s="27">
        <v>1074</v>
      </c>
      <c r="H54" s="27">
        <f t="shared" si="0"/>
        <v>20</v>
      </c>
      <c r="I54" s="28">
        <v>43612</v>
      </c>
      <c r="J54" s="27">
        <f ca="1">DATEDIF('BDD client - segmentation'!$I54,TODAY(),"M")</f>
        <v>46</v>
      </c>
      <c r="K54" s="27">
        <f t="shared" ca="1" si="1"/>
        <v>0</v>
      </c>
      <c r="L54" s="27">
        <v>13</v>
      </c>
      <c r="M54" s="27">
        <f t="shared" si="2"/>
        <v>6.5</v>
      </c>
      <c r="N54" s="27">
        <f t="shared" ca="1" si="3"/>
        <v>26.5</v>
      </c>
      <c r="O54" s="26" t="s">
        <v>187</v>
      </c>
      <c r="P54" s="26" t="s">
        <v>363</v>
      </c>
      <c r="Q54" s="26" t="s">
        <v>364</v>
      </c>
      <c r="R54" s="29">
        <v>43621</v>
      </c>
      <c r="S54" s="26">
        <v>3178</v>
      </c>
      <c r="T54" s="30">
        <v>179</v>
      </c>
    </row>
    <row r="55" spans="1:20" x14ac:dyDescent="0.35">
      <c r="A55" s="31">
        <v>54</v>
      </c>
      <c r="B55" s="32" t="s">
        <v>365</v>
      </c>
      <c r="C55" s="32" t="s">
        <v>366</v>
      </c>
      <c r="D55" s="32" t="s">
        <v>367</v>
      </c>
      <c r="E55" s="32" t="s">
        <v>62</v>
      </c>
      <c r="F55" s="32" t="s">
        <v>63</v>
      </c>
      <c r="G55" s="33">
        <v>2484</v>
      </c>
      <c r="H55" s="27">
        <f t="shared" si="0"/>
        <v>20</v>
      </c>
      <c r="I55" s="34">
        <v>44486</v>
      </c>
      <c r="J55" s="33">
        <f ca="1">DATEDIF('BDD client - segmentation'!$I55,TODAY(),"M")</f>
        <v>17</v>
      </c>
      <c r="K55" s="27">
        <f t="shared" ca="1" si="1"/>
        <v>1</v>
      </c>
      <c r="L55" s="33">
        <v>26</v>
      </c>
      <c r="M55" s="27">
        <f t="shared" si="2"/>
        <v>13</v>
      </c>
      <c r="N55" s="27">
        <f t="shared" ca="1" si="3"/>
        <v>34</v>
      </c>
      <c r="O55" s="32" t="s">
        <v>368</v>
      </c>
      <c r="P55" s="32" t="s">
        <v>369</v>
      </c>
      <c r="Q55" s="32" t="s">
        <v>370</v>
      </c>
      <c r="R55" s="35">
        <v>44040</v>
      </c>
      <c r="S55" s="32">
        <v>3240</v>
      </c>
      <c r="T55" s="36">
        <v>183</v>
      </c>
    </row>
    <row r="56" spans="1:20" x14ac:dyDescent="0.35">
      <c r="A56" s="25">
        <v>55</v>
      </c>
      <c r="B56" s="26" t="s">
        <v>371</v>
      </c>
      <c r="C56" s="26" t="s">
        <v>372</v>
      </c>
      <c r="D56" s="26" t="s">
        <v>373</v>
      </c>
      <c r="E56" s="26" t="s">
        <v>62</v>
      </c>
      <c r="F56" s="26" t="s">
        <v>49</v>
      </c>
      <c r="G56" s="27">
        <v>4486</v>
      </c>
      <c r="H56" s="27">
        <f t="shared" si="0"/>
        <v>30</v>
      </c>
      <c r="I56" s="28">
        <v>44779</v>
      </c>
      <c r="J56" s="27">
        <f ca="1">DATEDIF('BDD client - segmentation'!$I56,TODAY(),"M")</f>
        <v>7</v>
      </c>
      <c r="K56" s="27">
        <f t="shared" ca="1" si="1"/>
        <v>5</v>
      </c>
      <c r="L56" s="27">
        <v>3</v>
      </c>
      <c r="M56" s="27">
        <f t="shared" si="2"/>
        <v>1.5</v>
      </c>
      <c r="N56" s="27">
        <f t="shared" ca="1" si="3"/>
        <v>36.5</v>
      </c>
      <c r="O56" s="26" t="s">
        <v>374</v>
      </c>
      <c r="P56" s="26" t="s">
        <v>375</v>
      </c>
      <c r="Q56" s="26" t="s">
        <v>376</v>
      </c>
      <c r="R56" s="29">
        <v>44178</v>
      </c>
      <c r="S56" s="26">
        <v>4842</v>
      </c>
      <c r="T56" s="30">
        <v>39</v>
      </c>
    </row>
    <row r="57" spans="1:20" x14ac:dyDescent="0.35">
      <c r="A57" s="31">
        <v>56</v>
      </c>
      <c r="B57" s="32" t="s">
        <v>377</v>
      </c>
      <c r="C57" s="32" t="s">
        <v>378</v>
      </c>
      <c r="D57" s="32" t="s">
        <v>379</v>
      </c>
      <c r="E57" s="32" t="s">
        <v>48</v>
      </c>
      <c r="F57" s="32" t="s">
        <v>49</v>
      </c>
      <c r="G57" s="33">
        <v>254</v>
      </c>
      <c r="H57" s="27">
        <f t="shared" si="0"/>
        <v>5</v>
      </c>
      <c r="I57" s="34">
        <v>43858</v>
      </c>
      <c r="J57" s="33">
        <f ca="1">DATEDIF('BDD client - segmentation'!$I57,TODAY(),"M")</f>
        <v>38</v>
      </c>
      <c r="K57" s="27">
        <f t="shared" ca="1" si="1"/>
        <v>0</v>
      </c>
      <c r="L57" s="33">
        <v>4</v>
      </c>
      <c r="M57" s="27">
        <f t="shared" si="2"/>
        <v>2</v>
      </c>
      <c r="N57" s="27">
        <f t="shared" ca="1" si="3"/>
        <v>7</v>
      </c>
      <c r="O57" s="32" t="s">
        <v>380</v>
      </c>
      <c r="P57" s="32" t="s">
        <v>381</v>
      </c>
      <c r="Q57" s="32" t="s">
        <v>382</v>
      </c>
      <c r="R57" s="35">
        <v>44726</v>
      </c>
      <c r="S57" s="32">
        <v>4981</v>
      </c>
      <c r="T57" s="36">
        <v>116</v>
      </c>
    </row>
    <row r="58" spans="1:20" x14ac:dyDescent="0.35">
      <c r="A58" s="25">
        <v>57</v>
      </c>
      <c r="B58" s="26" t="s">
        <v>383</v>
      </c>
      <c r="C58" s="26" t="s">
        <v>384</v>
      </c>
      <c r="D58" s="26" t="s">
        <v>385</v>
      </c>
      <c r="E58" s="26" t="s">
        <v>48</v>
      </c>
      <c r="F58" s="26" t="s">
        <v>49</v>
      </c>
      <c r="G58" s="27">
        <v>4408</v>
      </c>
      <c r="H58" s="27">
        <f t="shared" si="0"/>
        <v>30</v>
      </c>
      <c r="I58" s="28">
        <v>43995</v>
      </c>
      <c r="J58" s="27">
        <f ca="1">DATEDIF('BDD client - segmentation'!$I58,TODAY(),"M")</f>
        <v>33</v>
      </c>
      <c r="K58" s="27">
        <f t="shared" ca="1" si="1"/>
        <v>0</v>
      </c>
      <c r="L58" s="27">
        <v>7</v>
      </c>
      <c r="M58" s="27">
        <f t="shared" si="2"/>
        <v>3.5</v>
      </c>
      <c r="N58" s="27">
        <f t="shared" ca="1" si="3"/>
        <v>33.5</v>
      </c>
      <c r="O58" s="26" t="s">
        <v>386</v>
      </c>
      <c r="P58" s="26" t="s">
        <v>387</v>
      </c>
      <c r="Q58" s="26" t="s">
        <v>388</v>
      </c>
      <c r="R58" s="29">
        <v>43217</v>
      </c>
      <c r="S58" s="26">
        <v>3369</v>
      </c>
      <c r="T58" s="30">
        <v>201</v>
      </c>
    </row>
    <row r="59" spans="1:20" x14ac:dyDescent="0.35">
      <c r="A59" s="31">
        <v>58</v>
      </c>
      <c r="B59" s="32" t="s">
        <v>389</v>
      </c>
      <c r="C59" s="32" t="s">
        <v>390</v>
      </c>
      <c r="D59" s="32" t="s">
        <v>391</v>
      </c>
      <c r="E59" s="32" t="s">
        <v>48</v>
      </c>
      <c r="F59" s="32" t="s">
        <v>125</v>
      </c>
      <c r="G59" s="33">
        <v>4522</v>
      </c>
      <c r="H59" s="27">
        <f t="shared" si="0"/>
        <v>30</v>
      </c>
      <c r="I59" s="34">
        <v>43576</v>
      </c>
      <c r="J59" s="33">
        <f ca="1">DATEDIF('BDD client - segmentation'!$I59,TODAY(),"M")</f>
        <v>47</v>
      </c>
      <c r="K59" s="27">
        <f t="shared" ca="1" si="1"/>
        <v>0</v>
      </c>
      <c r="L59" s="33">
        <v>8</v>
      </c>
      <c r="M59" s="27">
        <f t="shared" si="2"/>
        <v>4</v>
      </c>
      <c r="N59" s="27">
        <f t="shared" ca="1" si="3"/>
        <v>34</v>
      </c>
      <c r="O59" s="32" t="s">
        <v>392</v>
      </c>
      <c r="P59" s="32" t="s">
        <v>393</v>
      </c>
      <c r="Q59" s="32" t="s">
        <v>394</v>
      </c>
      <c r="R59" s="35">
        <v>43266</v>
      </c>
      <c r="S59" s="32">
        <v>1083</v>
      </c>
      <c r="T59" s="36">
        <v>156</v>
      </c>
    </row>
    <row r="60" spans="1:20" x14ac:dyDescent="0.35">
      <c r="A60" s="25">
        <v>59</v>
      </c>
      <c r="B60" s="26" t="s">
        <v>395</v>
      </c>
      <c r="C60" s="26" t="s">
        <v>396</v>
      </c>
      <c r="D60" s="26" t="s">
        <v>397</v>
      </c>
      <c r="E60" s="26" t="s">
        <v>48</v>
      </c>
      <c r="F60" s="26" t="s">
        <v>398</v>
      </c>
      <c r="G60" s="27">
        <v>3040</v>
      </c>
      <c r="H60" s="27">
        <f t="shared" si="0"/>
        <v>30</v>
      </c>
      <c r="I60" s="28">
        <v>44608</v>
      </c>
      <c r="J60" s="27">
        <f ca="1">DATEDIF('BDD client - segmentation'!$I60,TODAY(),"M")</f>
        <v>13</v>
      </c>
      <c r="K60" s="27">
        <f t="shared" ca="1" si="1"/>
        <v>1</v>
      </c>
      <c r="L60" s="27">
        <v>1</v>
      </c>
      <c r="M60" s="27">
        <f t="shared" si="2"/>
        <v>0.5</v>
      </c>
      <c r="N60" s="27">
        <f t="shared" ca="1" si="3"/>
        <v>31.5</v>
      </c>
      <c r="O60" s="26" t="s">
        <v>399</v>
      </c>
      <c r="P60" s="26" t="s">
        <v>400</v>
      </c>
      <c r="Q60" s="26" t="s">
        <v>401</v>
      </c>
      <c r="R60" s="29">
        <v>44396</v>
      </c>
      <c r="S60" s="26">
        <v>1240</v>
      </c>
      <c r="T60" s="30">
        <v>92</v>
      </c>
    </row>
    <row r="61" spans="1:20" x14ac:dyDescent="0.35">
      <c r="A61" s="31">
        <v>60</v>
      </c>
      <c r="B61" s="32" t="s">
        <v>402</v>
      </c>
      <c r="C61" s="32" t="s">
        <v>403</v>
      </c>
      <c r="D61" s="32" t="s">
        <v>404</v>
      </c>
      <c r="E61" s="32" t="s">
        <v>48</v>
      </c>
      <c r="F61" s="32" t="s">
        <v>112</v>
      </c>
      <c r="G61" s="33">
        <v>1564</v>
      </c>
      <c r="H61" s="27">
        <f t="shared" si="0"/>
        <v>20</v>
      </c>
      <c r="I61" s="34">
        <v>44089</v>
      </c>
      <c r="J61" s="33">
        <f ca="1">DATEDIF('BDD client - segmentation'!$I61,TODAY(),"M")</f>
        <v>30</v>
      </c>
      <c r="K61" s="27">
        <f t="shared" ca="1" si="1"/>
        <v>0</v>
      </c>
      <c r="L61" s="33">
        <v>0</v>
      </c>
      <c r="M61" s="27">
        <f t="shared" si="2"/>
        <v>0</v>
      </c>
      <c r="N61" s="27">
        <f t="shared" ca="1" si="3"/>
        <v>20</v>
      </c>
      <c r="O61" s="32" t="s">
        <v>329</v>
      </c>
      <c r="P61" s="32" t="s">
        <v>405</v>
      </c>
      <c r="Q61" s="32" t="s">
        <v>406</v>
      </c>
      <c r="R61" s="35">
        <v>44759</v>
      </c>
      <c r="S61" s="32">
        <v>4174</v>
      </c>
      <c r="T61" s="36">
        <v>191</v>
      </c>
    </row>
    <row r="62" spans="1:20" x14ac:dyDescent="0.35">
      <c r="A62" s="25">
        <v>61</v>
      </c>
      <c r="B62" s="26" t="s">
        <v>407</v>
      </c>
      <c r="C62" s="26" t="s">
        <v>408</v>
      </c>
      <c r="D62" s="26" t="s">
        <v>409</v>
      </c>
      <c r="E62" s="26" t="s">
        <v>62</v>
      </c>
      <c r="F62" s="26" t="s">
        <v>49</v>
      </c>
      <c r="G62" s="27">
        <v>4257</v>
      </c>
      <c r="H62" s="27">
        <f t="shared" si="0"/>
        <v>30</v>
      </c>
      <c r="I62" s="28">
        <v>43701</v>
      </c>
      <c r="J62" s="27">
        <f ca="1">DATEDIF('BDD client - segmentation'!$I62,TODAY(),"M")</f>
        <v>43</v>
      </c>
      <c r="K62" s="27">
        <f t="shared" ca="1" si="1"/>
        <v>0</v>
      </c>
      <c r="L62" s="27">
        <v>16</v>
      </c>
      <c r="M62" s="27">
        <f t="shared" si="2"/>
        <v>8</v>
      </c>
      <c r="N62" s="27">
        <f t="shared" ca="1" si="3"/>
        <v>38</v>
      </c>
      <c r="O62" s="26" t="s">
        <v>410</v>
      </c>
      <c r="P62" s="26" t="s">
        <v>411</v>
      </c>
      <c r="Q62" s="26" t="s">
        <v>412</v>
      </c>
      <c r="R62" s="29">
        <v>44585</v>
      </c>
      <c r="S62" s="26">
        <v>3951</v>
      </c>
      <c r="T62" s="30">
        <v>228</v>
      </c>
    </row>
    <row r="63" spans="1:20" x14ac:dyDescent="0.35">
      <c r="A63" s="31">
        <v>62</v>
      </c>
      <c r="B63" s="32" t="s">
        <v>413</v>
      </c>
      <c r="C63" s="32" t="s">
        <v>414</v>
      </c>
      <c r="D63" s="32" t="s">
        <v>415</v>
      </c>
      <c r="E63" s="32" t="s">
        <v>62</v>
      </c>
      <c r="F63" s="32" t="s">
        <v>49</v>
      </c>
      <c r="G63" s="33">
        <v>4878</v>
      </c>
      <c r="H63" s="27">
        <f t="shared" si="0"/>
        <v>30</v>
      </c>
      <c r="I63" s="34">
        <v>44366</v>
      </c>
      <c r="J63" s="33">
        <f ca="1">DATEDIF('BDD client - segmentation'!$I63,TODAY(),"M")</f>
        <v>21</v>
      </c>
      <c r="K63" s="27">
        <f t="shared" ca="1" si="1"/>
        <v>1</v>
      </c>
      <c r="L63" s="33">
        <v>4</v>
      </c>
      <c r="M63" s="27">
        <f t="shared" si="2"/>
        <v>2</v>
      </c>
      <c r="N63" s="27">
        <f t="shared" ca="1" si="3"/>
        <v>33</v>
      </c>
      <c r="O63" s="32" t="s">
        <v>416</v>
      </c>
      <c r="P63" s="32" t="s">
        <v>417</v>
      </c>
      <c r="Q63" s="32" t="s">
        <v>418</v>
      </c>
      <c r="R63" s="35">
        <v>44874</v>
      </c>
      <c r="S63" s="32">
        <v>4517</v>
      </c>
      <c r="T63" s="36">
        <v>17</v>
      </c>
    </row>
    <row r="64" spans="1:20" x14ac:dyDescent="0.35">
      <c r="A64" s="25">
        <v>63</v>
      </c>
      <c r="B64" s="26" t="s">
        <v>419</v>
      </c>
      <c r="C64" s="26" t="s">
        <v>420</v>
      </c>
      <c r="D64" s="26" t="s">
        <v>421</v>
      </c>
      <c r="E64" s="26" t="s">
        <v>48</v>
      </c>
      <c r="F64" s="26" t="s">
        <v>63</v>
      </c>
      <c r="G64" s="27">
        <v>2868</v>
      </c>
      <c r="H64" s="27">
        <f t="shared" si="0"/>
        <v>20</v>
      </c>
      <c r="I64" s="28">
        <v>44288</v>
      </c>
      <c r="J64" s="27">
        <f ca="1">DATEDIF('BDD client - segmentation'!$I64,TODAY(),"M")</f>
        <v>23</v>
      </c>
      <c r="K64" s="27">
        <f t="shared" ca="1" si="1"/>
        <v>1</v>
      </c>
      <c r="L64" s="27">
        <v>7</v>
      </c>
      <c r="M64" s="27">
        <f t="shared" si="2"/>
        <v>3.5</v>
      </c>
      <c r="N64" s="27">
        <f t="shared" ca="1" si="3"/>
        <v>24.5</v>
      </c>
      <c r="O64" s="26" t="s">
        <v>422</v>
      </c>
      <c r="P64" s="26" t="s">
        <v>423</v>
      </c>
      <c r="Q64" s="26" t="s">
        <v>424</v>
      </c>
      <c r="R64" s="29">
        <v>44922</v>
      </c>
      <c r="S64" s="26">
        <v>2258</v>
      </c>
      <c r="T64" s="30">
        <v>237</v>
      </c>
    </row>
    <row r="65" spans="1:20" x14ac:dyDescent="0.35">
      <c r="A65" s="31">
        <v>64</v>
      </c>
      <c r="B65" s="32" t="s">
        <v>425</v>
      </c>
      <c r="C65" s="32" t="s">
        <v>426</v>
      </c>
      <c r="D65" s="32" t="s">
        <v>427</v>
      </c>
      <c r="E65" s="32" t="s">
        <v>62</v>
      </c>
      <c r="F65" s="32" t="s">
        <v>49</v>
      </c>
      <c r="G65" s="33">
        <v>1672</v>
      </c>
      <c r="H65" s="27">
        <f t="shared" si="0"/>
        <v>20</v>
      </c>
      <c r="I65" s="34">
        <v>44917</v>
      </c>
      <c r="J65" s="33">
        <f ca="1">DATEDIF('BDD client - segmentation'!$I65,TODAY(),"M")</f>
        <v>3</v>
      </c>
      <c r="K65" s="27">
        <f t="shared" ca="1" si="1"/>
        <v>20</v>
      </c>
      <c r="L65" s="33">
        <v>4</v>
      </c>
      <c r="M65" s="27">
        <f t="shared" si="2"/>
        <v>2</v>
      </c>
      <c r="N65" s="27">
        <f t="shared" ca="1" si="3"/>
        <v>42</v>
      </c>
      <c r="O65" s="32" t="s">
        <v>428</v>
      </c>
      <c r="P65" s="32" t="s">
        <v>429</v>
      </c>
      <c r="Q65" s="32" t="s">
        <v>430</v>
      </c>
      <c r="R65" s="35">
        <v>44753</v>
      </c>
      <c r="S65" s="32">
        <v>1719</v>
      </c>
      <c r="T65" s="36">
        <v>229</v>
      </c>
    </row>
    <row r="66" spans="1:20" x14ac:dyDescent="0.35">
      <c r="A66" s="25">
        <v>65</v>
      </c>
      <c r="B66" s="26" t="s">
        <v>431</v>
      </c>
      <c r="C66" s="26" t="s">
        <v>432</v>
      </c>
      <c r="D66" s="26" t="s">
        <v>433</v>
      </c>
      <c r="E66" s="26" t="s">
        <v>62</v>
      </c>
      <c r="F66" s="26" t="s">
        <v>49</v>
      </c>
      <c r="G66" s="27">
        <v>833</v>
      </c>
      <c r="H66" s="27">
        <f t="shared" si="0"/>
        <v>10</v>
      </c>
      <c r="I66" s="28">
        <v>43138</v>
      </c>
      <c r="J66" s="27">
        <f ca="1">DATEDIF('BDD client - segmentation'!$I66,TODAY(),"M")</f>
        <v>61</v>
      </c>
      <c r="K66" s="27">
        <f t="shared" ca="1" si="1"/>
        <v>0</v>
      </c>
      <c r="L66" s="27">
        <v>28</v>
      </c>
      <c r="M66" s="27">
        <f t="shared" si="2"/>
        <v>14</v>
      </c>
      <c r="N66" s="27">
        <f t="shared" ca="1" si="3"/>
        <v>24</v>
      </c>
      <c r="O66" s="26" t="s">
        <v>434</v>
      </c>
      <c r="P66" s="26" t="s">
        <v>435</v>
      </c>
      <c r="Q66" s="26" t="s">
        <v>337</v>
      </c>
      <c r="R66" s="29">
        <v>44415</v>
      </c>
      <c r="S66" s="26">
        <v>3396</v>
      </c>
      <c r="T66" s="30">
        <v>71</v>
      </c>
    </row>
    <row r="67" spans="1:20" x14ac:dyDescent="0.35">
      <c r="A67" s="31">
        <v>66</v>
      </c>
      <c r="B67" s="32" t="s">
        <v>436</v>
      </c>
      <c r="C67" s="32" t="s">
        <v>437</v>
      </c>
      <c r="D67" s="32" t="s">
        <v>438</v>
      </c>
      <c r="E67" s="32" t="s">
        <v>48</v>
      </c>
      <c r="F67" s="32" t="s">
        <v>49</v>
      </c>
      <c r="G67" s="33">
        <v>42</v>
      </c>
      <c r="H67" s="27">
        <f t="shared" ref="H67:H130" si="4">IF(G67&lt;=100,1,IF(G67&lt;=500,5,IF(G67&lt;=1000,10,IF(G67&lt;=3000,20,30))))</f>
        <v>1</v>
      </c>
      <c r="I67" s="34">
        <v>44208</v>
      </c>
      <c r="J67" s="33">
        <f ca="1">DATEDIF('BDD client - segmentation'!$I67,TODAY(),"M")</f>
        <v>26</v>
      </c>
      <c r="K67" s="27">
        <f t="shared" ref="K67:K130" ca="1" si="5">IF(J67&lt;=3,20,IF(J67&lt;=6,10,IF(J67&lt;=12,5,IF(J67&lt;=24,1,0))))</f>
        <v>0</v>
      </c>
      <c r="L67" s="33">
        <v>28</v>
      </c>
      <c r="M67" s="27">
        <f t="shared" ref="M67:M130" si="6">L67*0.5</f>
        <v>14</v>
      </c>
      <c r="N67" s="27">
        <f t="shared" ref="N67:N130" ca="1" si="7">SUM(H67,K67,M67)</f>
        <v>15</v>
      </c>
      <c r="O67" s="32" t="s">
        <v>439</v>
      </c>
      <c r="P67" s="32" t="s">
        <v>440</v>
      </c>
      <c r="Q67" s="32" t="s">
        <v>441</v>
      </c>
      <c r="R67" s="35">
        <v>43287</v>
      </c>
      <c r="S67" s="32">
        <v>251</v>
      </c>
      <c r="T67" s="36">
        <v>127</v>
      </c>
    </row>
    <row r="68" spans="1:20" x14ac:dyDescent="0.35">
      <c r="A68" s="25">
        <v>67</v>
      </c>
      <c r="B68" s="26" t="s">
        <v>442</v>
      </c>
      <c r="C68" s="26" t="s">
        <v>443</v>
      </c>
      <c r="D68" s="26" t="s">
        <v>444</v>
      </c>
      <c r="E68" s="26" t="s">
        <v>62</v>
      </c>
      <c r="F68" s="26" t="s">
        <v>49</v>
      </c>
      <c r="G68" s="27">
        <v>4192</v>
      </c>
      <c r="H68" s="27">
        <f t="shared" si="4"/>
        <v>30</v>
      </c>
      <c r="I68" s="28">
        <v>44859</v>
      </c>
      <c r="J68" s="27">
        <f ca="1">DATEDIF('BDD client - segmentation'!$I68,TODAY(),"M")</f>
        <v>5</v>
      </c>
      <c r="K68" s="27">
        <f t="shared" ca="1" si="5"/>
        <v>10</v>
      </c>
      <c r="L68" s="27">
        <v>0</v>
      </c>
      <c r="M68" s="27">
        <f t="shared" si="6"/>
        <v>0</v>
      </c>
      <c r="N68" s="27">
        <f t="shared" ca="1" si="7"/>
        <v>40</v>
      </c>
      <c r="O68" s="26" t="s">
        <v>445</v>
      </c>
      <c r="P68" s="26" t="s">
        <v>446</v>
      </c>
      <c r="Q68" s="26" t="s">
        <v>447</v>
      </c>
      <c r="R68" s="29">
        <v>44846</v>
      </c>
      <c r="S68" s="26">
        <v>1471</v>
      </c>
      <c r="T68" s="30">
        <v>33</v>
      </c>
    </row>
    <row r="69" spans="1:20" x14ac:dyDescent="0.35">
      <c r="A69" s="31">
        <v>68</v>
      </c>
      <c r="B69" s="32" t="s">
        <v>448</v>
      </c>
      <c r="C69" s="32" t="s">
        <v>449</v>
      </c>
      <c r="D69" s="32" t="s">
        <v>450</v>
      </c>
      <c r="E69" s="32" t="s">
        <v>48</v>
      </c>
      <c r="F69" s="32" t="s">
        <v>49</v>
      </c>
      <c r="G69" s="33">
        <v>2421</v>
      </c>
      <c r="H69" s="27">
        <f t="shared" si="4"/>
        <v>20</v>
      </c>
      <c r="I69" s="34">
        <v>43572</v>
      </c>
      <c r="J69" s="33">
        <f ca="1">DATEDIF('BDD client - segmentation'!$I69,TODAY(),"M")</f>
        <v>47</v>
      </c>
      <c r="K69" s="27">
        <f t="shared" ca="1" si="5"/>
        <v>0</v>
      </c>
      <c r="L69" s="33">
        <v>28</v>
      </c>
      <c r="M69" s="27">
        <f t="shared" si="6"/>
        <v>14</v>
      </c>
      <c r="N69" s="27">
        <f t="shared" ca="1" si="7"/>
        <v>34</v>
      </c>
      <c r="O69" s="32" t="s">
        <v>451</v>
      </c>
      <c r="P69" s="32" t="s">
        <v>452</v>
      </c>
      <c r="Q69" s="32" t="s">
        <v>453</v>
      </c>
      <c r="R69" s="35">
        <v>44428</v>
      </c>
      <c r="S69" s="32">
        <v>540</v>
      </c>
      <c r="T69" s="36">
        <v>200</v>
      </c>
    </row>
    <row r="70" spans="1:20" x14ac:dyDescent="0.35">
      <c r="A70" s="25">
        <v>69</v>
      </c>
      <c r="B70" s="26" t="s">
        <v>454</v>
      </c>
      <c r="C70" s="26" t="s">
        <v>455</v>
      </c>
      <c r="D70" s="26" t="s">
        <v>456</v>
      </c>
      <c r="E70" s="26" t="s">
        <v>48</v>
      </c>
      <c r="F70" s="26" t="s">
        <v>49</v>
      </c>
      <c r="G70" s="27">
        <v>1582</v>
      </c>
      <c r="H70" s="27">
        <f t="shared" si="4"/>
        <v>20</v>
      </c>
      <c r="I70" s="28">
        <v>43873</v>
      </c>
      <c r="J70" s="27">
        <f ca="1">DATEDIF('BDD client - segmentation'!$I70,TODAY(),"M")</f>
        <v>37</v>
      </c>
      <c r="K70" s="27">
        <f t="shared" ca="1" si="5"/>
        <v>0</v>
      </c>
      <c r="L70" s="27">
        <v>23</v>
      </c>
      <c r="M70" s="27">
        <f t="shared" si="6"/>
        <v>11.5</v>
      </c>
      <c r="N70" s="27">
        <f t="shared" ca="1" si="7"/>
        <v>31.5</v>
      </c>
      <c r="O70" s="26" t="s">
        <v>457</v>
      </c>
      <c r="P70" s="26" t="s">
        <v>458</v>
      </c>
      <c r="Q70" s="26" t="s">
        <v>459</v>
      </c>
      <c r="R70" s="29">
        <v>43592</v>
      </c>
      <c r="S70" s="26">
        <v>3706</v>
      </c>
      <c r="T70" s="30">
        <v>127</v>
      </c>
    </row>
    <row r="71" spans="1:20" x14ac:dyDescent="0.35">
      <c r="A71" s="31">
        <v>70</v>
      </c>
      <c r="B71" s="32" t="s">
        <v>460</v>
      </c>
      <c r="C71" s="32" t="s">
        <v>461</v>
      </c>
      <c r="D71" s="32" t="s">
        <v>462</v>
      </c>
      <c r="E71" s="32" t="s">
        <v>62</v>
      </c>
      <c r="F71" s="32" t="s">
        <v>49</v>
      </c>
      <c r="G71" s="33">
        <v>1921</v>
      </c>
      <c r="H71" s="27">
        <f t="shared" si="4"/>
        <v>20</v>
      </c>
      <c r="I71" s="34">
        <v>43197</v>
      </c>
      <c r="J71" s="33">
        <f ca="1">DATEDIF('BDD client - segmentation'!$I71,TODAY(),"M")</f>
        <v>59</v>
      </c>
      <c r="K71" s="27">
        <f t="shared" ca="1" si="5"/>
        <v>0</v>
      </c>
      <c r="L71" s="33">
        <v>15</v>
      </c>
      <c r="M71" s="27">
        <f t="shared" si="6"/>
        <v>7.5</v>
      </c>
      <c r="N71" s="27">
        <f t="shared" ca="1" si="7"/>
        <v>27.5</v>
      </c>
      <c r="O71" s="32" t="s">
        <v>463</v>
      </c>
      <c r="P71" s="32" t="s">
        <v>464</v>
      </c>
      <c r="Q71" s="32" t="s">
        <v>465</v>
      </c>
      <c r="R71" s="35">
        <v>44515</v>
      </c>
      <c r="S71" s="32">
        <v>1531</v>
      </c>
      <c r="T71" s="36">
        <v>247</v>
      </c>
    </row>
    <row r="72" spans="1:20" x14ac:dyDescent="0.35">
      <c r="A72" s="25">
        <v>71</v>
      </c>
      <c r="B72" s="26" t="s">
        <v>466</v>
      </c>
      <c r="C72" s="26" t="s">
        <v>467</v>
      </c>
      <c r="D72" s="26" t="s">
        <v>468</v>
      </c>
      <c r="E72" s="26" t="s">
        <v>48</v>
      </c>
      <c r="F72" s="26" t="s">
        <v>49</v>
      </c>
      <c r="G72" s="27">
        <v>3256</v>
      </c>
      <c r="H72" s="27">
        <f t="shared" si="4"/>
        <v>30</v>
      </c>
      <c r="I72" s="28">
        <v>43370</v>
      </c>
      <c r="J72" s="27">
        <f ca="1">DATEDIF('BDD client - segmentation'!$I72,TODAY(),"M")</f>
        <v>54</v>
      </c>
      <c r="K72" s="27">
        <f t="shared" ca="1" si="5"/>
        <v>0</v>
      </c>
      <c r="L72" s="27">
        <v>28</v>
      </c>
      <c r="M72" s="27">
        <f t="shared" si="6"/>
        <v>14</v>
      </c>
      <c r="N72" s="27">
        <f t="shared" ca="1" si="7"/>
        <v>44</v>
      </c>
      <c r="O72" s="26" t="s">
        <v>469</v>
      </c>
      <c r="P72" s="26" t="s">
        <v>470</v>
      </c>
      <c r="Q72" s="26" t="s">
        <v>471</v>
      </c>
      <c r="R72" s="29">
        <v>43287</v>
      </c>
      <c r="S72" s="26">
        <v>2680</v>
      </c>
      <c r="T72" s="30">
        <v>241</v>
      </c>
    </row>
    <row r="73" spans="1:20" x14ac:dyDescent="0.35">
      <c r="A73" s="31">
        <v>72</v>
      </c>
      <c r="B73" s="32" t="s">
        <v>472</v>
      </c>
      <c r="C73" s="32" t="s">
        <v>473</v>
      </c>
      <c r="D73" s="32" t="s">
        <v>474</v>
      </c>
      <c r="E73" s="32" t="s">
        <v>62</v>
      </c>
      <c r="F73" s="32" t="s">
        <v>49</v>
      </c>
      <c r="G73" s="33">
        <v>3775</v>
      </c>
      <c r="H73" s="27">
        <f t="shared" si="4"/>
        <v>30</v>
      </c>
      <c r="I73" s="34">
        <v>44103</v>
      </c>
      <c r="J73" s="33">
        <f ca="1">DATEDIF('BDD client - segmentation'!$I73,TODAY(),"M")</f>
        <v>30</v>
      </c>
      <c r="K73" s="27">
        <f t="shared" ca="1" si="5"/>
        <v>0</v>
      </c>
      <c r="L73" s="33">
        <v>28</v>
      </c>
      <c r="M73" s="27">
        <f t="shared" si="6"/>
        <v>14</v>
      </c>
      <c r="N73" s="27">
        <f t="shared" ca="1" si="7"/>
        <v>44</v>
      </c>
      <c r="O73" s="32" t="s">
        <v>335</v>
      </c>
      <c r="P73" s="32" t="s">
        <v>475</v>
      </c>
      <c r="Q73" s="32" t="s">
        <v>441</v>
      </c>
      <c r="R73" s="35">
        <v>44292</v>
      </c>
      <c r="S73" s="32">
        <v>3263</v>
      </c>
      <c r="T73" s="36">
        <v>101</v>
      </c>
    </row>
    <row r="74" spans="1:20" x14ac:dyDescent="0.35">
      <c r="A74" s="25">
        <v>73</v>
      </c>
      <c r="B74" s="26" t="s">
        <v>476</v>
      </c>
      <c r="C74" s="26" t="s">
        <v>477</v>
      </c>
      <c r="D74" s="26" t="s">
        <v>478</v>
      </c>
      <c r="E74" s="26" t="s">
        <v>62</v>
      </c>
      <c r="F74" s="26" t="s">
        <v>49</v>
      </c>
      <c r="G74" s="27">
        <v>1348</v>
      </c>
      <c r="H74" s="27">
        <f t="shared" si="4"/>
        <v>20</v>
      </c>
      <c r="I74" s="28">
        <v>44442</v>
      </c>
      <c r="J74" s="27">
        <f ca="1">DATEDIF('BDD client - segmentation'!$I74,TODAY(),"M")</f>
        <v>18</v>
      </c>
      <c r="K74" s="27">
        <f t="shared" ca="1" si="5"/>
        <v>1</v>
      </c>
      <c r="L74" s="27">
        <v>30</v>
      </c>
      <c r="M74" s="27">
        <f t="shared" si="6"/>
        <v>15</v>
      </c>
      <c r="N74" s="27">
        <f t="shared" ca="1" si="7"/>
        <v>36</v>
      </c>
      <c r="O74" s="26" t="s">
        <v>106</v>
      </c>
      <c r="P74" s="26" t="s">
        <v>479</v>
      </c>
      <c r="Q74" s="26" t="s">
        <v>480</v>
      </c>
      <c r="R74" s="29">
        <v>44791</v>
      </c>
      <c r="S74" s="26">
        <v>4966</v>
      </c>
      <c r="T74" s="30">
        <v>28</v>
      </c>
    </row>
    <row r="75" spans="1:20" x14ac:dyDescent="0.35">
      <c r="A75" s="31">
        <v>74</v>
      </c>
      <c r="B75" s="32" t="s">
        <v>481</v>
      </c>
      <c r="C75" s="32" t="s">
        <v>482</v>
      </c>
      <c r="D75" s="32" t="s">
        <v>483</v>
      </c>
      <c r="E75" s="32" t="s">
        <v>62</v>
      </c>
      <c r="F75" s="32" t="s">
        <v>49</v>
      </c>
      <c r="G75" s="33">
        <v>2823</v>
      </c>
      <c r="H75" s="27">
        <f t="shared" si="4"/>
        <v>20</v>
      </c>
      <c r="I75" s="34">
        <v>44188</v>
      </c>
      <c r="J75" s="33">
        <f ca="1">DATEDIF('BDD client - segmentation'!$I75,TODAY(),"M")</f>
        <v>27</v>
      </c>
      <c r="K75" s="27">
        <f t="shared" ca="1" si="5"/>
        <v>0</v>
      </c>
      <c r="L75" s="33">
        <v>28</v>
      </c>
      <c r="M75" s="27">
        <f t="shared" si="6"/>
        <v>14</v>
      </c>
      <c r="N75" s="27">
        <f t="shared" ca="1" si="7"/>
        <v>34</v>
      </c>
      <c r="O75" s="32" t="s">
        <v>94</v>
      </c>
      <c r="P75" s="32" t="s">
        <v>484</v>
      </c>
      <c r="Q75" s="32" t="s">
        <v>485</v>
      </c>
      <c r="R75" s="35">
        <v>44850</v>
      </c>
      <c r="S75" s="32">
        <v>3410</v>
      </c>
      <c r="T75" s="36">
        <v>119</v>
      </c>
    </row>
    <row r="76" spans="1:20" x14ac:dyDescent="0.35">
      <c r="A76" s="25">
        <v>75</v>
      </c>
      <c r="B76" s="26" t="s">
        <v>486</v>
      </c>
      <c r="C76" s="26" t="s">
        <v>487</v>
      </c>
      <c r="D76" s="26" t="s">
        <v>488</v>
      </c>
      <c r="E76" s="26" t="s">
        <v>48</v>
      </c>
      <c r="F76" s="26" t="s">
        <v>49</v>
      </c>
      <c r="G76" s="27">
        <v>1274</v>
      </c>
      <c r="H76" s="27">
        <f t="shared" si="4"/>
        <v>20</v>
      </c>
      <c r="I76" s="28">
        <v>44465</v>
      </c>
      <c r="J76" s="27">
        <f ca="1">DATEDIF('BDD client - segmentation'!$I76,TODAY(),"M")</f>
        <v>18</v>
      </c>
      <c r="K76" s="27">
        <f t="shared" ca="1" si="5"/>
        <v>1</v>
      </c>
      <c r="L76" s="27">
        <v>24</v>
      </c>
      <c r="M76" s="27">
        <f t="shared" si="6"/>
        <v>12</v>
      </c>
      <c r="N76" s="27">
        <f t="shared" ca="1" si="7"/>
        <v>33</v>
      </c>
      <c r="O76" s="26" t="s">
        <v>489</v>
      </c>
      <c r="P76" s="26" t="s">
        <v>490</v>
      </c>
      <c r="Q76" s="26" t="s">
        <v>491</v>
      </c>
      <c r="R76" s="29">
        <v>43687</v>
      </c>
      <c r="S76" s="26">
        <v>2313</v>
      </c>
      <c r="T76" s="30">
        <v>150</v>
      </c>
    </row>
    <row r="77" spans="1:20" x14ac:dyDescent="0.35">
      <c r="A77" s="31">
        <v>76</v>
      </c>
      <c r="B77" s="32" t="s">
        <v>492</v>
      </c>
      <c r="C77" s="32" t="s">
        <v>493</v>
      </c>
      <c r="D77" s="32" t="s">
        <v>494</v>
      </c>
      <c r="E77" s="32" t="s">
        <v>48</v>
      </c>
      <c r="F77" s="32" t="s">
        <v>63</v>
      </c>
      <c r="G77" s="33">
        <v>3432</v>
      </c>
      <c r="H77" s="27">
        <f t="shared" si="4"/>
        <v>30</v>
      </c>
      <c r="I77" s="34">
        <v>43371</v>
      </c>
      <c r="J77" s="33">
        <f ca="1">DATEDIF('BDD client - segmentation'!$I77,TODAY(),"M")</f>
        <v>54</v>
      </c>
      <c r="K77" s="27">
        <f t="shared" ca="1" si="5"/>
        <v>0</v>
      </c>
      <c r="L77" s="33">
        <v>17</v>
      </c>
      <c r="M77" s="27">
        <f t="shared" si="6"/>
        <v>8.5</v>
      </c>
      <c r="N77" s="27">
        <f t="shared" ca="1" si="7"/>
        <v>38.5</v>
      </c>
      <c r="O77" s="32" t="s">
        <v>495</v>
      </c>
      <c r="P77" s="32" t="s">
        <v>496</v>
      </c>
      <c r="Q77" s="32" t="s">
        <v>497</v>
      </c>
      <c r="R77" s="35">
        <v>44272</v>
      </c>
      <c r="S77" s="32">
        <v>785</v>
      </c>
      <c r="T77" s="36">
        <v>170</v>
      </c>
    </row>
    <row r="78" spans="1:20" x14ac:dyDescent="0.35">
      <c r="A78" s="25">
        <v>77</v>
      </c>
      <c r="B78" s="26" t="s">
        <v>498</v>
      </c>
      <c r="C78" s="26" t="s">
        <v>499</v>
      </c>
      <c r="D78" s="26" t="s">
        <v>500</v>
      </c>
      <c r="E78" s="26" t="s">
        <v>62</v>
      </c>
      <c r="F78" s="26" t="s">
        <v>205</v>
      </c>
      <c r="G78" s="27">
        <v>1780</v>
      </c>
      <c r="H78" s="27">
        <f t="shared" si="4"/>
        <v>20</v>
      </c>
      <c r="I78" s="28">
        <v>43342</v>
      </c>
      <c r="J78" s="27">
        <f ca="1">DATEDIF('BDD client - segmentation'!$I78,TODAY(),"M")</f>
        <v>55</v>
      </c>
      <c r="K78" s="27">
        <f t="shared" ca="1" si="5"/>
        <v>0</v>
      </c>
      <c r="L78" s="27">
        <v>0</v>
      </c>
      <c r="M78" s="27">
        <f t="shared" si="6"/>
        <v>0</v>
      </c>
      <c r="N78" s="27">
        <f t="shared" ca="1" si="7"/>
        <v>20</v>
      </c>
      <c r="O78" s="26" t="s">
        <v>501</v>
      </c>
      <c r="P78" s="26" t="s">
        <v>502</v>
      </c>
      <c r="Q78" s="26" t="s">
        <v>503</v>
      </c>
      <c r="R78" s="29">
        <v>43430</v>
      </c>
      <c r="S78" s="26">
        <v>4034</v>
      </c>
      <c r="T78" s="30">
        <v>172</v>
      </c>
    </row>
    <row r="79" spans="1:20" x14ac:dyDescent="0.35">
      <c r="A79" s="31">
        <v>78</v>
      </c>
      <c r="B79" s="32" t="s">
        <v>504</v>
      </c>
      <c r="C79" s="32" t="s">
        <v>505</v>
      </c>
      <c r="D79" s="32" t="s">
        <v>506</v>
      </c>
      <c r="E79" s="32" t="s">
        <v>48</v>
      </c>
      <c r="F79" s="32" t="s">
        <v>49</v>
      </c>
      <c r="G79" s="33">
        <v>1034</v>
      </c>
      <c r="H79" s="27">
        <f t="shared" si="4"/>
        <v>20</v>
      </c>
      <c r="I79" s="34">
        <v>44104</v>
      </c>
      <c r="J79" s="33">
        <f ca="1">DATEDIF('BDD client - segmentation'!$I79,TODAY(),"M")</f>
        <v>30</v>
      </c>
      <c r="K79" s="27">
        <f t="shared" ca="1" si="5"/>
        <v>0</v>
      </c>
      <c r="L79" s="33">
        <v>30</v>
      </c>
      <c r="M79" s="27">
        <f t="shared" si="6"/>
        <v>15</v>
      </c>
      <c r="N79" s="27">
        <f t="shared" ca="1" si="7"/>
        <v>35</v>
      </c>
      <c r="O79" s="32" t="s">
        <v>507</v>
      </c>
      <c r="P79" s="32" t="s">
        <v>508</v>
      </c>
      <c r="Q79" s="32" t="s">
        <v>509</v>
      </c>
      <c r="R79" s="35">
        <v>44482</v>
      </c>
      <c r="S79" s="32">
        <v>2578</v>
      </c>
      <c r="T79" s="36">
        <v>35</v>
      </c>
    </row>
    <row r="80" spans="1:20" x14ac:dyDescent="0.35">
      <c r="A80" s="25">
        <v>79</v>
      </c>
      <c r="B80" s="26" t="s">
        <v>510</v>
      </c>
      <c r="C80" s="26" t="s">
        <v>511</v>
      </c>
      <c r="D80" s="26" t="s">
        <v>512</v>
      </c>
      <c r="E80" s="26" t="s">
        <v>62</v>
      </c>
      <c r="F80" s="26" t="s">
        <v>49</v>
      </c>
      <c r="G80" s="27">
        <v>2319</v>
      </c>
      <c r="H80" s="27">
        <f t="shared" si="4"/>
        <v>20</v>
      </c>
      <c r="I80" s="28">
        <v>43658</v>
      </c>
      <c r="J80" s="27">
        <f ca="1">DATEDIF('BDD client - segmentation'!$I80,TODAY(),"M")</f>
        <v>44</v>
      </c>
      <c r="K80" s="27">
        <f t="shared" ca="1" si="5"/>
        <v>0</v>
      </c>
      <c r="L80" s="27">
        <v>4</v>
      </c>
      <c r="M80" s="27">
        <f t="shared" si="6"/>
        <v>2</v>
      </c>
      <c r="N80" s="27">
        <f t="shared" ca="1" si="7"/>
        <v>22</v>
      </c>
      <c r="O80" s="26" t="s">
        <v>513</v>
      </c>
      <c r="P80" s="26" t="s">
        <v>514</v>
      </c>
      <c r="Q80" s="26" t="s">
        <v>515</v>
      </c>
      <c r="R80" s="29">
        <v>43467</v>
      </c>
      <c r="S80" s="26">
        <v>4303</v>
      </c>
      <c r="T80" s="30">
        <v>10</v>
      </c>
    </row>
    <row r="81" spans="1:20" x14ac:dyDescent="0.35">
      <c r="A81" s="31">
        <v>80</v>
      </c>
      <c r="B81" s="32" t="s">
        <v>516</v>
      </c>
      <c r="C81" s="32" t="s">
        <v>517</v>
      </c>
      <c r="D81" s="32" t="s">
        <v>518</v>
      </c>
      <c r="E81" s="32" t="s">
        <v>62</v>
      </c>
      <c r="F81" s="32" t="s">
        <v>49</v>
      </c>
      <c r="G81" s="33">
        <v>3694</v>
      </c>
      <c r="H81" s="27">
        <f t="shared" si="4"/>
        <v>30</v>
      </c>
      <c r="I81" s="34">
        <v>43603</v>
      </c>
      <c r="J81" s="33">
        <f ca="1">DATEDIF('BDD client - segmentation'!$I81,TODAY(),"M")</f>
        <v>46</v>
      </c>
      <c r="K81" s="27">
        <f t="shared" ca="1" si="5"/>
        <v>0</v>
      </c>
      <c r="L81" s="33">
        <v>5</v>
      </c>
      <c r="M81" s="27">
        <f t="shared" si="6"/>
        <v>2.5</v>
      </c>
      <c r="N81" s="27">
        <f t="shared" ca="1" si="7"/>
        <v>32.5</v>
      </c>
      <c r="O81" s="32" t="s">
        <v>519</v>
      </c>
      <c r="P81" s="32" t="s">
        <v>520</v>
      </c>
      <c r="Q81" s="32" t="s">
        <v>521</v>
      </c>
      <c r="R81" s="35">
        <v>43354</v>
      </c>
      <c r="S81" s="32">
        <v>3760</v>
      </c>
      <c r="T81" s="36">
        <v>242</v>
      </c>
    </row>
    <row r="82" spans="1:20" x14ac:dyDescent="0.35">
      <c r="A82" s="25">
        <v>81</v>
      </c>
      <c r="B82" s="26" t="s">
        <v>522</v>
      </c>
      <c r="C82" s="26" t="s">
        <v>523</v>
      </c>
      <c r="D82" s="26" t="s">
        <v>524</v>
      </c>
      <c r="E82" s="26" t="s">
        <v>48</v>
      </c>
      <c r="F82" s="26" t="s">
        <v>49</v>
      </c>
      <c r="G82" s="27">
        <v>2846</v>
      </c>
      <c r="H82" s="27">
        <f t="shared" si="4"/>
        <v>20</v>
      </c>
      <c r="I82" s="28">
        <v>43640</v>
      </c>
      <c r="J82" s="27">
        <f ca="1">DATEDIF('BDD client - segmentation'!$I82,TODAY(),"M")</f>
        <v>45</v>
      </c>
      <c r="K82" s="27">
        <f t="shared" ca="1" si="5"/>
        <v>0</v>
      </c>
      <c r="L82" s="27">
        <v>4</v>
      </c>
      <c r="M82" s="27">
        <f t="shared" si="6"/>
        <v>2</v>
      </c>
      <c r="N82" s="27">
        <f t="shared" ca="1" si="7"/>
        <v>22</v>
      </c>
      <c r="O82" s="26" t="s">
        <v>525</v>
      </c>
      <c r="P82" s="26" t="s">
        <v>526</v>
      </c>
      <c r="Q82" s="26" t="s">
        <v>527</v>
      </c>
      <c r="R82" s="29">
        <v>43605</v>
      </c>
      <c r="S82" s="26">
        <v>4213</v>
      </c>
      <c r="T82" s="30">
        <v>28</v>
      </c>
    </row>
    <row r="83" spans="1:20" x14ac:dyDescent="0.35">
      <c r="A83" s="31">
        <v>82</v>
      </c>
      <c r="B83" s="32" t="s">
        <v>528</v>
      </c>
      <c r="C83" s="32" t="s">
        <v>529</v>
      </c>
      <c r="D83" s="32" t="s">
        <v>530</v>
      </c>
      <c r="E83" s="32" t="s">
        <v>48</v>
      </c>
      <c r="F83" s="32" t="s">
        <v>49</v>
      </c>
      <c r="G83" s="33">
        <v>1048</v>
      </c>
      <c r="H83" s="27">
        <f t="shared" si="4"/>
        <v>20</v>
      </c>
      <c r="I83" s="34">
        <v>44759</v>
      </c>
      <c r="J83" s="33">
        <f ca="1">DATEDIF('BDD client - segmentation'!$I83,TODAY(),"M")</f>
        <v>8</v>
      </c>
      <c r="K83" s="27">
        <f t="shared" ca="1" si="5"/>
        <v>5</v>
      </c>
      <c r="L83" s="33">
        <v>23</v>
      </c>
      <c r="M83" s="27">
        <f t="shared" si="6"/>
        <v>11.5</v>
      </c>
      <c r="N83" s="27">
        <f t="shared" ca="1" si="7"/>
        <v>36.5</v>
      </c>
      <c r="O83" s="32" t="s">
        <v>531</v>
      </c>
      <c r="P83" s="32" t="s">
        <v>532</v>
      </c>
      <c r="Q83" s="32" t="s">
        <v>533</v>
      </c>
      <c r="R83" s="35">
        <v>43695</v>
      </c>
      <c r="S83" s="32">
        <v>1742</v>
      </c>
      <c r="T83" s="36">
        <v>25</v>
      </c>
    </row>
    <row r="84" spans="1:20" x14ac:dyDescent="0.35">
      <c r="A84" s="25">
        <v>83</v>
      </c>
      <c r="B84" s="26" t="s">
        <v>534</v>
      </c>
      <c r="C84" s="26" t="s">
        <v>535</v>
      </c>
      <c r="D84" s="26" t="s">
        <v>536</v>
      </c>
      <c r="E84" s="26" t="s">
        <v>62</v>
      </c>
      <c r="F84" s="26" t="s">
        <v>49</v>
      </c>
      <c r="G84" s="27">
        <v>2667</v>
      </c>
      <c r="H84" s="27">
        <f t="shared" si="4"/>
        <v>20</v>
      </c>
      <c r="I84" s="28">
        <v>43822</v>
      </c>
      <c r="J84" s="27">
        <f ca="1">DATEDIF('BDD client - segmentation'!$I84,TODAY(),"M")</f>
        <v>39</v>
      </c>
      <c r="K84" s="27">
        <f t="shared" ca="1" si="5"/>
        <v>0</v>
      </c>
      <c r="L84" s="27">
        <v>7</v>
      </c>
      <c r="M84" s="27">
        <f t="shared" si="6"/>
        <v>3.5</v>
      </c>
      <c r="N84" s="27">
        <f t="shared" ca="1" si="7"/>
        <v>23.5</v>
      </c>
      <c r="O84" s="26" t="s">
        <v>300</v>
      </c>
      <c r="P84" s="26" t="s">
        <v>537</v>
      </c>
      <c r="Q84" s="26" t="s">
        <v>538</v>
      </c>
      <c r="R84" s="29">
        <v>44627</v>
      </c>
      <c r="S84" s="26">
        <v>4499</v>
      </c>
      <c r="T84" s="30">
        <v>163</v>
      </c>
    </row>
    <row r="85" spans="1:20" x14ac:dyDescent="0.35">
      <c r="A85" s="31">
        <v>84</v>
      </c>
      <c r="B85" s="32" t="s">
        <v>539</v>
      </c>
      <c r="C85" s="32" t="s">
        <v>540</v>
      </c>
      <c r="D85" s="32" t="s">
        <v>541</v>
      </c>
      <c r="E85" s="32" t="s">
        <v>62</v>
      </c>
      <c r="F85" s="32" t="s">
        <v>49</v>
      </c>
      <c r="G85" s="33">
        <v>1476</v>
      </c>
      <c r="H85" s="27">
        <f t="shared" si="4"/>
        <v>20</v>
      </c>
      <c r="I85" s="34">
        <v>44569</v>
      </c>
      <c r="J85" s="33">
        <f ca="1">DATEDIF('BDD client - segmentation'!$I85,TODAY(),"M")</f>
        <v>14</v>
      </c>
      <c r="K85" s="27">
        <f t="shared" ca="1" si="5"/>
        <v>1</v>
      </c>
      <c r="L85" s="33">
        <v>27</v>
      </c>
      <c r="M85" s="27">
        <f t="shared" si="6"/>
        <v>13.5</v>
      </c>
      <c r="N85" s="27">
        <f t="shared" ca="1" si="7"/>
        <v>34.5</v>
      </c>
      <c r="O85" s="32" t="s">
        <v>542</v>
      </c>
      <c r="P85" s="32" t="s">
        <v>543</v>
      </c>
      <c r="Q85" s="32" t="s">
        <v>544</v>
      </c>
      <c r="R85" s="35">
        <v>43245</v>
      </c>
      <c r="S85" s="32">
        <v>810</v>
      </c>
      <c r="T85" s="36">
        <v>198</v>
      </c>
    </row>
    <row r="86" spans="1:20" x14ac:dyDescent="0.35">
      <c r="A86" s="25">
        <v>85</v>
      </c>
      <c r="B86" s="26" t="s">
        <v>545</v>
      </c>
      <c r="C86" s="26" t="s">
        <v>546</v>
      </c>
      <c r="D86" s="26" t="s">
        <v>547</v>
      </c>
      <c r="E86" s="26" t="s">
        <v>62</v>
      </c>
      <c r="F86" s="26" t="s">
        <v>49</v>
      </c>
      <c r="G86" s="27">
        <v>1005</v>
      </c>
      <c r="H86" s="27">
        <f t="shared" si="4"/>
        <v>20</v>
      </c>
      <c r="I86" s="28">
        <v>43647</v>
      </c>
      <c r="J86" s="27">
        <f ca="1">DATEDIF('BDD client - segmentation'!$I86,TODAY(),"M")</f>
        <v>44</v>
      </c>
      <c r="K86" s="27">
        <f t="shared" ca="1" si="5"/>
        <v>0</v>
      </c>
      <c r="L86" s="27">
        <v>25</v>
      </c>
      <c r="M86" s="27">
        <f t="shared" si="6"/>
        <v>12.5</v>
      </c>
      <c r="N86" s="27">
        <f t="shared" ca="1" si="7"/>
        <v>32.5</v>
      </c>
      <c r="O86" s="26" t="s">
        <v>548</v>
      </c>
      <c r="P86" s="26" t="s">
        <v>313</v>
      </c>
      <c r="Q86" s="26" t="s">
        <v>314</v>
      </c>
      <c r="R86" s="29">
        <v>44436</v>
      </c>
      <c r="S86" s="26">
        <v>3942</v>
      </c>
      <c r="T86" s="30">
        <v>6</v>
      </c>
    </row>
    <row r="87" spans="1:20" x14ac:dyDescent="0.35">
      <c r="A87" s="31">
        <v>86</v>
      </c>
      <c r="B87" s="32" t="s">
        <v>549</v>
      </c>
      <c r="C87" s="32" t="s">
        <v>550</v>
      </c>
      <c r="D87" s="32" t="s">
        <v>551</v>
      </c>
      <c r="E87" s="32" t="s">
        <v>48</v>
      </c>
      <c r="F87" s="32" t="s">
        <v>398</v>
      </c>
      <c r="G87" s="33">
        <v>4832</v>
      </c>
      <c r="H87" s="27">
        <f t="shared" si="4"/>
        <v>30</v>
      </c>
      <c r="I87" s="34">
        <v>44150</v>
      </c>
      <c r="J87" s="33">
        <f ca="1">DATEDIF('BDD client - segmentation'!$I87,TODAY(),"M")</f>
        <v>28</v>
      </c>
      <c r="K87" s="27">
        <f t="shared" ca="1" si="5"/>
        <v>0</v>
      </c>
      <c r="L87" s="33">
        <v>22</v>
      </c>
      <c r="M87" s="27">
        <f t="shared" si="6"/>
        <v>11</v>
      </c>
      <c r="N87" s="27">
        <f t="shared" ca="1" si="7"/>
        <v>41</v>
      </c>
      <c r="O87" s="32" t="s">
        <v>552</v>
      </c>
      <c r="P87" s="32" t="s">
        <v>553</v>
      </c>
      <c r="Q87" s="32" t="s">
        <v>554</v>
      </c>
      <c r="R87" s="35">
        <v>43294</v>
      </c>
      <c r="S87" s="32">
        <v>1767</v>
      </c>
      <c r="T87" s="36">
        <v>103</v>
      </c>
    </row>
    <row r="88" spans="1:20" x14ac:dyDescent="0.35">
      <c r="A88" s="25">
        <v>87</v>
      </c>
      <c r="B88" s="26" t="s">
        <v>555</v>
      </c>
      <c r="C88" s="26" t="s">
        <v>556</v>
      </c>
      <c r="D88" s="26" t="s">
        <v>557</v>
      </c>
      <c r="E88" s="26" t="s">
        <v>62</v>
      </c>
      <c r="F88" s="26" t="s">
        <v>49</v>
      </c>
      <c r="G88" s="27">
        <v>3131</v>
      </c>
      <c r="H88" s="27">
        <f t="shared" si="4"/>
        <v>30</v>
      </c>
      <c r="I88" s="28">
        <v>43248</v>
      </c>
      <c r="J88" s="27">
        <f ca="1">DATEDIF('BDD client - segmentation'!$I88,TODAY(),"M")</f>
        <v>58</v>
      </c>
      <c r="K88" s="27">
        <f t="shared" ca="1" si="5"/>
        <v>0</v>
      </c>
      <c r="L88" s="27">
        <v>14</v>
      </c>
      <c r="M88" s="27">
        <f t="shared" si="6"/>
        <v>7</v>
      </c>
      <c r="N88" s="27">
        <f t="shared" ca="1" si="7"/>
        <v>37</v>
      </c>
      <c r="O88" s="26" t="s">
        <v>558</v>
      </c>
      <c r="P88" s="26" t="s">
        <v>559</v>
      </c>
      <c r="Q88" s="26" t="s">
        <v>560</v>
      </c>
      <c r="R88" s="29">
        <v>43366</v>
      </c>
      <c r="S88" s="26">
        <v>3256</v>
      </c>
      <c r="T88" s="30">
        <v>124</v>
      </c>
    </row>
    <row r="89" spans="1:20" x14ac:dyDescent="0.35">
      <c r="A89" s="31">
        <v>88</v>
      </c>
      <c r="B89" s="32" t="s">
        <v>561</v>
      </c>
      <c r="C89" s="32" t="s">
        <v>562</v>
      </c>
      <c r="D89" s="32" t="s">
        <v>563</v>
      </c>
      <c r="E89" s="32" t="s">
        <v>48</v>
      </c>
      <c r="F89" s="32" t="s">
        <v>49</v>
      </c>
      <c r="G89" s="33">
        <v>757</v>
      </c>
      <c r="H89" s="27">
        <f t="shared" si="4"/>
        <v>10</v>
      </c>
      <c r="I89" s="34">
        <v>43205</v>
      </c>
      <c r="J89" s="33">
        <f ca="1">DATEDIF('BDD client - segmentation'!$I89,TODAY(),"M")</f>
        <v>59</v>
      </c>
      <c r="K89" s="27">
        <f t="shared" ca="1" si="5"/>
        <v>0</v>
      </c>
      <c r="L89" s="33">
        <v>11</v>
      </c>
      <c r="M89" s="27">
        <f t="shared" si="6"/>
        <v>5.5</v>
      </c>
      <c r="N89" s="27">
        <f t="shared" ca="1" si="7"/>
        <v>15.5</v>
      </c>
      <c r="O89" s="32" t="s">
        <v>564</v>
      </c>
      <c r="P89" s="32" t="s">
        <v>565</v>
      </c>
      <c r="Q89" s="32" t="s">
        <v>566</v>
      </c>
      <c r="R89" s="35">
        <v>44602</v>
      </c>
      <c r="S89" s="32">
        <v>3427</v>
      </c>
      <c r="T89" s="36">
        <v>128</v>
      </c>
    </row>
    <row r="90" spans="1:20" x14ac:dyDescent="0.35">
      <c r="A90" s="25">
        <v>89</v>
      </c>
      <c r="B90" s="26" t="s">
        <v>567</v>
      </c>
      <c r="C90" s="26" t="s">
        <v>568</v>
      </c>
      <c r="D90" s="26" t="s">
        <v>569</v>
      </c>
      <c r="E90" s="26" t="s">
        <v>62</v>
      </c>
      <c r="F90" s="26" t="s">
        <v>49</v>
      </c>
      <c r="G90" s="27">
        <v>533</v>
      </c>
      <c r="H90" s="27">
        <f t="shared" si="4"/>
        <v>10</v>
      </c>
      <c r="I90" s="28">
        <v>44656</v>
      </c>
      <c r="J90" s="27">
        <f ca="1">DATEDIF('BDD client - segmentation'!$I90,TODAY(),"M")</f>
        <v>11</v>
      </c>
      <c r="K90" s="27">
        <f t="shared" ca="1" si="5"/>
        <v>5</v>
      </c>
      <c r="L90" s="27">
        <v>18</v>
      </c>
      <c r="M90" s="27">
        <f t="shared" si="6"/>
        <v>9</v>
      </c>
      <c r="N90" s="27">
        <f t="shared" ca="1" si="7"/>
        <v>24</v>
      </c>
      <c r="O90" s="26" t="s">
        <v>300</v>
      </c>
      <c r="P90" s="26" t="s">
        <v>570</v>
      </c>
      <c r="Q90" s="26" t="s">
        <v>571</v>
      </c>
      <c r="R90" s="29">
        <v>43984</v>
      </c>
      <c r="S90" s="26">
        <v>4964</v>
      </c>
      <c r="T90" s="30">
        <v>62</v>
      </c>
    </row>
    <row r="91" spans="1:20" x14ac:dyDescent="0.35">
      <c r="A91" s="31">
        <v>90</v>
      </c>
      <c r="B91" s="32" t="s">
        <v>572</v>
      </c>
      <c r="C91" s="32" t="s">
        <v>573</v>
      </c>
      <c r="D91" s="32" t="s">
        <v>574</v>
      </c>
      <c r="E91" s="32" t="s">
        <v>62</v>
      </c>
      <c r="F91" s="32" t="s">
        <v>125</v>
      </c>
      <c r="G91" s="33">
        <v>2138</v>
      </c>
      <c r="H91" s="27">
        <f t="shared" si="4"/>
        <v>20</v>
      </c>
      <c r="I91" s="34">
        <v>43886</v>
      </c>
      <c r="J91" s="33">
        <f ca="1">DATEDIF('BDD client - segmentation'!$I91,TODAY(),"M")</f>
        <v>37</v>
      </c>
      <c r="K91" s="27">
        <f t="shared" ca="1" si="5"/>
        <v>0</v>
      </c>
      <c r="L91" s="33">
        <v>3</v>
      </c>
      <c r="M91" s="27">
        <f t="shared" si="6"/>
        <v>1.5</v>
      </c>
      <c r="N91" s="27">
        <f t="shared" ca="1" si="7"/>
        <v>21.5</v>
      </c>
      <c r="O91" s="32" t="s">
        <v>575</v>
      </c>
      <c r="P91" s="32" t="s">
        <v>576</v>
      </c>
      <c r="Q91" s="32" t="s">
        <v>577</v>
      </c>
      <c r="R91" s="35">
        <v>44349</v>
      </c>
      <c r="S91" s="32">
        <v>3509</v>
      </c>
      <c r="T91" s="36">
        <v>20</v>
      </c>
    </row>
    <row r="92" spans="1:20" x14ac:dyDescent="0.35">
      <c r="A92" s="25">
        <v>91</v>
      </c>
      <c r="B92" s="26" t="s">
        <v>578</v>
      </c>
      <c r="C92" s="26" t="s">
        <v>579</v>
      </c>
      <c r="D92" s="26" t="s">
        <v>580</v>
      </c>
      <c r="E92" s="26" t="s">
        <v>62</v>
      </c>
      <c r="F92" s="26" t="s">
        <v>49</v>
      </c>
      <c r="G92" s="27">
        <v>2927</v>
      </c>
      <c r="H92" s="27">
        <f t="shared" si="4"/>
        <v>20</v>
      </c>
      <c r="I92" s="28">
        <v>44365</v>
      </c>
      <c r="J92" s="27">
        <f ca="1">DATEDIF('BDD client - segmentation'!$I92,TODAY(),"M")</f>
        <v>21</v>
      </c>
      <c r="K92" s="27">
        <f t="shared" ca="1" si="5"/>
        <v>1</v>
      </c>
      <c r="L92" s="27">
        <v>24</v>
      </c>
      <c r="M92" s="27">
        <f t="shared" si="6"/>
        <v>12</v>
      </c>
      <c r="N92" s="27">
        <f t="shared" ca="1" si="7"/>
        <v>33</v>
      </c>
      <c r="O92" s="26" t="s">
        <v>581</v>
      </c>
      <c r="P92" s="26" t="s">
        <v>582</v>
      </c>
      <c r="Q92" s="26" t="s">
        <v>89</v>
      </c>
      <c r="R92" s="29">
        <v>44825</v>
      </c>
      <c r="S92" s="26">
        <v>618</v>
      </c>
      <c r="T92" s="30">
        <v>82</v>
      </c>
    </row>
    <row r="93" spans="1:20" x14ac:dyDescent="0.35">
      <c r="A93" s="31">
        <v>92</v>
      </c>
      <c r="B93" s="32" t="s">
        <v>425</v>
      </c>
      <c r="C93" s="32" t="s">
        <v>583</v>
      </c>
      <c r="D93" s="32" t="s">
        <v>584</v>
      </c>
      <c r="E93" s="32" t="s">
        <v>62</v>
      </c>
      <c r="F93" s="32" t="s">
        <v>49</v>
      </c>
      <c r="G93" s="33">
        <v>2287</v>
      </c>
      <c r="H93" s="27">
        <f t="shared" si="4"/>
        <v>20</v>
      </c>
      <c r="I93" s="34">
        <v>44620</v>
      </c>
      <c r="J93" s="33">
        <f ca="1">DATEDIF('BDD client - segmentation'!$I93,TODAY(),"M")</f>
        <v>13</v>
      </c>
      <c r="K93" s="27">
        <f t="shared" ca="1" si="5"/>
        <v>1</v>
      </c>
      <c r="L93" s="33">
        <v>1</v>
      </c>
      <c r="M93" s="27">
        <f t="shared" si="6"/>
        <v>0.5</v>
      </c>
      <c r="N93" s="27">
        <f t="shared" ca="1" si="7"/>
        <v>21.5</v>
      </c>
      <c r="O93" s="32" t="s">
        <v>585</v>
      </c>
      <c r="P93" s="32" t="s">
        <v>586</v>
      </c>
      <c r="Q93" s="32" t="s">
        <v>587</v>
      </c>
      <c r="R93" s="35">
        <v>44493</v>
      </c>
      <c r="S93" s="32">
        <v>4795</v>
      </c>
      <c r="T93" s="36">
        <v>164</v>
      </c>
    </row>
    <row r="94" spans="1:20" x14ac:dyDescent="0.35">
      <c r="A94" s="25">
        <v>93</v>
      </c>
      <c r="B94" s="26" t="s">
        <v>588</v>
      </c>
      <c r="C94" s="26" t="s">
        <v>589</v>
      </c>
      <c r="D94" s="26" t="s">
        <v>590</v>
      </c>
      <c r="E94" s="26" t="s">
        <v>62</v>
      </c>
      <c r="F94" s="26" t="s">
        <v>49</v>
      </c>
      <c r="G94" s="27">
        <v>2444</v>
      </c>
      <c r="H94" s="27">
        <f t="shared" si="4"/>
        <v>20</v>
      </c>
      <c r="I94" s="28">
        <v>44006</v>
      </c>
      <c r="J94" s="27">
        <f ca="1">DATEDIF('BDD client - segmentation'!$I94,TODAY(),"M")</f>
        <v>33</v>
      </c>
      <c r="K94" s="27">
        <f t="shared" ca="1" si="5"/>
        <v>0</v>
      </c>
      <c r="L94" s="27">
        <v>30</v>
      </c>
      <c r="M94" s="27">
        <f t="shared" si="6"/>
        <v>15</v>
      </c>
      <c r="N94" s="27">
        <f t="shared" ca="1" si="7"/>
        <v>35</v>
      </c>
      <c r="O94" s="26" t="s">
        <v>591</v>
      </c>
      <c r="P94" s="26" t="s">
        <v>592</v>
      </c>
      <c r="Q94" s="26" t="s">
        <v>593</v>
      </c>
      <c r="R94" s="29">
        <v>44481</v>
      </c>
      <c r="S94" s="26">
        <v>1853</v>
      </c>
      <c r="T94" s="30">
        <v>199</v>
      </c>
    </row>
    <row r="95" spans="1:20" x14ac:dyDescent="0.35">
      <c r="A95" s="31">
        <v>94</v>
      </c>
      <c r="B95" s="32" t="s">
        <v>594</v>
      </c>
      <c r="C95" s="32" t="s">
        <v>595</v>
      </c>
      <c r="D95" s="32" t="s">
        <v>596</v>
      </c>
      <c r="E95" s="32" t="s">
        <v>62</v>
      </c>
      <c r="F95" s="32" t="s">
        <v>49</v>
      </c>
      <c r="G95" s="33">
        <v>1882</v>
      </c>
      <c r="H95" s="27">
        <f t="shared" si="4"/>
        <v>20</v>
      </c>
      <c r="I95" s="34">
        <v>43697</v>
      </c>
      <c r="J95" s="33">
        <f ca="1">DATEDIF('BDD client - segmentation'!$I95,TODAY(),"M")</f>
        <v>43</v>
      </c>
      <c r="K95" s="27">
        <f t="shared" ca="1" si="5"/>
        <v>0</v>
      </c>
      <c r="L95" s="33">
        <v>17</v>
      </c>
      <c r="M95" s="27">
        <f t="shared" si="6"/>
        <v>8.5</v>
      </c>
      <c r="N95" s="27">
        <f t="shared" ca="1" si="7"/>
        <v>28.5</v>
      </c>
      <c r="O95" s="32" t="s">
        <v>597</v>
      </c>
      <c r="P95" s="32" t="s">
        <v>598</v>
      </c>
      <c r="Q95" s="32" t="s">
        <v>599</v>
      </c>
      <c r="R95" s="35">
        <v>44256</v>
      </c>
      <c r="S95" s="32">
        <v>4646</v>
      </c>
      <c r="T95" s="36">
        <v>69</v>
      </c>
    </row>
    <row r="96" spans="1:20" x14ac:dyDescent="0.35">
      <c r="A96" s="25">
        <v>95</v>
      </c>
      <c r="B96" s="26" t="s">
        <v>600</v>
      </c>
      <c r="C96" s="26" t="s">
        <v>601</v>
      </c>
      <c r="D96" s="26" t="s">
        <v>602</v>
      </c>
      <c r="E96" s="26" t="s">
        <v>48</v>
      </c>
      <c r="F96" s="26" t="s">
        <v>205</v>
      </c>
      <c r="G96" s="27">
        <v>3419</v>
      </c>
      <c r="H96" s="27">
        <f t="shared" si="4"/>
        <v>30</v>
      </c>
      <c r="I96" s="28">
        <v>43947</v>
      </c>
      <c r="J96" s="27">
        <f ca="1">DATEDIF('BDD client - segmentation'!$I96,TODAY(),"M")</f>
        <v>35</v>
      </c>
      <c r="K96" s="27">
        <f t="shared" ca="1" si="5"/>
        <v>0</v>
      </c>
      <c r="L96" s="27">
        <v>21</v>
      </c>
      <c r="M96" s="27">
        <f t="shared" si="6"/>
        <v>10.5</v>
      </c>
      <c r="N96" s="27">
        <f t="shared" ca="1" si="7"/>
        <v>40.5</v>
      </c>
      <c r="O96" s="26" t="s">
        <v>603</v>
      </c>
      <c r="P96" s="26" t="s">
        <v>604</v>
      </c>
      <c r="Q96" s="26" t="s">
        <v>605</v>
      </c>
      <c r="R96" s="29">
        <v>44223</v>
      </c>
      <c r="S96" s="26">
        <v>2317</v>
      </c>
      <c r="T96" s="30">
        <v>193</v>
      </c>
    </row>
    <row r="97" spans="1:20" x14ac:dyDescent="0.35">
      <c r="A97" s="31">
        <v>96</v>
      </c>
      <c r="B97" s="32" t="s">
        <v>606</v>
      </c>
      <c r="C97" s="32" t="s">
        <v>607</v>
      </c>
      <c r="D97" s="32" t="s">
        <v>608</v>
      </c>
      <c r="E97" s="32" t="s">
        <v>48</v>
      </c>
      <c r="F97" s="32" t="s">
        <v>49</v>
      </c>
      <c r="G97" s="33">
        <v>2699</v>
      </c>
      <c r="H97" s="27">
        <f t="shared" si="4"/>
        <v>20</v>
      </c>
      <c r="I97" s="34">
        <v>44491</v>
      </c>
      <c r="J97" s="33">
        <f ca="1">DATEDIF('BDD client - segmentation'!$I97,TODAY(),"M")</f>
        <v>17</v>
      </c>
      <c r="K97" s="27">
        <f t="shared" ca="1" si="5"/>
        <v>1</v>
      </c>
      <c r="L97" s="33">
        <v>16</v>
      </c>
      <c r="M97" s="27">
        <f t="shared" si="6"/>
        <v>8</v>
      </c>
      <c r="N97" s="27">
        <f t="shared" ca="1" si="7"/>
        <v>29</v>
      </c>
      <c r="O97" s="32" t="s">
        <v>271</v>
      </c>
      <c r="P97" s="32" t="s">
        <v>609</v>
      </c>
      <c r="Q97" s="32" t="s">
        <v>610</v>
      </c>
      <c r="R97" s="35">
        <v>43253</v>
      </c>
      <c r="S97" s="32">
        <v>3102</v>
      </c>
      <c r="T97" s="36">
        <v>1</v>
      </c>
    </row>
    <row r="98" spans="1:20" x14ac:dyDescent="0.35">
      <c r="A98" s="25">
        <v>97</v>
      </c>
      <c r="B98" s="26" t="s">
        <v>611</v>
      </c>
      <c r="C98" s="26" t="s">
        <v>612</v>
      </c>
      <c r="D98" s="26" t="s">
        <v>613</v>
      </c>
      <c r="E98" s="26" t="s">
        <v>62</v>
      </c>
      <c r="F98" s="26" t="s">
        <v>49</v>
      </c>
      <c r="G98" s="27">
        <v>1187</v>
      </c>
      <c r="H98" s="27">
        <f t="shared" si="4"/>
        <v>20</v>
      </c>
      <c r="I98" s="28">
        <v>44581</v>
      </c>
      <c r="J98" s="27">
        <f ca="1">DATEDIF('BDD client - segmentation'!$I98,TODAY(),"M")</f>
        <v>14</v>
      </c>
      <c r="K98" s="27">
        <f t="shared" ca="1" si="5"/>
        <v>1</v>
      </c>
      <c r="L98" s="27">
        <v>15</v>
      </c>
      <c r="M98" s="27">
        <f t="shared" si="6"/>
        <v>7.5</v>
      </c>
      <c r="N98" s="27">
        <f t="shared" ca="1" si="7"/>
        <v>28.5</v>
      </c>
      <c r="O98" s="26" t="s">
        <v>614</v>
      </c>
      <c r="P98" s="26" t="s">
        <v>615</v>
      </c>
      <c r="Q98" s="26" t="s">
        <v>616</v>
      </c>
      <c r="R98" s="29">
        <v>43782</v>
      </c>
      <c r="S98" s="26">
        <v>4601</v>
      </c>
      <c r="T98" s="30">
        <v>211</v>
      </c>
    </row>
    <row r="99" spans="1:20" x14ac:dyDescent="0.35">
      <c r="A99" s="31">
        <v>98</v>
      </c>
      <c r="B99" s="32" t="s">
        <v>617</v>
      </c>
      <c r="C99" s="32" t="s">
        <v>618</v>
      </c>
      <c r="D99" s="32" t="s">
        <v>619</v>
      </c>
      <c r="E99" s="32" t="s">
        <v>48</v>
      </c>
      <c r="F99" s="32" t="s">
        <v>49</v>
      </c>
      <c r="G99" s="33">
        <v>1036</v>
      </c>
      <c r="H99" s="27">
        <f t="shared" si="4"/>
        <v>20</v>
      </c>
      <c r="I99" s="34">
        <v>43505</v>
      </c>
      <c r="J99" s="33">
        <f ca="1">DATEDIF('BDD client - segmentation'!$I99,TODAY(),"M")</f>
        <v>49</v>
      </c>
      <c r="K99" s="27">
        <f t="shared" ca="1" si="5"/>
        <v>0</v>
      </c>
      <c r="L99" s="33">
        <v>7</v>
      </c>
      <c r="M99" s="27">
        <f t="shared" si="6"/>
        <v>3.5</v>
      </c>
      <c r="N99" s="27">
        <f t="shared" ca="1" si="7"/>
        <v>23.5</v>
      </c>
      <c r="O99" s="32" t="s">
        <v>620</v>
      </c>
      <c r="P99" s="32" t="s">
        <v>621</v>
      </c>
      <c r="Q99" s="32" t="s">
        <v>622</v>
      </c>
      <c r="R99" s="35">
        <v>44807</v>
      </c>
      <c r="S99" s="32">
        <v>1989</v>
      </c>
      <c r="T99" s="36">
        <v>101</v>
      </c>
    </row>
    <row r="100" spans="1:20" x14ac:dyDescent="0.35">
      <c r="A100" s="25">
        <v>99</v>
      </c>
      <c r="B100" s="26" t="s">
        <v>623</v>
      </c>
      <c r="C100" s="26" t="s">
        <v>624</v>
      </c>
      <c r="D100" s="26" t="s">
        <v>625</v>
      </c>
      <c r="E100" s="26" t="s">
        <v>48</v>
      </c>
      <c r="F100" s="26" t="s">
        <v>125</v>
      </c>
      <c r="G100" s="27">
        <v>572</v>
      </c>
      <c r="H100" s="27">
        <f t="shared" si="4"/>
        <v>10</v>
      </c>
      <c r="I100" s="28">
        <v>43990</v>
      </c>
      <c r="J100" s="27">
        <f ca="1">DATEDIF('BDD client - segmentation'!$I100,TODAY(),"M")</f>
        <v>33</v>
      </c>
      <c r="K100" s="27">
        <f t="shared" ca="1" si="5"/>
        <v>0</v>
      </c>
      <c r="L100" s="27">
        <v>15</v>
      </c>
      <c r="M100" s="27">
        <f t="shared" si="6"/>
        <v>7.5</v>
      </c>
      <c r="N100" s="27">
        <f t="shared" ca="1" si="7"/>
        <v>17.5</v>
      </c>
      <c r="O100" s="26" t="s">
        <v>626</v>
      </c>
      <c r="P100" s="26" t="s">
        <v>627</v>
      </c>
      <c r="Q100" s="26" t="s">
        <v>628</v>
      </c>
      <c r="R100" s="29">
        <v>43660</v>
      </c>
      <c r="S100" s="26">
        <v>1349</v>
      </c>
      <c r="T100" s="30">
        <v>5</v>
      </c>
    </row>
    <row r="101" spans="1:20" x14ac:dyDescent="0.35">
      <c r="A101" s="31">
        <v>100</v>
      </c>
      <c r="B101" s="32" t="s">
        <v>629</v>
      </c>
      <c r="C101" s="32" t="s">
        <v>630</v>
      </c>
      <c r="D101" s="32" t="s">
        <v>631</v>
      </c>
      <c r="E101" s="32" t="s">
        <v>48</v>
      </c>
      <c r="F101" s="32" t="s">
        <v>49</v>
      </c>
      <c r="G101" s="33">
        <v>2282</v>
      </c>
      <c r="H101" s="27">
        <f t="shared" si="4"/>
        <v>20</v>
      </c>
      <c r="I101" s="34">
        <v>44456</v>
      </c>
      <c r="J101" s="33">
        <f ca="1">DATEDIF('BDD client - segmentation'!$I101,TODAY(),"M")</f>
        <v>18</v>
      </c>
      <c r="K101" s="27">
        <f t="shared" ca="1" si="5"/>
        <v>1</v>
      </c>
      <c r="L101" s="33">
        <v>14</v>
      </c>
      <c r="M101" s="27">
        <f t="shared" si="6"/>
        <v>7</v>
      </c>
      <c r="N101" s="27">
        <f t="shared" ca="1" si="7"/>
        <v>28</v>
      </c>
      <c r="O101" s="32" t="s">
        <v>632</v>
      </c>
      <c r="P101" s="32" t="s">
        <v>633</v>
      </c>
      <c r="Q101" s="32" t="s">
        <v>634</v>
      </c>
      <c r="R101" s="35">
        <v>44610</v>
      </c>
      <c r="S101" s="32">
        <v>353</v>
      </c>
      <c r="T101" s="36">
        <v>20</v>
      </c>
    </row>
    <row r="102" spans="1:20" x14ac:dyDescent="0.35">
      <c r="A102" s="25">
        <v>101</v>
      </c>
      <c r="B102" s="26" t="s">
        <v>635</v>
      </c>
      <c r="C102" s="26" t="s">
        <v>636</v>
      </c>
      <c r="D102" s="26" t="s">
        <v>637</v>
      </c>
      <c r="E102" s="26" t="s">
        <v>62</v>
      </c>
      <c r="F102" s="26" t="s">
        <v>49</v>
      </c>
      <c r="G102" s="27">
        <v>1785</v>
      </c>
      <c r="H102" s="27">
        <f t="shared" si="4"/>
        <v>20</v>
      </c>
      <c r="I102" s="28">
        <v>43294</v>
      </c>
      <c r="J102" s="27">
        <f ca="1">DATEDIF('BDD client - segmentation'!$I102,TODAY(),"M")</f>
        <v>56</v>
      </c>
      <c r="K102" s="27">
        <f t="shared" ca="1" si="5"/>
        <v>0</v>
      </c>
      <c r="L102" s="27">
        <v>11</v>
      </c>
      <c r="M102" s="27">
        <f t="shared" si="6"/>
        <v>5.5</v>
      </c>
      <c r="N102" s="27">
        <f t="shared" ca="1" si="7"/>
        <v>25.5</v>
      </c>
      <c r="O102" s="26" t="s">
        <v>638</v>
      </c>
      <c r="P102" s="26" t="s">
        <v>639</v>
      </c>
      <c r="Q102" s="26" t="s">
        <v>640</v>
      </c>
      <c r="R102" s="29">
        <v>44620</v>
      </c>
      <c r="S102" s="26">
        <v>4378</v>
      </c>
      <c r="T102" s="30">
        <v>202</v>
      </c>
    </row>
    <row r="103" spans="1:20" x14ac:dyDescent="0.35">
      <c r="A103" s="31">
        <v>102</v>
      </c>
      <c r="B103" s="32" t="s">
        <v>641</v>
      </c>
      <c r="C103" s="32" t="s">
        <v>642</v>
      </c>
      <c r="D103" s="32" t="s">
        <v>643</v>
      </c>
      <c r="E103" s="32" t="s">
        <v>62</v>
      </c>
      <c r="F103" s="32" t="s">
        <v>49</v>
      </c>
      <c r="G103" s="33">
        <v>4960</v>
      </c>
      <c r="H103" s="27">
        <f t="shared" si="4"/>
        <v>30</v>
      </c>
      <c r="I103" s="34">
        <v>43204</v>
      </c>
      <c r="J103" s="33">
        <f ca="1">DATEDIF('BDD client - segmentation'!$I103,TODAY(),"M")</f>
        <v>59</v>
      </c>
      <c r="K103" s="27">
        <f t="shared" ca="1" si="5"/>
        <v>0</v>
      </c>
      <c r="L103" s="33">
        <v>20</v>
      </c>
      <c r="M103" s="27">
        <f t="shared" si="6"/>
        <v>10</v>
      </c>
      <c r="N103" s="27">
        <f t="shared" ca="1" si="7"/>
        <v>40</v>
      </c>
      <c r="O103" s="32" t="s">
        <v>644</v>
      </c>
      <c r="P103" s="32" t="s">
        <v>645</v>
      </c>
      <c r="Q103" s="32" t="s">
        <v>646</v>
      </c>
      <c r="R103" s="35">
        <v>44867</v>
      </c>
      <c r="S103" s="32">
        <v>195</v>
      </c>
      <c r="T103" s="36">
        <v>126</v>
      </c>
    </row>
    <row r="104" spans="1:20" x14ac:dyDescent="0.35">
      <c r="A104" s="25">
        <v>103</v>
      </c>
      <c r="B104" s="26" t="s">
        <v>647</v>
      </c>
      <c r="C104" s="26" t="s">
        <v>648</v>
      </c>
      <c r="D104" s="26" t="s">
        <v>649</v>
      </c>
      <c r="E104" s="26" t="s">
        <v>48</v>
      </c>
      <c r="F104" s="26" t="s">
        <v>49</v>
      </c>
      <c r="G104" s="27">
        <v>538</v>
      </c>
      <c r="H104" s="27">
        <f t="shared" si="4"/>
        <v>10</v>
      </c>
      <c r="I104" s="28">
        <v>44322</v>
      </c>
      <c r="J104" s="27">
        <f ca="1">DATEDIF('BDD client - segmentation'!$I104,TODAY(),"M")</f>
        <v>22</v>
      </c>
      <c r="K104" s="27">
        <f t="shared" ca="1" si="5"/>
        <v>1</v>
      </c>
      <c r="L104" s="27">
        <v>28</v>
      </c>
      <c r="M104" s="27">
        <f t="shared" si="6"/>
        <v>14</v>
      </c>
      <c r="N104" s="27">
        <f t="shared" ca="1" si="7"/>
        <v>25</v>
      </c>
      <c r="O104" s="26" t="s">
        <v>650</v>
      </c>
      <c r="P104" s="26" t="s">
        <v>651</v>
      </c>
      <c r="Q104" s="26" t="s">
        <v>652</v>
      </c>
      <c r="R104" s="29">
        <v>44724</v>
      </c>
      <c r="S104" s="26">
        <v>3658</v>
      </c>
      <c r="T104" s="30">
        <v>55</v>
      </c>
    </row>
    <row r="105" spans="1:20" x14ac:dyDescent="0.35">
      <c r="A105" s="31">
        <v>104</v>
      </c>
      <c r="B105" s="32" t="s">
        <v>653</v>
      </c>
      <c r="C105" s="32" t="s">
        <v>654</v>
      </c>
      <c r="D105" s="32" t="s">
        <v>655</v>
      </c>
      <c r="E105" s="32" t="s">
        <v>62</v>
      </c>
      <c r="F105" s="32" t="s">
        <v>398</v>
      </c>
      <c r="G105" s="33">
        <v>1696</v>
      </c>
      <c r="H105" s="27">
        <f t="shared" si="4"/>
        <v>20</v>
      </c>
      <c r="I105" s="34">
        <v>43426</v>
      </c>
      <c r="J105" s="33">
        <f ca="1">DATEDIF('BDD client - segmentation'!$I105,TODAY(),"M")</f>
        <v>52</v>
      </c>
      <c r="K105" s="27">
        <f t="shared" ca="1" si="5"/>
        <v>0</v>
      </c>
      <c r="L105" s="33">
        <v>23</v>
      </c>
      <c r="M105" s="27">
        <f t="shared" si="6"/>
        <v>11.5</v>
      </c>
      <c r="N105" s="27">
        <f t="shared" ca="1" si="7"/>
        <v>31.5</v>
      </c>
      <c r="O105" s="32" t="s">
        <v>656</v>
      </c>
      <c r="P105" s="32" t="s">
        <v>657</v>
      </c>
      <c r="Q105" s="32" t="s">
        <v>658</v>
      </c>
      <c r="R105" s="35">
        <v>44523</v>
      </c>
      <c r="S105" s="32">
        <v>3571</v>
      </c>
      <c r="T105" s="36">
        <v>148</v>
      </c>
    </row>
    <row r="106" spans="1:20" x14ac:dyDescent="0.35">
      <c r="A106" s="25">
        <v>105</v>
      </c>
      <c r="B106" s="26" t="s">
        <v>659</v>
      </c>
      <c r="C106" s="26" t="s">
        <v>660</v>
      </c>
      <c r="D106" s="26" t="s">
        <v>661</v>
      </c>
      <c r="E106" s="26" t="s">
        <v>48</v>
      </c>
      <c r="F106" s="26" t="s">
        <v>398</v>
      </c>
      <c r="G106" s="27">
        <v>4471</v>
      </c>
      <c r="H106" s="27">
        <f t="shared" si="4"/>
        <v>30</v>
      </c>
      <c r="I106" s="28">
        <v>44844</v>
      </c>
      <c r="J106" s="27">
        <f ca="1">DATEDIF('BDD client - segmentation'!$I106,TODAY(),"M")</f>
        <v>5</v>
      </c>
      <c r="K106" s="27">
        <f t="shared" ca="1" si="5"/>
        <v>10</v>
      </c>
      <c r="L106" s="27">
        <v>28</v>
      </c>
      <c r="M106" s="27">
        <f t="shared" si="6"/>
        <v>14</v>
      </c>
      <c r="N106" s="27">
        <f t="shared" ca="1" si="7"/>
        <v>54</v>
      </c>
      <c r="O106" s="26" t="s">
        <v>662</v>
      </c>
      <c r="P106" s="26" t="s">
        <v>663</v>
      </c>
      <c r="Q106" s="26" t="s">
        <v>664</v>
      </c>
      <c r="R106" s="29">
        <v>44558</v>
      </c>
      <c r="S106" s="26">
        <v>3264</v>
      </c>
      <c r="T106" s="30">
        <v>16</v>
      </c>
    </row>
    <row r="107" spans="1:20" x14ac:dyDescent="0.35">
      <c r="A107" s="31">
        <v>106</v>
      </c>
      <c r="B107" s="32" t="s">
        <v>665</v>
      </c>
      <c r="C107" s="32" t="s">
        <v>666</v>
      </c>
      <c r="D107" s="32" t="s">
        <v>667</v>
      </c>
      <c r="E107" s="32" t="s">
        <v>62</v>
      </c>
      <c r="F107" s="32" t="s">
        <v>49</v>
      </c>
      <c r="G107" s="33">
        <v>4243</v>
      </c>
      <c r="H107" s="27">
        <f t="shared" si="4"/>
        <v>30</v>
      </c>
      <c r="I107" s="34">
        <v>44181</v>
      </c>
      <c r="J107" s="33">
        <f ca="1">DATEDIF('BDD client - segmentation'!$I107,TODAY(),"M")</f>
        <v>27</v>
      </c>
      <c r="K107" s="27">
        <f t="shared" ca="1" si="5"/>
        <v>0</v>
      </c>
      <c r="L107" s="33">
        <v>22</v>
      </c>
      <c r="M107" s="27">
        <f t="shared" si="6"/>
        <v>11</v>
      </c>
      <c r="N107" s="27">
        <f t="shared" ca="1" si="7"/>
        <v>41</v>
      </c>
      <c r="O107" s="32" t="s">
        <v>283</v>
      </c>
      <c r="P107" s="32" t="s">
        <v>668</v>
      </c>
      <c r="Q107" s="32" t="s">
        <v>669</v>
      </c>
      <c r="R107" s="35">
        <v>44593</v>
      </c>
      <c r="S107" s="32">
        <v>241</v>
      </c>
      <c r="T107" s="36">
        <v>164</v>
      </c>
    </row>
    <row r="108" spans="1:20" x14ac:dyDescent="0.35">
      <c r="A108" s="25">
        <v>107</v>
      </c>
      <c r="B108" s="26" t="s">
        <v>670</v>
      </c>
      <c r="C108" s="26" t="s">
        <v>671</v>
      </c>
      <c r="D108" s="26" t="s">
        <v>672</v>
      </c>
      <c r="E108" s="26" t="s">
        <v>62</v>
      </c>
      <c r="F108" s="26" t="s">
        <v>49</v>
      </c>
      <c r="G108" s="27">
        <v>488</v>
      </c>
      <c r="H108" s="27">
        <f t="shared" si="4"/>
        <v>5</v>
      </c>
      <c r="I108" s="28">
        <v>44436</v>
      </c>
      <c r="J108" s="27">
        <f ca="1">DATEDIF('BDD client - segmentation'!$I108,TODAY(),"M")</f>
        <v>19</v>
      </c>
      <c r="K108" s="27">
        <f t="shared" ca="1" si="5"/>
        <v>1</v>
      </c>
      <c r="L108" s="27">
        <v>22</v>
      </c>
      <c r="M108" s="27">
        <f t="shared" si="6"/>
        <v>11</v>
      </c>
      <c r="N108" s="27">
        <f t="shared" ca="1" si="7"/>
        <v>17</v>
      </c>
      <c r="O108" s="26" t="s">
        <v>673</v>
      </c>
      <c r="P108" s="26" t="s">
        <v>674</v>
      </c>
      <c r="Q108" s="26" t="s">
        <v>675</v>
      </c>
      <c r="R108" s="29">
        <v>44922</v>
      </c>
      <c r="S108" s="26">
        <v>3422</v>
      </c>
      <c r="T108" s="30">
        <v>10</v>
      </c>
    </row>
    <row r="109" spans="1:20" x14ac:dyDescent="0.35">
      <c r="A109" s="31">
        <v>108</v>
      </c>
      <c r="B109" s="32" t="s">
        <v>676</v>
      </c>
      <c r="C109" s="32" t="s">
        <v>677</v>
      </c>
      <c r="D109" s="32" t="s">
        <v>678</v>
      </c>
      <c r="E109" s="32" t="s">
        <v>48</v>
      </c>
      <c r="F109" s="32" t="s">
        <v>49</v>
      </c>
      <c r="G109" s="33">
        <v>1111</v>
      </c>
      <c r="H109" s="27">
        <f t="shared" si="4"/>
        <v>20</v>
      </c>
      <c r="I109" s="34">
        <v>43817</v>
      </c>
      <c r="J109" s="33">
        <f ca="1">DATEDIF('BDD client - segmentation'!$I109,TODAY(),"M")</f>
        <v>39</v>
      </c>
      <c r="K109" s="27">
        <f t="shared" ca="1" si="5"/>
        <v>0</v>
      </c>
      <c r="L109" s="33">
        <v>23</v>
      </c>
      <c r="M109" s="27">
        <f t="shared" si="6"/>
        <v>11.5</v>
      </c>
      <c r="N109" s="27">
        <f t="shared" ca="1" si="7"/>
        <v>31.5</v>
      </c>
      <c r="O109" s="32" t="s">
        <v>392</v>
      </c>
      <c r="P109" s="32" t="s">
        <v>679</v>
      </c>
      <c r="Q109" s="32" t="s">
        <v>680</v>
      </c>
      <c r="R109" s="35">
        <v>43994</v>
      </c>
      <c r="S109" s="32">
        <v>2071</v>
      </c>
      <c r="T109" s="36">
        <v>246</v>
      </c>
    </row>
    <row r="110" spans="1:20" x14ac:dyDescent="0.35">
      <c r="A110" s="25">
        <v>109</v>
      </c>
      <c r="B110" s="26" t="s">
        <v>681</v>
      </c>
      <c r="C110" s="26" t="s">
        <v>682</v>
      </c>
      <c r="D110" s="26" t="s">
        <v>683</v>
      </c>
      <c r="E110" s="26" t="s">
        <v>48</v>
      </c>
      <c r="F110" s="26" t="s">
        <v>63</v>
      </c>
      <c r="G110" s="27">
        <v>4103</v>
      </c>
      <c r="H110" s="27">
        <f t="shared" si="4"/>
        <v>30</v>
      </c>
      <c r="I110" s="28">
        <v>44862</v>
      </c>
      <c r="J110" s="27">
        <f ca="1">DATEDIF('BDD client - segmentation'!$I110,TODAY(),"M")</f>
        <v>5</v>
      </c>
      <c r="K110" s="27">
        <f t="shared" ca="1" si="5"/>
        <v>10</v>
      </c>
      <c r="L110" s="27">
        <v>22</v>
      </c>
      <c r="M110" s="27">
        <f t="shared" si="6"/>
        <v>11</v>
      </c>
      <c r="N110" s="27">
        <f t="shared" ca="1" si="7"/>
        <v>51</v>
      </c>
      <c r="O110" s="26" t="s">
        <v>575</v>
      </c>
      <c r="P110" s="26" t="s">
        <v>684</v>
      </c>
      <c r="Q110" s="26" t="s">
        <v>685</v>
      </c>
      <c r="R110" s="29">
        <v>44791</v>
      </c>
      <c r="S110" s="26">
        <v>1940</v>
      </c>
      <c r="T110" s="30">
        <v>242</v>
      </c>
    </row>
    <row r="111" spans="1:20" x14ac:dyDescent="0.35">
      <c r="A111" s="31">
        <v>110</v>
      </c>
      <c r="B111" s="32" t="s">
        <v>686</v>
      </c>
      <c r="C111" s="32" t="s">
        <v>687</v>
      </c>
      <c r="D111" s="32" t="s">
        <v>688</v>
      </c>
      <c r="E111" s="32" t="s">
        <v>48</v>
      </c>
      <c r="F111" s="32" t="s">
        <v>49</v>
      </c>
      <c r="G111" s="33">
        <v>3702</v>
      </c>
      <c r="H111" s="27">
        <f t="shared" si="4"/>
        <v>30</v>
      </c>
      <c r="I111" s="34">
        <v>44118</v>
      </c>
      <c r="J111" s="33">
        <f ca="1">DATEDIF('BDD client - segmentation'!$I111,TODAY(),"M")</f>
        <v>29</v>
      </c>
      <c r="K111" s="27">
        <f t="shared" ca="1" si="5"/>
        <v>0</v>
      </c>
      <c r="L111" s="33">
        <v>6</v>
      </c>
      <c r="M111" s="27">
        <f t="shared" si="6"/>
        <v>3</v>
      </c>
      <c r="N111" s="27">
        <f t="shared" ca="1" si="7"/>
        <v>33</v>
      </c>
      <c r="O111" s="32" t="s">
        <v>689</v>
      </c>
      <c r="P111" s="32" t="s">
        <v>690</v>
      </c>
      <c r="Q111" s="32" t="s">
        <v>691</v>
      </c>
      <c r="R111" s="35">
        <v>44451</v>
      </c>
      <c r="S111" s="32">
        <v>3291</v>
      </c>
      <c r="T111" s="36">
        <v>243</v>
      </c>
    </row>
    <row r="112" spans="1:20" x14ac:dyDescent="0.35">
      <c r="A112" s="25">
        <v>111</v>
      </c>
      <c r="B112" s="26" t="s">
        <v>692</v>
      </c>
      <c r="C112" s="26" t="s">
        <v>693</v>
      </c>
      <c r="D112" s="26" t="s">
        <v>694</v>
      </c>
      <c r="E112" s="26" t="s">
        <v>48</v>
      </c>
      <c r="F112" s="26" t="s">
        <v>49</v>
      </c>
      <c r="G112" s="27">
        <v>817</v>
      </c>
      <c r="H112" s="27">
        <f t="shared" si="4"/>
        <v>10</v>
      </c>
      <c r="I112" s="28">
        <v>44297</v>
      </c>
      <c r="J112" s="27">
        <f ca="1">DATEDIF('BDD client - segmentation'!$I112,TODAY(),"M")</f>
        <v>23</v>
      </c>
      <c r="K112" s="27">
        <f t="shared" ca="1" si="5"/>
        <v>1</v>
      </c>
      <c r="L112" s="27">
        <v>3</v>
      </c>
      <c r="M112" s="27">
        <f t="shared" si="6"/>
        <v>1.5</v>
      </c>
      <c r="N112" s="27">
        <f t="shared" ca="1" si="7"/>
        <v>12.5</v>
      </c>
      <c r="O112" s="26" t="s">
        <v>695</v>
      </c>
      <c r="P112" s="26" t="s">
        <v>696</v>
      </c>
      <c r="Q112" s="26" t="s">
        <v>388</v>
      </c>
      <c r="R112" s="29">
        <v>44480</v>
      </c>
      <c r="S112" s="26">
        <v>1654</v>
      </c>
      <c r="T112" s="30">
        <v>217</v>
      </c>
    </row>
    <row r="113" spans="1:20" x14ac:dyDescent="0.35">
      <c r="A113" s="31">
        <v>112</v>
      </c>
      <c r="B113" s="32" t="s">
        <v>697</v>
      </c>
      <c r="C113" s="32" t="s">
        <v>698</v>
      </c>
      <c r="D113" s="32" t="s">
        <v>699</v>
      </c>
      <c r="E113" s="32" t="s">
        <v>48</v>
      </c>
      <c r="F113" s="32" t="s">
        <v>398</v>
      </c>
      <c r="G113" s="33">
        <v>3473</v>
      </c>
      <c r="H113" s="27">
        <f t="shared" si="4"/>
        <v>30</v>
      </c>
      <c r="I113" s="34">
        <v>43899</v>
      </c>
      <c r="J113" s="33">
        <f ca="1">DATEDIF('BDD client - segmentation'!$I113,TODAY(),"M")</f>
        <v>36</v>
      </c>
      <c r="K113" s="27">
        <f t="shared" ca="1" si="5"/>
        <v>0</v>
      </c>
      <c r="L113" s="33">
        <v>3</v>
      </c>
      <c r="M113" s="27">
        <f t="shared" si="6"/>
        <v>1.5</v>
      </c>
      <c r="N113" s="27">
        <f t="shared" ca="1" si="7"/>
        <v>31.5</v>
      </c>
      <c r="O113" s="32" t="s">
        <v>700</v>
      </c>
      <c r="P113" s="32" t="s">
        <v>701</v>
      </c>
      <c r="Q113" s="32" t="s">
        <v>702</v>
      </c>
      <c r="R113" s="35">
        <v>44694</v>
      </c>
      <c r="S113" s="32">
        <v>4068</v>
      </c>
      <c r="T113" s="36">
        <v>235</v>
      </c>
    </row>
    <row r="114" spans="1:20" x14ac:dyDescent="0.35">
      <c r="A114" s="25">
        <v>113</v>
      </c>
      <c r="B114" s="26" t="s">
        <v>703</v>
      </c>
      <c r="C114" s="26" t="s">
        <v>704</v>
      </c>
      <c r="D114" s="26" t="s">
        <v>705</v>
      </c>
      <c r="E114" s="26" t="s">
        <v>62</v>
      </c>
      <c r="F114" s="26" t="s">
        <v>125</v>
      </c>
      <c r="G114" s="27">
        <v>3453</v>
      </c>
      <c r="H114" s="27">
        <f t="shared" si="4"/>
        <v>30</v>
      </c>
      <c r="I114" s="28">
        <v>44730</v>
      </c>
      <c r="J114" s="27">
        <f ca="1">DATEDIF('BDD client - segmentation'!$I114,TODAY(),"M")</f>
        <v>9</v>
      </c>
      <c r="K114" s="27">
        <f t="shared" ca="1" si="5"/>
        <v>5</v>
      </c>
      <c r="L114" s="27">
        <v>5</v>
      </c>
      <c r="M114" s="27">
        <f t="shared" si="6"/>
        <v>2.5</v>
      </c>
      <c r="N114" s="27">
        <f t="shared" ca="1" si="7"/>
        <v>37.5</v>
      </c>
      <c r="O114" s="26" t="s">
        <v>706</v>
      </c>
      <c r="P114" s="26" t="s">
        <v>707</v>
      </c>
      <c r="Q114" s="26" t="s">
        <v>628</v>
      </c>
      <c r="R114" s="29">
        <v>44060</v>
      </c>
      <c r="S114" s="26">
        <v>1950</v>
      </c>
      <c r="T114" s="30">
        <v>104</v>
      </c>
    </row>
    <row r="115" spans="1:20" x14ac:dyDescent="0.35">
      <c r="A115" s="31">
        <v>114</v>
      </c>
      <c r="B115" s="32" t="s">
        <v>708</v>
      </c>
      <c r="C115" s="32" t="s">
        <v>709</v>
      </c>
      <c r="D115" s="32" t="s">
        <v>710</v>
      </c>
      <c r="E115" s="32" t="s">
        <v>62</v>
      </c>
      <c r="F115" s="32" t="s">
        <v>49</v>
      </c>
      <c r="G115" s="33">
        <v>4102</v>
      </c>
      <c r="H115" s="27">
        <f t="shared" si="4"/>
        <v>30</v>
      </c>
      <c r="I115" s="34">
        <v>43255</v>
      </c>
      <c r="J115" s="33">
        <f ca="1">DATEDIF('BDD client - segmentation'!$I115,TODAY(),"M")</f>
        <v>57</v>
      </c>
      <c r="K115" s="27">
        <f t="shared" ca="1" si="5"/>
        <v>0</v>
      </c>
      <c r="L115" s="33">
        <v>10</v>
      </c>
      <c r="M115" s="27">
        <f t="shared" si="6"/>
        <v>5</v>
      </c>
      <c r="N115" s="27">
        <f t="shared" ca="1" si="7"/>
        <v>35</v>
      </c>
      <c r="O115" s="32" t="s">
        <v>711</v>
      </c>
      <c r="P115" s="32" t="s">
        <v>712</v>
      </c>
      <c r="Q115" s="32" t="s">
        <v>713</v>
      </c>
      <c r="R115" s="35">
        <v>44575</v>
      </c>
      <c r="S115" s="32">
        <v>818</v>
      </c>
      <c r="T115" s="36">
        <v>56</v>
      </c>
    </row>
    <row r="116" spans="1:20" x14ac:dyDescent="0.35">
      <c r="A116" s="25">
        <v>115</v>
      </c>
      <c r="B116" s="26" t="s">
        <v>714</v>
      </c>
      <c r="C116" s="26" t="s">
        <v>715</v>
      </c>
      <c r="D116" s="26" t="s">
        <v>716</v>
      </c>
      <c r="E116" s="26" t="s">
        <v>48</v>
      </c>
      <c r="F116" s="26" t="s">
        <v>49</v>
      </c>
      <c r="G116" s="27">
        <v>4150</v>
      </c>
      <c r="H116" s="27">
        <f t="shared" si="4"/>
        <v>30</v>
      </c>
      <c r="I116" s="28">
        <v>43309</v>
      </c>
      <c r="J116" s="27">
        <f ca="1">DATEDIF('BDD client - segmentation'!$I116,TODAY(),"M")</f>
        <v>56</v>
      </c>
      <c r="K116" s="27">
        <f t="shared" ca="1" si="5"/>
        <v>0</v>
      </c>
      <c r="L116" s="27">
        <v>15</v>
      </c>
      <c r="M116" s="27">
        <f t="shared" si="6"/>
        <v>7.5</v>
      </c>
      <c r="N116" s="27">
        <f t="shared" ca="1" si="7"/>
        <v>37.5</v>
      </c>
      <c r="O116" s="26" t="s">
        <v>717</v>
      </c>
      <c r="P116" s="26" t="s">
        <v>718</v>
      </c>
      <c r="Q116" s="26" t="s">
        <v>719</v>
      </c>
      <c r="R116" s="29">
        <v>43626</v>
      </c>
      <c r="S116" s="26">
        <v>2776</v>
      </c>
      <c r="T116" s="30">
        <v>45</v>
      </c>
    </row>
    <row r="117" spans="1:20" x14ac:dyDescent="0.35">
      <c r="A117" s="31">
        <v>116</v>
      </c>
      <c r="B117" s="32" t="s">
        <v>720</v>
      </c>
      <c r="C117" s="32" t="s">
        <v>721</v>
      </c>
      <c r="D117" s="32" t="s">
        <v>722</v>
      </c>
      <c r="E117" s="32" t="s">
        <v>62</v>
      </c>
      <c r="F117" s="32" t="s">
        <v>49</v>
      </c>
      <c r="G117" s="33">
        <v>4151</v>
      </c>
      <c r="H117" s="27">
        <f t="shared" si="4"/>
        <v>30</v>
      </c>
      <c r="I117" s="34">
        <v>43978</v>
      </c>
      <c r="J117" s="33">
        <f ca="1">DATEDIF('BDD client - segmentation'!$I117,TODAY(),"M")</f>
        <v>34</v>
      </c>
      <c r="K117" s="27">
        <f t="shared" ca="1" si="5"/>
        <v>0</v>
      </c>
      <c r="L117" s="33">
        <v>3</v>
      </c>
      <c r="M117" s="27">
        <f t="shared" si="6"/>
        <v>1.5</v>
      </c>
      <c r="N117" s="27">
        <f t="shared" ca="1" si="7"/>
        <v>31.5</v>
      </c>
      <c r="O117" s="32" t="s">
        <v>723</v>
      </c>
      <c r="P117" s="32" t="s">
        <v>724</v>
      </c>
      <c r="Q117" s="32" t="s">
        <v>158</v>
      </c>
      <c r="R117" s="35">
        <v>44623</v>
      </c>
      <c r="S117" s="32">
        <v>158</v>
      </c>
      <c r="T117" s="36">
        <v>21</v>
      </c>
    </row>
    <row r="118" spans="1:20" x14ac:dyDescent="0.35">
      <c r="A118" s="25">
        <v>117</v>
      </c>
      <c r="B118" s="26" t="s">
        <v>725</v>
      </c>
      <c r="C118" s="26" t="s">
        <v>726</v>
      </c>
      <c r="D118" s="26" t="s">
        <v>727</v>
      </c>
      <c r="E118" s="26" t="s">
        <v>62</v>
      </c>
      <c r="F118" s="26" t="s">
        <v>49</v>
      </c>
      <c r="G118" s="27">
        <v>4739</v>
      </c>
      <c r="H118" s="27">
        <f t="shared" si="4"/>
        <v>30</v>
      </c>
      <c r="I118" s="28">
        <v>44489</v>
      </c>
      <c r="J118" s="27">
        <f ca="1">DATEDIF('BDD client - segmentation'!$I118,TODAY(),"M")</f>
        <v>17</v>
      </c>
      <c r="K118" s="27">
        <f t="shared" ca="1" si="5"/>
        <v>1</v>
      </c>
      <c r="L118" s="27">
        <v>12</v>
      </c>
      <c r="M118" s="27">
        <f t="shared" si="6"/>
        <v>6</v>
      </c>
      <c r="N118" s="27">
        <f t="shared" ca="1" si="7"/>
        <v>37</v>
      </c>
      <c r="O118" s="26" t="s">
        <v>728</v>
      </c>
      <c r="P118" s="26" t="s">
        <v>729</v>
      </c>
      <c r="Q118" s="26" t="s">
        <v>108</v>
      </c>
      <c r="R118" s="29">
        <v>43690</v>
      </c>
      <c r="S118" s="26">
        <v>1904</v>
      </c>
      <c r="T118" s="30">
        <v>178</v>
      </c>
    </row>
    <row r="119" spans="1:20" x14ac:dyDescent="0.35">
      <c r="A119" s="31">
        <v>118</v>
      </c>
      <c r="B119" s="32" t="s">
        <v>730</v>
      </c>
      <c r="C119" s="32" t="s">
        <v>731</v>
      </c>
      <c r="D119" s="32" t="s">
        <v>732</v>
      </c>
      <c r="E119" s="32" t="s">
        <v>62</v>
      </c>
      <c r="F119" s="32" t="s">
        <v>49</v>
      </c>
      <c r="G119" s="33">
        <v>3353</v>
      </c>
      <c r="H119" s="27">
        <f t="shared" si="4"/>
        <v>30</v>
      </c>
      <c r="I119" s="34">
        <v>44251</v>
      </c>
      <c r="J119" s="33">
        <f ca="1">DATEDIF('BDD client - segmentation'!$I119,TODAY(),"M")</f>
        <v>25</v>
      </c>
      <c r="K119" s="27">
        <f t="shared" ca="1" si="5"/>
        <v>0</v>
      </c>
      <c r="L119" s="33">
        <v>3</v>
      </c>
      <c r="M119" s="27">
        <f t="shared" si="6"/>
        <v>1.5</v>
      </c>
      <c r="N119" s="27">
        <f t="shared" ca="1" si="7"/>
        <v>31.5</v>
      </c>
      <c r="O119" s="32" t="s">
        <v>283</v>
      </c>
      <c r="P119" s="32" t="s">
        <v>592</v>
      </c>
      <c r="Q119" s="32" t="s">
        <v>593</v>
      </c>
      <c r="R119" s="35">
        <v>44238</v>
      </c>
      <c r="S119" s="32">
        <v>563</v>
      </c>
      <c r="T119" s="36">
        <v>91</v>
      </c>
    </row>
    <row r="120" spans="1:20" x14ac:dyDescent="0.35">
      <c r="A120" s="25">
        <v>119</v>
      </c>
      <c r="B120" s="26" t="s">
        <v>733</v>
      </c>
      <c r="C120" s="26" t="s">
        <v>734</v>
      </c>
      <c r="D120" s="26" t="s">
        <v>735</v>
      </c>
      <c r="E120" s="26" t="s">
        <v>62</v>
      </c>
      <c r="F120" s="26" t="s">
        <v>49</v>
      </c>
      <c r="G120" s="27">
        <v>697</v>
      </c>
      <c r="H120" s="27">
        <f t="shared" si="4"/>
        <v>10</v>
      </c>
      <c r="I120" s="28">
        <v>43647</v>
      </c>
      <c r="J120" s="27">
        <f ca="1">DATEDIF('BDD client - segmentation'!$I120,TODAY(),"M")</f>
        <v>44</v>
      </c>
      <c r="K120" s="27">
        <f t="shared" ca="1" si="5"/>
        <v>0</v>
      </c>
      <c r="L120" s="27">
        <v>20</v>
      </c>
      <c r="M120" s="27">
        <f t="shared" si="6"/>
        <v>10</v>
      </c>
      <c r="N120" s="27">
        <f t="shared" ca="1" si="7"/>
        <v>20</v>
      </c>
      <c r="O120" s="26" t="s">
        <v>736</v>
      </c>
      <c r="P120" s="26" t="s">
        <v>737</v>
      </c>
      <c r="Q120" s="26" t="s">
        <v>738</v>
      </c>
      <c r="R120" s="29">
        <v>44130</v>
      </c>
      <c r="S120" s="26">
        <v>1363</v>
      </c>
      <c r="T120" s="30">
        <v>25</v>
      </c>
    </row>
    <row r="121" spans="1:20" x14ac:dyDescent="0.35">
      <c r="A121" s="31">
        <v>120</v>
      </c>
      <c r="B121" s="32" t="s">
        <v>739</v>
      </c>
      <c r="C121" s="32" t="s">
        <v>740</v>
      </c>
      <c r="D121" s="32" t="s">
        <v>741</v>
      </c>
      <c r="E121" s="32" t="s">
        <v>48</v>
      </c>
      <c r="F121" s="32" t="s">
        <v>205</v>
      </c>
      <c r="G121" s="33">
        <v>1800</v>
      </c>
      <c r="H121" s="27">
        <f t="shared" si="4"/>
        <v>20</v>
      </c>
      <c r="I121" s="34">
        <v>44472</v>
      </c>
      <c r="J121" s="33">
        <f ca="1">DATEDIF('BDD client - segmentation'!$I121,TODAY(),"M")</f>
        <v>17</v>
      </c>
      <c r="K121" s="27">
        <f t="shared" ca="1" si="5"/>
        <v>1</v>
      </c>
      <c r="L121" s="33">
        <v>8</v>
      </c>
      <c r="M121" s="27">
        <f t="shared" si="6"/>
        <v>4</v>
      </c>
      <c r="N121" s="27">
        <f t="shared" ca="1" si="7"/>
        <v>25</v>
      </c>
      <c r="O121" s="32" t="s">
        <v>742</v>
      </c>
      <c r="P121" s="32" t="s">
        <v>743</v>
      </c>
      <c r="Q121" s="32" t="s">
        <v>744</v>
      </c>
      <c r="R121" s="35">
        <v>44659</v>
      </c>
      <c r="S121" s="32">
        <v>3625</v>
      </c>
      <c r="T121" s="36">
        <v>191</v>
      </c>
    </row>
    <row r="122" spans="1:20" x14ac:dyDescent="0.35">
      <c r="A122" s="25">
        <v>121</v>
      </c>
      <c r="B122" s="26" t="s">
        <v>745</v>
      </c>
      <c r="C122" s="26" t="s">
        <v>746</v>
      </c>
      <c r="D122" s="26" t="s">
        <v>747</v>
      </c>
      <c r="E122" s="26" t="s">
        <v>48</v>
      </c>
      <c r="F122" s="26" t="s">
        <v>49</v>
      </c>
      <c r="G122" s="27">
        <v>556</v>
      </c>
      <c r="H122" s="27">
        <f t="shared" si="4"/>
        <v>10</v>
      </c>
      <c r="I122" s="28">
        <v>43346</v>
      </c>
      <c r="J122" s="27">
        <f ca="1">DATEDIF('BDD client - segmentation'!$I122,TODAY(),"M")</f>
        <v>54</v>
      </c>
      <c r="K122" s="27">
        <f t="shared" ca="1" si="5"/>
        <v>0</v>
      </c>
      <c r="L122" s="27">
        <v>23</v>
      </c>
      <c r="M122" s="27">
        <f t="shared" si="6"/>
        <v>11.5</v>
      </c>
      <c r="N122" s="27">
        <f t="shared" ca="1" si="7"/>
        <v>21.5</v>
      </c>
      <c r="O122" s="26" t="s">
        <v>748</v>
      </c>
      <c r="P122" s="26" t="s">
        <v>749</v>
      </c>
      <c r="Q122" s="26" t="s">
        <v>750</v>
      </c>
      <c r="R122" s="29">
        <v>43545</v>
      </c>
      <c r="S122" s="26">
        <v>1434</v>
      </c>
      <c r="T122" s="30">
        <v>97</v>
      </c>
    </row>
    <row r="123" spans="1:20" x14ac:dyDescent="0.35">
      <c r="A123" s="31">
        <v>122</v>
      </c>
      <c r="B123" s="32" t="s">
        <v>751</v>
      </c>
      <c r="C123" s="32" t="s">
        <v>752</v>
      </c>
      <c r="D123" s="32" t="s">
        <v>753</v>
      </c>
      <c r="E123" s="32" t="s">
        <v>62</v>
      </c>
      <c r="F123" s="32" t="s">
        <v>49</v>
      </c>
      <c r="G123" s="33">
        <v>1184</v>
      </c>
      <c r="H123" s="27">
        <f t="shared" si="4"/>
        <v>20</v>
      </c>
      <c r="I123" s="34">
        <v>44093</v>
      </c>
      <c r="J123" s="33">
        <f ca="1">DATEDIF('BDD client - segmentation'!$I123,TODAY(),"M")</f>
        <v>30</v>
      </c>
      <c r="K123" s="27">
        <f t="shared" ca="1" si="5"/>
        <v>0</v>
      </c>
      <c r="L123" s="33">
        <v>28</v>
      </c>
      <c r="M123" s="27">
        <f t="shared" si="6"/>
        <v>14</v>
      </c>
      <c r="N123" s="27">
        <f t="shared" ca="1" si="7"/>
        <v>34</v>
      </c>
      <c r="O123" s="32" t="s">
        <v>754</v>
      </c>
      <c r="P123" s="32" t="s">
        <v>755</v>
      </c>
      <c r="Q123" s="32" t="s">
        <v>756</v>
      </c>
      <c r="R123" s="35">
        <v>43532</v>
      </c>
      <c r="S123" s="32">
        <v>2952</v>
      </c>
      <c r="T123" s="36">
        <v>115</v>
      </c>
    </row>
    <row r="124" spans="1:20" x14ac:dyDescent="0.35">
      <c r="A124" s="25">
        <v>123</v>
      </c>
      <c r="B124" s="26" t="s">
        <v>757</v>
      </c>
      <c r="C124" s="26" t="s">
        <v>758</v>
      </c>
      <c r="D124" s="26" t="s">
        <v>759</v>
      </c>
      <c r="E124" s="26" t="s">
        <v>62</v>
      </c>
      <c r="F124" s="26" t="s">
        <v>49</v>
      </c>
      <c r="G124" s="27">
        <v>2657</v>
      </c>
      <c r="H124" s="27">
        <f t="shared" si="4"/>
        <v>20</v>
      </c>
      <c r="I124" s="28">
        <v>43916</v>
      </c>
      <c r="J124" s="27">
        <f ca="1">DATEDIF('BDD client - segmentation'!$I124,TODAY(),"M")</f>
        <v>36</v>
      </c>
      <c r="K124" s="27">
        <f t="shared" ca="1" si="5"/>
        <v>0</v>
      </c>
      <c r="L124" s="27">
        <v>6</v>
      </c>
      <c r="M124" s="27">
        <f t="shared" si="6"/>
        <v>3</v>
      </c>
      <c r="N124" s="27">
        <f t="shared" ca="1" si="7"/>
        <v>23</v>
      </c>
      <c r="O124" s="26" t="s">
        <v>119</v>
      </c>
      <c r="P124" s="26" t="s">
        <v>760</v>
      </c>
      <c r="Q124" s="26" t="s">
        <v>102</v>
      </c>
      <c r="R124" s="29">
        <v>44553</v>
      </c>
      <c r="S124" s="26">
        <v>2393</v>
      </c>
      <c r="T124" s="30">
        <v>208</v>
      </c>
    </row>
    <row r="125" spans="1:20" x14ac:dyDescent="0.35">
      <c r="A125" s="31">
        <v>124</v>
      </c>
      <c r="B125" s="32" t="s">
        <v>761</v>
      </c>
      <c r="C125" s="32" t="s">
        <v>762</v>
      </c>
      <c r="D125" s="32" t="s">
        <v>763</v>
      </c>
      <c r="E125" s="32" t="s">
        <v>48</v>
      </c>
      <c r="F125" s="32" t="s">
        <v>49</v>
      </c>
      <c r="G125" s="33">
        <v>4835</v>
      </c>
      <c r="H125" s="27">
        <f t="shared" si="4"/>
        <v>30</v>
      </c>
      <c r="I125" s="34">
        <v>43521</v>
      </c>
      <c r="J125" s="33">
        <f ca="1">DATEDIF('BDD client - segmentation'!$I125,TODAY(),"M")</f>
        <v>49</v>
      </c>
      <c r="K125" s="27">
        <f t="shared" ca="1" si="5"/>
        <v>0</v>
      </c>
      <c r="L125" s="33">
        <v>23</v>
      </c>
      <c r="M125" s="27">
        <f t="shared" si="6"/>
        <v>11.5</v>
      </c>
      <c r="N125" s="27">
        <f t="shared" ca="1" si="7"/>
        <v>41.5</v>
      </c>
      <c r="O125" s="32" t="s">
        <v>764</v>
      </c>
      <c r="P125" s="32" t="s">
        <v>765</v>
      </c>
      <c r="Q125" s="32" t="s">
        <v>279</v>
      </c>
      <c r="R125" s="35">
        <v>44653</v>
      </c>
      <c r="S125" s="32">
        <v>4425</v>
      </c>
      <c r="T125" s="36">
        <v>240</v>
      </c>
    </row>
    <row r="126" spans="1:20" x14ac:dyDescent="0.35">
      <c r="A126" s="25">
        <v>125</v>
      </c>
      <c r="B126" s="26" t="s">
        <v>766</v>
      </c>
      <c r="C126" s="26" t="s">
        <v>767</v>
      </c>
      <c r="D126" s="26" t="s">
        <v>768</v>
      </c>
      <c r="E126" s="26" t="s">
        <v>62</v>
      </c>
      <c r="F126" s="26" t="s">
        <v>49</v>
      </c>
      <c r="G126" s="27">
        <v>1232</v>
      </c>
      <c r="H126" s="27">
        <f t="shared" si="4"/>
        <v>20</v>
      </c>
      <c r="I126" s="28">
        <v>43108</v>
      </c>
      <c r="J126" s="27">
        <f ca="1">DATEDIF('BDD client - segmentation'!$I126,TODAY(),"M")</f>
        <v>62</v>
      </c>
      <c r="K126" s="27">
        <f t="shared" ca="1" si="5"/>
        <v>0</v>
      </c>
      <c r="L126" s="27">
        <v>17</v>
      </c>
      <c r="M126" s="27">
        <f t="shared" si="6"/>
        <v>8.5</v>
      </c>
      <c r="N126" s="27">
        <f t="shared" ca="1" si="7"/>
        <v>28.5</v>
      </c>
      <c r="O126" s="26" t="s">
        <v>769</v>
      </c>
      <c r="P126" s="26" t="s">
        <v>770</v>
      </c>
      <c r="Q126" s="26" t="s">
        <v>771</v>
      </c>
      <c r="R126" s="29">
        <v>44528</v>
      </c>
      <c r="S126" s="26">
        <v>2191</v>
      </c>
      <c r="T126" s="30">
        <v>69</v>
      </c>
    </row>
    <row r="127" spans="1:20" x14ac:dyDescent="0.35">
      <c r="A127" s="31">
        <v>126</v>
      </c>
      <c r="B127" s="32" t="s">
        <v>772</v>
      </c>
      <c r="C127" s="32" t="s">
        <v>773</v>
      </c>
      <c r="D127" s="32" t="s">
        <v>774</v>
      </c>
      <c r="E127" s="32" t="s">
        <v>62</v>
      </c>
      <c r="F127" s="32" t="s">
        <v>49</v>
      </c>
      <c r="G127" s="33">
        <v>4428</v>
      </c>
      <c r="H127" s="27">
        <f t="shared" si="4"/>
        <v>30</v>
      </c>
      <c r="I127" s="34">
        <v>44713</v>
      </c>
      <c r="J127" s="33">
        <f ca="1">DATEDIF('BDD client - segmentation'!$I127,TODAY(),"M")</f>
        <v>9</v>
      </c>
      <c r="K127" s="27">
        <f t="shared" ca="1" si="5"/>
        <v>5</v>
      </c>
      <c r="L127" s="33">
        <v>1</v>
      </c>
      <c r="M127" s="27">
        <f t="shared" si="6"/>
        <v>0.5</v>
      </c>
      <c r="N127" s="27">
        <f t="shared" ca="1" si="7"/>
        <v>35.5</v>
      </c>
      <c r="O127" s="32" t="s">
        <v>775</v>
      </c>
      <c r="P127" s="32" t="s">
        <v>776</v>
      </c>
      <c r="Q127" s="32" t="s">
        <v>777</v>
      </c>
      <c r="R127" s="35">
        <v>44401</v>
      </c>
      <c r="S127" s="32">
        <v>3531</v>
      </c>
      <c r="T127" s="36">
        <v>185</v>
      </c>
    </row>
    <row r="128" spans="1:20" x14ac:dyDescent="0.35">
      <c r="A128" s="25">
        <v>127</v>
      </c>
      <c r="B128" s="26" t="s">
        <v>778</v>
      </c>
      <c r="C128" s="26" t="s">
        <v>779</v>
      </c>
      <c r="D128" s="26" t="s">
        <v>780</v>
      </c>
      <c r="E128" s="26" t="s">
        <v>62</v>
      </c>
      <c r="F128" s="26" t="s">
        <v>205</v>
      </c>
      <c r="G128" s="27">
        <v>4589</v>
      </c>
      <c r="H128" s="27">
        <f t="shared" si="4"/>
        <v>30</v>
      </c>
      <c r="I128" s="28">
        <v>44737</v>
      </c>
      <c r="J128" s="27">
        <f ca="1">DATEDIF('BDD client - segmentation'!$I128,TODAY(),"M")</f>
        <v>9</v>
      </c>
      <c r="K128" s="27">
        <f t="shared" ca="1" si="5"/>
        <v>5</v>
      </c>
      <c r="L128" s="27">
        <v>2</v>
      </c>
      <c r="M128" s="27">
        <f t="shared" si="6"/>
        <v>1</v>
      </c>
      <c r="N128" s="27">
        <f t="shared" ca="1" si="7"/>
        <v>36</v>
      </c>
      <c r="O128" s="26" t="s">
        <v>781</v>
      </c>
      <c r="P128" s="26" t="s">
        <v>782</v>
      </c>
      <c r="Q128" s="26" t="s">
        <v>783</v>
      </c>
      <c r="R128" s="29">
        <v>44289</v>
      </c>
      <c r="S128" s="26">
        <v>1576</v>
      </c>
      <c r="T128" s="30">
        <v>162</v>
      </c>
    </row>
    <row r="129" spans="1:20" x14ac:dyDescent="0.35">
      <c r="A129" s="31">
        <v>128</v>
      </c>
      <c r="B129" s="32" t="s">
        <v>784</v>
      </c>
      <c r="C129" s="32" t="s">
        <v>785</v>
      </c>
      <c r="D129" s="32" t="s">
        <v>786</v>
      </c>
      <c r="E129" s="32" t="s">
        <v>62</v>
      </c>
      <c r="F129" s="32" t="s">
        <v>49</v>
      </c>
      <c r="G129" s="33">
        <v>4053</v>
      </c>
      <c r="H129" s="27">
        <f t="shared" si="4"/>
        <v>30</v>
      </c>
      <c r="I129" s="34">
        <v>44630</v>
      </c>
      <c r="J129" s="33">
        <f ca="1">DATEDIF('BDD client - segmentation'!$I129,TODAY(),"M")</f>
        <v>12</v>
      </c>
      <c r="K129" s="27">
        <f t="shared" ca="1" si="5"/>
        <v>5</v>
      </c>
      <c r="L129" s="33">
        <v>30</v>
      </c>
      <c r="M129" s="27">
        <f t="shared" si="6"/>
        <v>15</v>
      </c>
      <c r="N129" s="27">
        <f t="shared" ca="1" si="7"/>
        <v>50</v>
      </c>
      <c r="O129" s="32" t="s">
        <v>614</v>
      </c>
      <c r="P129" s="32" t="s">
        <v>787</v>
      </c>
      <c r="Q129" s="32" t="s">
        <v>788</v>
      </c>
      <c r="R129" s="35">
        <v>43578</v>
      </c>
      <c r="S129" s="32">
        <v>1264</v>
      </c>
      <c r="T129" s="36">
        <v>94</v>
      </c>
    </row>
    <row r="130" spans="1:20" x14ac:dyDescent="0.35">
      <c r="A130" s="25">
        <v>129</v>
      </c>
      <c r="B130" s="26" t="s">
        <v>789</v>
      </c>
      <c r="C130" s="26" t="s">
        <v>790</v>
      </c>
      <c r="D130" s="26" t="s">
        <v>791</v>
      </c>
      <c r="E130" s="26" t="s">
        <v>62</v>
      </c>
      <c r="F130" s="26" t="s">
        <v>125</v>
      </c>
      <c r="G130" s="27">
        <v>707</v>
      </c>
      <c r="H130" s="27">
        <f t="shared" si="4"/>
        <v>10</v>
      </c>
      <c r="I130" s="28">
        <v>43214</v>
      </c>
      <c r="J130" s="27">
        <f ca="1">DATEDIF('BDD client - segmentation'!$I130,TODAY(),"M")</f>
        <v>59</v>
      </c>
      <c r="K130" s="27">
        <f t="shared" ca="1" si="5"/>
        <v>0</v>
      </c>
      <c r="L130" s="27">
        <v>20</v>
      </c>
      <c r="M130" s="27">
        <f t="shared" si="6"/>
        <v>10</v>
      </c>
      <c r="N130" s="27">
        <f t="shared" ca="1" si="7"/>
        <v>20</v>
      </c>
      <c r="O130" s="26" t="s">
        <v>792</v>
      </c>
      <c r="P130" s="26" t="s">
        <v>793</v>
      </c>
      <c r="Q130" s="26" t="s">
        <v>794</v>
      </c>
      <c r="R130" s="29">
        <v>44186</v>
      </c>
      <c r="S130" s="26">
        <v>3442</v>
      </c>
      <c r="T130" s="30">
        <v>152</v>
      </c>
    </row>
    <row r="131" spans="1:20" x14ac:dyDescent="0.35">
      <c r="A131" s="31">
        <v>130</v>
      </c>
      <c r="B131" s="32" t="s">
        <v>795</v>
      </c>
      <c r="C131" s="32" t="s">
        <v>796</v>
      </c>
      <c r="D131" s="32" t="s">
        <v>797</v>
      </c>
      <c r="E131" s="32" t="s">
        <v>48</v>
      </c>
      <c r="F131" s="32" t="s">
        <v>49</v>
      </c>
      <c r="G131" s="33">
        <v>2424</v>
      </c>
      <c r="H131" s="27">
        <f t="shared" ref="H131:H194" si="8">IF(G131&lt;=100,1,IF(G131&lt;=500,5,IF(G131&lt;=1000,10,IF(G131&lt;=3000,20,30))))</f>
        <v>20</v>
      </c>
      <c r="I131" s="34">
        <v>44654</v>
      </c>
      <c r="J131" s="33">
        <f ca="1">DATEDIF('BDD client - segmentation'!$I131,TODAY(),"M")</f>
        <v>11</v>
      </c>
      <c r="K131" s="27">
        <f t="shared" ref="K131:K194" ca="1" si="9">IF(J131&lt;=3,20,IF(J131&lt;=6,10,IF(J131&lt;=12,5,IF(J131&lt;=24,1,0))))</f>
        <v>5</v>
      </c>
      <c r="L131" s="33">
        <v>30</v>
      </c>
      <c r="M131" s="27">
        <f t="shared" ref="M131:M194" si="10">L131*0.5</f>
        <v>15</v>
      </c>
      <c r="N131" s="27">
        <f t="shared" ref="N131:N194" ca="1" si="11">SUM(H131,K131,M131)</f>
        <v>40</v>
      </c>
      <c r="O131" s="32" t="s">
        <v>798</v>
      </c>
      <c r="P131" s="32" t="s">
        <v>799</v>
      </c>
      <c r="Q131" s="32" t="s">
        <v>800</v>
      </c>
      <c r="R131" s="35">
        <v>44262</v>
      </c>
      <c r="S131" s="32">
        <v>1425</v>
      </c>
      <c r="T131" s="36">
        <v>66</v>
      </c>
    </row>
    <row r="132" spans="1:20" x14ac:dyDescent="0.35">
      <c r="A132" s="25">
        <v>131</v>
      </c>
      <c r="B132" s="26" t="s">
        <v>801</v>
      </c>
      <c r="C132" s="26" t="s">
        <v>802</v>
      </c>
      <c r="D132" s="26" t="s">
        <v>803</v>
      </c>
      <c r="E132" s="26" t="s">
        <v>62</v>
      </c>
      <c r="F132" s="26" t="s">
        <v>49</v>
      </c>
      <c r="G132" s="27">
        <v>2277</v>
      </c>
      <c r="H132" s="27">
        <f t="shared" si="8"/>
        <v>20</v>
      </c>
      <c r="I132" s="28">
        <v>44721</v>
      </c>
      <c r="J132" s="27">
        <f ca="1">DATEDIF('BDD client - segmentation'!$I132,TODAY(),"M")</f>
        <v>9</v>
      </c>
      <c r="K132" s="27">
        <f t="shared" ca="1" si="9"/>
        <v>5</v>
      </c>
      <c r="L132" s="27">
        <v>25</v>
      </c>
      <c r="M132" s="27">
        <f t="shared" si="10"/>
        <v>12.5</v>
      </c>
      <c r="N132" s="27">
        <f t="shared" ca="1" si="11"/>
        <v>37.5</v>
      </c>
      <c r="O132" s="26" t="s">
        <v>804</v>
      </c>
      <c r="P132" s="26" t="s">
        <v>805</v>
      </c>
      <c r="Q132" s="26" t="s">
        <v>806</v>
      </c>
      <c r="R132" s="29">
        <v>44591</v>
      </c>
      <c r="S132" s="26">
        <v>1772</v>
      </c>
      <c r="T132" s="30">
        <v>138</v>
      </c>
    </row>
    <row r="133" spans="1:20" x14ac:dyDescent="0.35">
      <c r="A133" s="31">
        <v>132</v>
      </c>
      <c r="B133" s="32" t="s">
        <v>807</v>
      </c>
      <c r="C133" s="32" t="s">
        <v>808</v>
      </c>
      <c r="D133" s="32" t="s">
        <v>809</v>
      </c>
      <c r="E133" s="32" t="s">
        <v>48</v>
      </c>
      <c r="F133" s="32" t="s">
        <v>49</v>
      </c>
      <c r="G133" s="33">
        <v>4145</v>
      </c>
      <c r="H133" s="27">
        <f t="shared" si="8"/>
        <v>30</v>
      </c>
      <c r="I133" s="34">
        <v>43136</v>
      </c>
      <c r="J133" s="33">
        <f ca="1">DATEDIF('BDD client - segmentation'!$I133,TODAY(),"M")</f>
        <v>61</v>
      </c>
      <c r="K133" s="27">
        <f t="shared" ca="1" si="9"/>
        <v>0</v>
      </c>
      <c r="L133" s="33">
        <v>0</v>
      </c>
      <c r="M133" s="27">
        <f t="shared" si="10"/>
        <v>0</v>
      </c>
      <c r="N133" s="27">
        <f t="shared" ca="1" si="11"/>
        <v>30</v>
      </c>
      <c r="O133" s="32" t="s">
        <v>810</v>
      </c>
      <c r="P133" s="32" t="s">
        <v>811</v>
      </c>
      <c r="Q133" s="32" t="s">
        <v>680</v>
      </c>
      <c r="R133" s="35">
        <v>44024</v>
      </c>
      <c r="S133" s="32">
        <v>2375</v>
      </c>
      <c r="T133" s="36">
        <v>237</v>
      </c>
    </row>
    <row r="134" spans="1:20" x14ac:dyDescent="0.35">
      <c r="A134" s="25">
        <v>133</v>
      </c>
      <c r="B134" s="26" t="s">
        <v>812</v>
      </c>
      <c r="C134" s="26" t="s">
        <v>813</v>
      </c>
      <c r="D134" s="26" t="s">
        <v>814</v>
      </c>
      <c r="E134" s="26" t="s">
        <v>62</v>
      </c>
      <c r="F134" s="26" t="s">
        <v>49</v>
      </c>
      <c r="G134" s="27">
        <v>2241</v>
      </c>
      <c r="H134" s="27">
        <f t="shared" si="8"/>
        <v>20</v>
      </c>
      <c r="I134" s="28">
        <v>44492</v>
      </c>
      <c r="J134" s="27">
        <f ca="1">DATEDIF('BDD client - segmentation'!$I134,TODAY(),"M")</f>
        <v>17</v>
      </c>
      <c r="K134" s="27">
        <f t="shared" ca="1" si="9"/>
        <v>1</v>
      </c>
      <c r="L134" s="27">
        <v>24</v>
      </c>
      <c r="M134" s="27">
        <f t="shared" si="10"/>
        <v>12</v>
      </c>
      <c r="N134" s="27">
        <f t="shared" ca="1" si="11"/>
        <v>33</v>
      </c>
      <c r="O134" s="26" t="s">
        <v>815</v>
      </c>
      <c r="P134" s="26" t="s">
        <v>816</v>
      </c>
      <c r="Q134" s="26" t="s">
        <v>441</v>
      </c>
      <c r="R134" s="29">
        <v>43807</v>
      </c>
      <c r="S134" s="26">
        <v>700</v>
      </c>
      <c r="T134" s="30">
        <v>115</v>
      </c>
    </row>
    <row r="135" spans="1:20" x14ac:dyDescent="0.35">
      <c r="A135" s="31">
        <v>134</v>
      </c>
      <c r="B135" s="32" t="s">
        <v>817</v>
      </c>
      <c r="C135" s="32" t="s">
        <v>818</v>
      </c>
      <c r="D135" s="32" t="s">
        <v>819</v>
      </c>
      <c r="E135" s="32" t="s">
        <v>62</v>
      </c>
      <c r="F135" s="32" t="s">
        <v>49</v>
      </c>
      <c r="G135" s="33">
        <v>3434</v>
      </c>
      <c r="H135" s="27">
        <f t="shared" si="8"/>
        <v>30</v>
      </c>
      <c r="I135" s="34">
        <v>43377</v>
      </c>
      <c r="J135" s="33">
        <f ca="1">DATEDIF('BDD client - segmentation'!$I135,TODAY(),"M")</f>
        <v>53</v>
      </c>
      <c r="K135" s="27">
        <f t="shared" ca="1" si="9"/>
        <v>0</v>
      </c>
      <c r="L135" s="33">
        <v>2</v>
      </c>
      <c r="M135" s="27">
        <f t="shared" si="10"/>
        <v>1</v>
      </c>
      <c r="N135" s="27">
        <f t="shared" ca="1" si="11"/>
        <v>31</v>
      </c>
      <c r="O135" s="32" t="s">
        <v>132</v>
      </c>
      <c r="P135" s="32" t="s">
        <v>820</v>
      </c>
      <c r="Q135" s="32" t="s">
        <v>821</v>
      </c>
      <c r="R135" s="35">
        <v>44245</v>
      </c>
      <c r="S135" s="32">
        <v>4685</v>
      </c>
      <c r="T135" s="36">
        <v>61</v>
      </c>
    </row>
    <row r="136" spans="1:20" x14ac:dyDescent="0.35">
      <c r="A136" s="25">
        <v>135</v>
      </c>
      <c r="B136" s="26" t="s">
        <v>822</v>
      </c>
      <c r="C136" s="26" t="s">
        <v>823</v>
      </c>
      <c r="D136" s="26" t="s">
        <v>824</v>
      </c>
      <c r="E136" s="26" t="s">
        <v>48</v>
      </c>
      <c r="F136" s="26" t="s">
        <v>63</v>
      </c>
      <c r="G136" s="27">
        <v>2606</v>
      </c>
      <c r="H136" s="27">
        <f t="shared" si="8"/>
        <v>20</v>
      </c>
      <c r="I136" s="28">
        <v>44062</v>
      </c>
      <c r="J136" s="27">
        <f ca="1">DATEDIF('BDD client - segmentation'!$I136,TODAY(),"M")</f>
        <v>31</v>
      </c>
      <c r="K136" s="27">
        <f t="shared" ca="1" si="9"/>
        <v>0</v>
      </c>
      <c r="L136" s="27">
        <v>22</v>
      </c>
      <c r="M136" s="27">
        <f t="shared" si="10"/>
        <v>11</v>
      </c>
      <c r="N136" s="27">
        <f t="shared" ca="1" si="11"/>
        <v>31</v>
      </c>
      <c r="O136" s="26" t="s">
        <v>825</v>
      </c>
      <c r="P136" s="26" t="s">
        <v>826</v>
      </c>
      <c r="Q136" s="26" t="s">
        <v>827</v>
      </c>
      <c r="R136" s="29">
        <v>43537</v>
      </c>
      <c r="S136" s="26">
        <v>3997</v>
      </c>
      <c r="T136" s="30">
        <v>20</v>
      </c>
    </row>
    <row r="137" spans="1:20" x14ac:dyDescent="0.35">
      <c r="A137" s="31">
        <v>136</v>
      </c>
      <c r="B137" s="32" t="s">
        <v>828</v>
      </c>
      <c r="C137" s="32" t="s">
        <v>829</v>
      </c>
      <c r="D137" s="32" t="s">
        <v>830</v>
      </c>
      <c r="E137" s="32" t="s">
        <v>62</v>
      </c>
      <c r="F137" s="32" t="s">
        <v>49</v>
      </c>
      <c r="G137" s="33">
        <v>516</v>
      </c>
      <c r="H137" s="27">
        <f t="shared" si="8"/>
        <v>10</v>
      </c>
      <c r="I137" s="34">
        <v>44329</v>
      </c>
      <c r="J137" s="33">
        <f ca="1">DATEDIF('BDD client - segmentation'!$I137,TODAY(),"M")</f>
        <v>22</v>
      </c>
      <c r="K137" s="27">
        <f t="shared" ca="1" si="9"/>
        <v>1</v>
      </c>
      <c r="L137" s="33">
        <v>1</v>
      </c>
      <c r="M137" s="27">
        <f t="shared" si="10"/>
        <v>0.5</v>
      </c>
      <c r="N137" s="27">
        <f t="shared" ca="1" si="11"/>
        <v>11.5</v>
      </c>
      <c r="O137" s="32" t="s">
        <v>56</v>
      </c>
      <c r="P137" s="32" t="s">
        <v>831</v>
      </c>
      <c r="Q137" s="32" t="s">
        <v>832</v>
      </c>
      <c r="R137" s="35">
        <v>44349</v>
      </c>
      <c r="S137" s="32">
        <v>2311</v>
      </c>
      <c r="T137" s="36">
        <v>236</v>
      </c>
    </row>
    <row r="138" spans="1:20" x14ac:dyDescent="0.35">
      <c r="A138" s="25">
        <v>137</v>
      </c>
      <c r="B138" s="26" t="s">
        <v>833</v>
      </c>
      <c r="C138" s="26" t="s">
        <v>834</v>
      </c>
      <c r="D138" s="26" t="s">
        <v>835</v>
      </c>
      <c r="E138" s="26" t="s">
        <v>62</v>
      </c>
      <c r="F138" s="26" t="s">
        <v>125</v>
      </c>
      <c r="G138" s="27">
        <v>3421</v>
      </c>
      <c r="H138" s="27">
        <f t="shared" si="8"/>
        <v>30</v>
      </c>
      <c r="I138" s="28">
        <v>43394</v>
      </c>
      <c r="J138" s="27">
        <f ca="1">DATEDIF('BDD client - segmentation'!$I138,TODAY(),"M")</f>
        <v>53</v>
      </c>
      <c r="K138" s="27">
        <f t="shared" ca="1" si="9"/>
        <v>0</v>
      </c>
      <c r="L138" s="27">
        <v>5</v>
      </c>
      <c r="M138" s="27">
        <f t="shared" si="10"/>
        <v>2.5</v>
      </c>
      <c r="N138" s="27">
        <f t="shared" ca="1" si="11"/>
        <v>32.5</v>
      </c>
      <c r="O138" s="26" t="s">
        <v>836</v>
      </c>
      <c r="P138" s="26" t="s">
        <v>837</v>
      </c>
      <c r="Q138" s="26" t="s">
        <v>838</v>
      </c>
      <c r="R138" s="29">
        <v>43127</v>
      </c>
      <c r="S138" s="26">
        <v>3485</v>
      </c>
      <c r="T138" s="30">
        <v>80</v>
      </c>
    </row>
    <row r="139" spans="1:20" x14ac:dyDescent="0.35">
      <c r="A139" s="31">
        <v>138</v>
      </c>
      <c r="B139" s="32" t="s">
        <v>839</v>
      </c>
      <c r="C139" s="32" t="s">
        <v>840</v>
      </c>
      <c r="D139" s="32" t="s">
        <v>841</v>
      </c>
      <c r="E139" s="32" t="s">
        <v>62</v>
      </c>
      <c r="F139" s="32" t="s">
        <v>49</v>
      </c>
      <c r="G139" s="33">
        <v>4541</v>
      </c>
      <c r="H139" s="27">
        <f t="shared" si="8"/>
        <v>30</v>
      </c>
      <c r="I139" s="34">
        <v>43354</v>
      </c>
      <c r="J139" s="33">
        <f ca="1">DATEDIF('BDD client - segmentation'!$I139,TODAY(),"M")</f>
        <v>54</v>
      </c>
      <c r="K139" s="27">
        <f t="shared" ca="1" si="9"/>
        <v>0</v>
      </c>
      <c r="L139" s="33">
        <v>5</v>
      </c>
      <c r="M139" s="27">
        <f t="shared" si="10"/>
        <v>2.5</v>
      </c>
      <c r="N139" s="27">
        <f t="shared" ca="1" si="11"/>
        <v>32.5</v>
      </c>
      <c r="O139" s="32" t="s">
        <v>300</v>
      </c>
      <c r="P139" s="32" t="s">
        <v>842</v>
      </c>
      <c r="Q139" s="32" t="s">
        <v>843</v>
      </c>
      <c r="R139" s="35">
        <v>44507</v>
      </c>
      <c r="S139" s="32">
        <v>4648</v>
      </c>
      <c r="T139" s="36">
        <v>36</v>
      </c>
    </row>
    <row r="140" spans="1:20" x14ac:dyDescent="0.35">
      <c r="A140" s="25">
        <v>139</v>
      </c>
      <c r="B140" s="26" t="s">
        <v>844</v>
      </c>
      <c r="C140" s="26" t="s">
        <v>845</v>
      </c>
      <c r="D140" s="26" t="s">
        <v>846</v>
      </c>
      <c r="E140" s="26" t="s">
        <v>48</v>
      </c>
      <c r="F140" s="26" t="s">
        <v>112</v>
      </c>
      <c r="G140" s="27">
        <v>603</v>
      </c>
      <c r="H140" s="27">
        <f t="shared" si="8"/>
        <v>10</v>
      </c>
      <c r="I140" s="28">
        <v>43798</v>
      </c>
      <c r="J140" s="27">
        <f ca="1">DATEDIF('BDD client - segmentation'!$I140,TODAY(),"M")</f>
        <v>40</v>
      </c>
      <c r="K140" s="27">
        <f t="shared" ca="1" si="9"/>
        <v>0</v>
      </c>
      <c r="L140" s="27">
        <v>18</v>
      </c>
      <c r="M140" s="27">
        <f t="shared" si="10"/>
        <v>9</v>
      </c>
      <c r="N140" s="27">
        <f t="shared" ca="1" si="11"/>
        <v>19</v>
      </c>
      <c r="O140" s="26" t="s">
        <v>847</v>
      </c>
      <c r="P140" s="26" t="s">
        <v>848</v>
      </c>
      <c r="Q140" s="26" t="s">
        <v>849</v>
      </c>
      <c r="R140" s="29">
        <v>44713</v>
      </c>
      <c r="S140" s="26">
        <v>269</v>
      </c>
      <c r="T140" s="30">
        <v>218</v>
      </c>
    </row>
    <row r="141" spans="1:20" x14ac:dyDescent="0.35">
      <c r="A141" s="31">
        <v>140</v>
      </c>
      <c r="B141" s="32" t="s">
        <v>850</v>
      </c>
      <c r="C141" s="32" t="s">
        <v>851</v>
      </c>
      <c r="D141" s="32" t="s">
        <v>852</v>
      </c>
      <c r="E141" s="32" t="s">
        <v>62</v>
      </c>
      <c r="F141" s="32" t="s">
        <v>49</v>
      </c>
      <c r="G141" s="33">
        <v>3328</v>
      </c>
      <c r="H141" s="27">
        <f t="shared" si="8"/>
        <v>30</v>
      </c>
      <c r="I141" s="34">
        <v>44128</v>
      </c>
      <c r="J141" s="33">
        <f ca="1">DATEDIF('BDD client - segmentation'!$I141,TODAY(),"M")</f>
        <v>29</v>
      </c>
      <c r="K141" s="27">
        <f t="shared" ca="1" si="9"/>
        <v>0</v>
      </c>
      <c r="L141" s="33">
        <v>8</v>
      </c>
      <c r="M141" s="27">
        <f t="shared" si="10"/>
        <v>4</v>
      </c>
      <c r="N141" s="27">
        <f t="shared" ca="1" si="11"/>
        <v>34</v>
      </c>
      <c r="O141" s="32" t="s">
        <v>853</v>
      </c>
      <c r="P141" s="32" t="s">
        <v>854</v>
      </c>
      <c r="Q141" s="32" t="s">
        <v>855</v>
      </c>
      <c r="R141" s="35">
        <v>44719</v>
      </c>
      <c r="S141" s="32">
        <v>2547</v>
      </c>
      <c r="T141" s="36">
        <v>146</v>
      </c>
    </row>
    <row r="142" spans="1:20" x14ac:dyDescent="0.35">
      <c r="A142" s="25">
        <v>141</v>
      </c>
      <c r="B142" s="26" t="s">
        <v>856</v>
      </c>
      <c r="C142" s="26" t="s">
        <v>857</v>
      </c>
      <c r="D142" s="26" t="s">
        <v>858</v>
      </c>
      <c r="E142" s="26" t="s">
        <v>62</v>
      </c>
      <c r="F142" s="26" t="s">
        <v>49</v>
      </c>
      <c r="G142" s="27">
        <v>3598</v>
      </c>
      <c r="H142" s="27">
        <f t="shared" si="8"/>
        <v>30</v>
      </c>
      <c r="I142" s="28">
        <v>44351</v>
      </c>
      <c r="J142" s="27">
        <f ca="1">DATEDIF('BDD client - segmentation'!$I142,TODAY(),"M")</f>
        <v>21</v>
      </c>
      <c r="K142" s="27">
        <f t="shared" ca="1" si="9"/>
        <v>1</v>
      </c>
      <c r="L142" s="27">
        <v>25</v>
      </c>
      <c r="M142" s="27">
        <f t="shared" si="10"/>
        <v>12.5</v>
      </c>
      <c r="N142" s="27">
        <f t="shared" ca="1" si="11"/>
        <v>43.5</v>
      </c>
      <c r="O142" s="26" t="s">
        <v>614</v>
      </c>
      <c r="P142" s="26" t="s">
        <v>859</v>
      </c>
      <c r="Q142" s="26" t="s">
        <v>430</v>
      </c>
      <c r="R142" s="29">
        <v>44192</v>
      </c>
      <c r="S142" s="26">
        <v>4398</v>
      </c>
      <c r="T142" s="30">
        <v>64</v>
      </c>
    </row>
    <row r="143" spans="1:20" x14ac:dyDescent="0.35">
      <c r="A143" s="31">
        <v>142</v>
      </c>
      <c r="B143" s="32" t="s">
        <v>860</v>
      </c>
      <c r="C143" s="32" t="s">
        <v>861</v>
      </c>
      <c r="D143" s="32" t="s">
        <v>862</v>
      </c>
      <c r="E143" s="32" t="s">
        <v>62</v>
      </c>
      <c r="F143" s="32" t="s">
        <v>205</v>
      </c>
      <c r="G143" s="33">
        <v>3692</v>
      </c>
      <c r="H143" s="27">
        <f t="shared" si="8"/>
        <v>30</v>
      </c>
      <c r="I143" s="34">
        <v>44464</v>
      </c>
      <c r="J143" s="33">
        <f ca="1">DATEDIF('BDD client - segmentation'!$I143,TODAY(),"M")</f>
        <v>18</v>
      </c>
      <c r="K143" s="27">
        <f t="shared" ca="1" si="9"/>
        <v>1</v>
      </c>
      <c r="L143" s="33">
        <v>22</v>
      </c>
      <c r="M143" s="27">
        <f t="shared" si="10"/>
        <v>11</v>
      </c>
      <c r="N143" s="27">
        <f t="shared" ca="1" si="11"/>
        <v>42</v>
      </c>
      <c r="O143" s="32" t="s">
        <v>863</v>
      </c>
      <c r="P143" s="32" t="s">
        <v>864</v>
      </c>
      <c r="Q143" s="32" t="s">
        <v>865</v>
      </c>
      <c r="R143" s="35">
        <v>44035</v>
      </c>
      <c r="S143" s="32">
        <v>1976</v>
      </c>
      <c r="T143" s="36">
        <v>207</v>
      </c>
    </row>
    <row r="144" spans="1:20" x14ac:dyDescent="0.35">
      <c r="A144" s="25">
        <v>143</v>
      </c>
      <c r="B144" s="26" t="s">
        <v>866</v>
      </c>
      <c r="C144" s="26" t="s">
        <v>867</v>
      </c>
      <c r="D144" s="26" t="s">
        <v>868</v>
      </c>
      <c r="E144" s="26" t="s">
        <v>62</v>
      </c>
      <c r="F144" s="26" t="s">
        <v>49</v>
      </c>
      <c r="G144" s="27">
        <v>3620</v>
      </c>
      <c r="H144" s="27">
        <f t="shared" si="8"/>
        <v>30</v>
      </c>
      <c r="I144" s="28">
        <v>44385</v>
      </c>
      <c r="J144" s="27">
        <f ca="1">DATEDIF('BDD client - segmentation'!$I144,TODAY(),"M")</f>
        <v>20</v>
      </c>
      <c r="K144" s="27">
        <f t="shared" ca="1" si="9"/>
        <v>1</v>
      </c>
      <c r="L144" s="27">
        <v>2</v>
      </c>
      <c r="M144" s="27">
        <f t="shared" si="10"/>
        <v>1</v>
      </c>
      <c r="N144" s="27">
        <f t="shared" ca="1" si="11"/>
        <v>32</v>
      </c>
      <c r="O144" s="26" t="s">
        <v>869</v>
      </c>
      <c r="P144" s="26" t="s">
        <v>870</v>
      </c>
      <c r="Q144" s="26" t="s">
        <v>871</v>
      </c>
      <c r="R144" s="29">
        <v>43436</v>
      </c>
      <c r="S144" s="26">
        <v>2602</v>
      </c>
      <c r="T144" s="30">
        <v>57</v>
      </c>
    </row>
    <row r="145" spans="1:20" x14ac:dyDescent="0.35">
      <c r="A145" s="31">
        <v>144</v>
      </c>
      <c r="B145" s="32" t="s">
        <v>872</v>
      </c>
      <c r="C145" s="32" t="s">
        <v>873</v>
      </c>
      <c r="D145" s="32" t="s">
        <v>874</v>
      </c>
      <c r="E145" s="32" t="s">
        <v>62</v>
      </c>
      <c r="F145" s="32" t="s">
        <v>49</v>
      </c>
      <c r="G145" s="33">
        <v>3094</v>
      </c>
      <c r="H145" s="27">
        <f t="shared" si="8"/>
        <v>30</v>
      </c>
      <c r="I145" s="34">
        <v>43853</v>
      </c>
      <c r="J145" s="33">
        <f ca="1">DATEDIF('BDD client - segmentation'!$I145,TODAY(),"M")</f>
        <v>38</v>
      </c>
      <c r="K145" s="27">
        <f t="shared" ca="1" si="9"/>
        <v>0</v>
      </c>
      <c r="L145" s="33">
        <v>26</v>
      </c>
      <c r="M145" s="27">
        <f t="shared" si="10"/>
        <v>13</v>
      </c>
      <c r="N145" s="27">
        <f t="shared" ca="1" si="11"/>
        <v>43</v>
      </c>
      <c r="O145" s="32" t="s">
        <v>711</v>
      </c>
      <c r="P145" s="32" t="s">
        <v>875</v>
      </c>
      <c r="Q145" s="32" t="s">
        <v>876</v>
      </c>
      <c r="R145" s="35">
        <v>44194</v>
      </c>
      <c r="S145" s="32">
        <v>1245</v>
      </c>
      <c r="T145" s="36">
        <v>13</v>
      </c>
    </row>
    <row r="146" spans="1:20" x14ac:dyDescent="0.35">
      <c r="A146" s="25">
        <v>145</v>
      </c>
      <c r="B146" s="26" t="s">
        <v>877</v>
      </c>
      <c r="C146" s="26" t="s">
        <v>878</v>
      </c>
      <c r="D146" s="26" t="s">
        <v>879</v>
      </c>
      <c r="E146" s="26" t="s">
        <v>62</v>
      </c>
      <c r="F146" s="26" t="s">
        <v>180</v>
      </c>
      <c r="G146" s="27">
        <v>4579</v>
      </c>
      <c r="H146" s="27">
        <f t="shared" si="8"/>
        <v>30</v>
      </c>
      <c r="I146" s="28">
        <v>44895</v>
      </c>
      <c r="J146" s="27">
        <f ca="1">DATEDIF('BDD client - segmentation'!$I146,TODAY(),"M")</f>
        <v>4</v>
      </c>
      <c r="K146" s="27">
        <f t="shared" ca="1" si="9"/>
        <v>10</v>
      </c>
      <c r="L146" s="27">
        <v>8</v>
      </c>
      <c r="M146" s="27">
        <f t="shared" si="10"/>
        <v>4</v>
      </c>
      <c r="N146" s="27">
        <f t="shared" ca="1" si="11"/>
        <v>44</v>
      </c>
      <c r="O146" s="26" t="s">
        <v>880</v>
      </c>
      <c r="P146" s="26" t="s">
        <v>881</v>
      </c>
      <c r="Q146" s="26" t="s">
        <v>882</v>
      </c>
      <c r="R146" s="29">
        <v>43398</v>
      </c>
      <c r="S146" s="26">
        <v>2629</v>
      </c>
      <c r="T146" s="30">
        <v>231</v>
      </c>
    </row>
    <row r="147" spans="1:20" x14ac:dyDescent="0.35">
      <c r="A147" s="31">
        <v>146</v>
      </c>
      <c r="B147" s="32" t="s">
        <v>883</v>
      </c>
      <c r="C147" s="32" t="s">
        <v>884</v>
      </c>
      <c r="D147" s="32" t="s">
        <v>885</v>
      </c>
      <c r="E147" s="32" t="s">
        <v>62</v>
      </c>
      <c r="F147" s="32" t="s">
        <v>49</v>
      </c>
      <c r="G147" s="33">
        <v>1165</v>
      </c>
      <c r="H147" s="27">
        <f t="shared" si="8"/>
        <v>20</v>
      </c>
      <c r="I147" s="34">
        <v>43278</v>
      </c>
      <c r="J147" s="33">
        <f ca="1">DATEDIF('BDD client - segmentation'!$I147,TODAY(),"M")</f>
        <v>57</v>
      </c>
      <c r="K147" s="27">
        <f t="shared" ca="1" si="9"/>
        <v>0</v>
      </c>
      <c r="L147" s="33">
        <v>5</v>
      </c>
      <c r="M147" s="27">
        <f t="shared" si="10"/>
        <v>2.5</v>
      </c>
      <c r="N147" s="27">
        <f t="shared" ca="1" si="11"/>
        <v>22.5</v>
      </c>
      <c r="O147" s="32" t="s">
        <v>886</v>
      </c>
      <c r="P147" s="32" t="s">
        <v>887</v>
      </c>
      <c r="Q147" s="32" t="s">
        <v>888</v>
      </c>
      <c r="R147" s="35">
        <v>43777</v>
      </c>
      <c r="S147" s="32">
        <v>4100</v>
      </c>
      <c r="T147" s="36">
        <v>95</v>
      </c>
    </row>
    <row r="148" spans="1:20" x14ac:dyDescent="0.35">
      <c r="A148" s="25">
        <v>147</v>
      </c>
      <c r="B148" s="26" t="s">
        <v>889</v>
      </c>
      <c r="C148" s="26" t="s">
        <v>890</v>
      </c>
      <c r="D148" s="26" t="s">
        <v>891</v>
      </c>
      <c r="E148" s="26" t="s">
        <v>62</v>
      </c>
      <c r="F148" s="26" t="s">
        <v>205</v>
      </c>
      <c r="G148" s="27">
        <v>2142</v>
      </c>
      <c r="H148" s="27">
        <f t="shared" si="8"/>
        <v>20</v>
      </c>
      <c r="I148" s="28">
        <v>44056</v>
      </c>
      <c r="J148" s="27">
        <f ca="1">DATEDIF('BDD client - segmentation'!$I148,TODAY(),"M")</f>
        <v>31</v>
      </c>
      <c r="K148" s="27">
        <f t="shared" ca="1" si="9"/>
        <v>0</v>
      </c>
      <c r="L148" s="27">
        <v>17</v>
      </c>
      <c r="M148" s="27">
        <f t="shared" si="10"/>
        <v>8.5</v>
      </c>
      <c r="N148" s="27">
        <f t="shared" ca="1" si="11"/>
        <v>28.5</v>
      </c>
      <c r="O148" s="26" t="s">
        <v>892</v>
      </c>
      <c r="P148" s="26" t="s">
        <v>893</v>
      </c>
      <c r="Q148" s="26" t="s">
        <v>894</v>
      </c>
      <c r="R148" s="29">
        <v>43435</v>
      </c>
      <c r="S148" s="26">
        <v>1504</v>
      </c>
      <c r="T148" s="30">
        <v>45</v>
      </c>
    </row>
    <row r="149" spans="1:20" x14ac:dyDescent="0.35">
      <c r="A149" s="31">
        <v>148</v>
      </c>
      <c r="B149" s="32" t="s">
        <v>895</v>
      </c>
      <c r="C149" s="32" t="s">
        <v>896</v>
      </c>
      <c r="D149" s="32" t="s">
        <v>897</v>
      </c>
      <c r="E149" s="32" t="s">
        <v>48</v>
      </c>
      <c r="F149" s="32" t="s">
        <v>125</v>
      </c>
      <c r="G149" s="33">
        <v>322</v>
      </c>
      <c r="H149" s="27">
        <f t="shared" si="8"/>
        <v>5</v>
      </c>
      <c r="I149" s="34">
        <v>43305</v>
      </c>
      <c r="J149" s="33">
        <f ca="1">DATEDIF('BDD client - segmentation'!$I149,TODAY(),"M")</f>
        <v>56</v>
      </c>
      <c r="K149" s="27">
        <f t="shared" ca="1" si="9"/>
        <v>0</v>
      </c>
      <c r="L149" s="33">
        <v>25</v>
      </c>
      <c r="M149" s="27">
        <f t="shared" si="10"/>
        <v>12.5</v>
      </c>
      <c r="N149" s="27">
        <f t="shared" ca="1" si="11"/>
        <v>17.5</v>
      </c>
      <c r="O149" s="32" t="s">
        <v>898</v>
      </c>
      <c r="P149" s="32" t="s">
        <v>899</v>
      </c>
      <c r="Q149" s="32" t="s">
        <v>364</v>
      </c>
      <c r="R149" s="35">
        <v>44762</v>
      </c>
      <c r="S149" s="32">
        <v>3240</v>
      </c>
      <c r="T149" s="36">
        <v>56</v>
      </c>
    </row>
    <row r="150" spans="1:20" x14ac:dyDescent="0.35">
      <c r="A150" s="25">
        <v>149</v>
      </c>
      <c r="B150" s="26" t="s">
        <v>900</v>
      </c>
      <c r="C150" s="26" t="s">
        <v>901</v>
      </c>
      <c r="D150" s="26" t="s">
        <v>902</v>
      </c>
      <c r="E150" s="26" t="s">
        <v>48</v>
      </c>
      <c r="F150" s="26" t="s">
        <v>49</v>
      </c>
      <c r="G150" s="27">
        <v>3238</v>
      </c>
      <c r="H150" s="27">
        <f t="shared" si="8"/>
        <v>30</v>
      </c>
      <c r="I150" s="28">
        <v>44236</v>
      </c>
      <c r="J150" s="27">
        <f ca="1">DATEDIF('BDD client - segmentation'!$I150,TODAY(),"M")</f>
        <v>25</v>
      </c>
      <c r="K150" s="27">
        <f t="shared" ca="1" si="9"/>
        <v>0</v>
      </c>
      <c r="L150" s="27">
        <v>7</v>
      </c>
      <c r="M150" s="27">
        <f t="shared" si="10"/>
        <v>3.5</v>
      </c>
      <c r="N150" s="27">
        <f t="shared" ca="1" si="11"/>
        <v>33.5</v>
      </c>
      <c r="O150" s="26" t="s">
        <v>903</v>
      </c>
      <c r="P150" s="26" t="s">
        <v>904</v>
      </c>
      <c r="Q150" s="26" t="s">
        <v>905</v>
      </c>
      <c r="R150" s="29">
        <v>43889</v>
      </c>
      <c r="S150" s="26">
        <v>3799</v>
      </c>
      <c r="T150" s="30">
        <v>50</v>
      </c>
    </row>
    <row r="151" spans="1:20" x14ac:dyDescent="0.35">
      <c r="A151" s="31">
        <v>150</v>
      </c>
      <c r="B151" s="32" t="s">
        <v>906</v>
      </c>
      <c r="C151" s="32" t="s">
        <v>907</v>
      </c>
      <c r="D151" s="32" t="s">
        <v>908</v>
      </c>
      <c r="E151" s="32" t="s">
        <v>48</v>
      </c>
      <c r="F151" s="32" t="s">
        <v>49</v>
      </c>
      <c r="G151" s="33">
        <v>1174</v>
      </c>
      <c r="H151" s="27">
        <f t="shared" si="8"/>
        <v>20</v>
      </c>
      <c r="I151" s="34">
        <v>44156</v>
      </c>
      <c r="J151" s="33">
        <f ca="1">DATEDIF('BDD client - segmentation'!$I151,TODAY(),"M")</f>
        <v>28</v>
      </c>
      <c r="K151" s="27">
        <f t="shared" ca="1" si="9"/>
        <v>0</v>
      </c>
      <c r="L151" s="33">
        <v>5</v>
      </c>
      <c r="M151" s="27">
        <f t="shared" si="10"/>
        <v>2.5</v>
      </c>
      <c r="N151" s="27">
        <f t="shared" ca="1" si="11"/>
        <v>22.5</v>
      </c>
      <c r="O151" s="32" t="s">
        <v>909</v>
      </c>
      <c r="P151" s="32" t="s">
        <v>910</v>
      </c>
      <c r="Q151" s="32" t="s">
        <v>911</v>
      </c>
      <c r="R151" s="35">
        <v>43155</v>
      </c>
      <c r="S151" s="32">
        <v>255</v>
      </c>
      <c r="T151" s="36">
        <v>86</v>
      </c>
    </row>
    <row r="152" spans="1:20" x14ac:dyDescent="0.35">
      <c r="A152" s="25">
        <v>151</v>
      </c>
      <c r="B152" s="26" t="s">
        <v>912</v>
      </c>
      <c r="C152" s="26" t="s">
        <v>913</v>
      </c>
      <c r="D152" s="26" t="s">
        <v>914</v>
      </c>
      <c r="E152" s="26" t="s">
        <v>48</v>
      </c>
      <c r="F152" s="26" t="s">
        <v>49</v>
      </c>
      <c r="G152" s="27">
        <v>4522</v>
      </c>
      <c r="H152" s="27">
        <f t="shared" si="8"/>
        <v>30</v>
      </c>
      <c r="I152" s="28">
        <v>44193</v>
      </c>
      <c r="J152" s="27">
        <f ca="1">DATEDIF('BDD client - segmentation'!$I152,TODAY(),"M")</f>
        <v>27</v>
      </c>
      <c r="K152" s="27">
        <f t="shared" ca="1" si="9"/>
        <v>0</v>
      </c>
      <c r="L152" s="27">
        <v>24</v>
      </c>
      <c r="M152" s="27">
        <f t="shared" si="10"/>
        <v>12</v>
      </c>
      <c r="N152" s="27">
        <f t="shared" ca="1" si="11"/>
        <v>42</v>
      </c>
      <c r="O152" s="26" t="s">
        <v>915</v>
      </c>
      <c r="P152" s="26" t="s">
        <v>916</v>
      </c>
      <c r="Q152" s="26" t="s">
        <v>917</v>
      </c>
      <c r="R152" s="29">
        <v>44009</v>
      </c>
      <c r="S152" s="26">
        <v>382</v>
      </c>
      <c r="T152" s="30">
        <v>161</v>
      </c>
    </row>
    <row r="153" spans="1:20" x14ac:dyDescent="0.35">
      <c r="A153" s="31">
        <v>152</v>
      </c>
      <c r="B153" s="32" t="s">
        <v>918</v>
      </c>
      <c r="C153" s="32" t="s">
        <v>919</v>
      </c>
      <c r="D153" s="32" t="s">
        <v>920</v>
      </c>
      <c r="E153" s="32" t="s">
        <v>62</v>
      </c>
      <c r="F153" s="32" t="s">
        <v>49</v>
      </c>
      <c r="G153" s="33">
        <v>2033</v>
      </c>
      <c r="H153" s="27">
        <f t="shared" si="8"/>
        <v>20</v>
      </c>
      <c r="I153" s="34">
        <v>44729</v>
      </c>
      <c r="J153" s="33">
        <f ca="1">DATEDIF('BDD client - segmentation'!$I153,TODAY(),"M")</f>
        <v>9</v>
      </c>
      <c r="K153" s="27">
        <f t="shared" ca="1" si="9"/>
        <v>5</v>
      </c>
      <c r="L153" s="33">
        <v>21</v>
      </c>
      <c r="M153" s="27">
        <f t="shared" si="10"/>
        <v>10.5</v>
      </c>
      <c r="N153" s="27">
        <f t="shared" ca="1" si="11"/>
        <v>35.5</v>
      </c>
      <c r="O153" s="32" t="s">
        <v>82</v>
      </c>
      <c r="P153" s="32" t="s">
        <v>921</v>
      </c>
      <c r="Q153" s="32" t="s">
        <v>922</v>
      </c>
      <c r="R153" s="35">
        <v>44508</v>
      </c>
      <c r="S153" s="32">
        <v>2489</v>
      </c>
      <c r="T153" s="36">
        <v>21</v>
      </c>
    </row>
    <row r="154" spans="1:20" x14ac:dyDescent="0.35">
      <c r="A154" s="25">
        <v>153</v>
      </c>
      <c r="B154" s="26" t="s">
        <v>923</v>
      </c>
      <c r="C154" s="26" t="s">
        <v>924</v>
      </c>
      <c r="D154" s="26" t="s">
        <v>925</v>
      </c>
      <c r="E154" s="26" t="s">
        <v>48</v>
      </c>
      <c r="F154" s="26" t="s">
        <v>49</v>
      </c>
      <c r="G154" s="27">
        <v>2424</v>
      </c>
      <c r="H154" s="27">
        <f t="shared" si="8"/>
        <v>20</v>
      </c>
      <c r="I154" s="28">
        <v>44815</v>
      </c>
      <c r="J154" s="27">
        <f ca="1">DATEDIF('BDD client - segmentation'!$I154,TODAY(),"M")</f>
        <v>6</v>
      </c>
      <c r="K154" s="27">
        <f t="shared" ca="1" si="9"/>
        <v>10</v>
      </c>
      <c r="L154" s="27">
        <v>28</v>
      </c>
      <c r="M154" s="27">
        <f t="shared" si="10"/>
        <v>14</v>
      </c>
      <c r="N154" s="27">
        <f t="shared" ca="1" si="11"/>
        <v>44</v>
      </c>
      <c r="O154" s="26" t="s">
        <v>926</v>
      </c>
      <c r="P154" s="26" t="s">
        <v>927</v>
      </c>
      <c r="Q154" s="26" t="s">
        <v>928</v>
      </c>
      <c r="R154" s="29">
        <v>44763</v>
      </c>
      <c r="S154" s="26">
        <v>442</v>
      </c>
      <c r="T154" s="30">
        <v>8</v>
      </c>
    </row>
    <row r="155" spans="1:20" x14ac:dyDescent="0.35">
      <c r="A155" s="31">
        <v>154</v>
      </c>
      <c r="B155" s="32" t="s">
        <v>929</v>
      </c>
      <c r="C155" s="32" t="s">
        <v>930</v>
      </c>
      <c r="D155" s="32" t="s">
        <v>931</v>
      </c>
      <c r="E155" s="32" t="s">
        <v>62</v>
      </c>
      <c r="F155" s="32" t="s">
        <v>49</v>
      </c>
      <c r="G155" s="33">
        <v>3033</v>
      </c>
      <c r="H155" s="27">
        <f t="shared" si="8"/>
        <v>30</v>
      </c>
      <c r="I155" s="34">
        <v>44317</v>
      </c>
      <c r="J155" s="33">
        <f ca="1">DATEDIF('BDD client - segmentation'!$I155,TODAY(),"M")</f>
        <v>22</v>
      </c>
      <c r="K155" s="27">
        <f t="shared" ca="1" si="9"/>
        <v>1</v>
      </c>
      <c r="L155" s="33">
        <v>15</v>
      </c>
      <c r="M155" s="27">
        <f t="shared" si="10"/>
        <v>7.5</v>
      </c>
      <c r="N155" s="27">
        <f t="shared" ca="1" si="11"/>
        <v>38.5</v>
      </c>
      <c r="O155" s="32" t="s">
        <v>711</v>
      </c>
      <c r="P155" s="32" t="s">
        <v>932</v>
      </c>
      <c r="Q155" s="32" t="s">
        <v>933</v>
      </c>
      <c r="R155" s="35">
        <v>43360</v>
      </c>
      <c r="S155" s="32">
        <v>1365</v>
      </c>
      <c r="T155" s="36">
        <v>209</v>
      </c>
    </row>
    <row r="156" spans="1:20" x14ac:dyDescent="0.35">
      <c r="A156" s="25">
        <v>155</v>
      </c>
      <c r="B156" s="26" t="s">
        <v>934</v>
      </c>
      <c r="C156" s="26" t="s">
        <v>935</v>
      </c>
      <c r="D156" s="26" t="s">
        <v>936</v>
      </c>
      <c r="E156" s="26" t="s">
        <v>48</v>
      </c>
      <c r="F156" s="26" t="s">
        <v>49</v>
      </c>
      <c r="G156" s="27">
        <v>466</v>
      </c>
      <c r="H156" s="27">
        <f t="shared" si="8"/>
        <v>5</v>
      </c>
      <c r="I156" s="28">
        <v>44481</v>
      </c>
      <c r="J156" s="27">
        <f ca="1">DATEDIF('BDD client - segmentation'!$I156,TODAY(),"M")</f>
        <v>17</v>
      </c>
      <c r="K156" s="27">
        <f t="shared" ca="1" si="9"/>
        <v>1</v>
      </c>
      <c r="L156" s="27">
        <v>6</v>
      </c>
      <c r="M156" s="27">
        <f t="shared" si="10"/>
        <v>3</v>
      </c>
      <c r="N156" s="27">
        <f t="shared" ca="1" si="11"/>
        <v>9</v>
      </c>
      <c r="O156" s="26" t="s">
        <v>937</v>
      </c>
      <c r="P156" s="26" t="s">
        <v>938</v>
      </c>
      <c r="Q156" s="26" t="s">
        <v>939</v>
      </c>
      <c r="R156" s="29">
        <v>44447</v>
      </c>
      <c r="S156" s="26">
        <v>1236</v>
      </c>
      <c r="T156" s="30">
        <v>105</v>
      </c>
    </row>
    <row r="157" spans="1:20" x14ac:dyDescent="0.35">
      <c r="A157" s="31">
        <v>156</v>
      </c>
      <c r="B157" s="32" t="s">
        <v>940</v>
      </c>
      <c r="C157" s="32" t="s">
        <v>941</v>
      </c>
      <c r="D157" s="32" t="s">
        <v>942</v>
      </c>
      <c r="E157" s="32" t="s">
        <v>48</v>
      </c>
      <c r="F157" s="32" t="s">
        <v>49</v>
      </c>
      <c r="G157" s="33">
        <v>3474</v>
      </c>
      <c r="H157" s="27">
        <f t="shared" si="8"/>
        <v>30</v>
      </c>
      <c r="I157" s="34">
        <v>44114</v>
      </c>
      <c r="J157" s="33">
        <f ca="1">DATEDIF('BDD client - segmentation'!$I157,TODAY(),"M")</f>
        <v>29</v>
      </c>
      <c r="K157" s="27">
        <f t="shared" ca="1" si="9"/>
        <v>0</v>
      </c>
      <c r="L157" s="33">
        <v>19</v>
      </c>
      <c r="M157" s="27">
        <f t="shared" si="10"/>
        <v>9.5</v>
      </c>
      <c r="N157" s="27">
        <f t="shared" ca="1" si="11"/>
        <v>39.5</v>
      </c>
      <c r="O157" s="32" t="s">
        <v>943</v>
      </c>
      <c r="P157" s="32" t="s">
        <v>944</v>
      </c>
      <c r="Q157" s="32" t="s">
        <v>189</v>
      </c>
      <c r="R157" s="35">
        <v>43717</v>
      </c>
      <c r="S157" s="32">
        <v>2324</v>
      </c>
      <c r="T157" s="36">
        <v>191</v>
      </c>
    </row>
    <row r="158" spans="1:20" x14ac:dyDescent="0.35">
      <c r="A158" s="25">
        <v>157</v>
      </c>
      <c r="B158" s="26" t="s">
        <v>945</v>
      </c>
      <c r="C158" s="26" t="s">
        <v>946</v>
      </c>
      <c r="D158" s="26" t="s">
        <v>947</v>
      </c>
      <c r="E158" s="26" t="s">
        <v>62</v>
      </c>
      <c r="F158" s="26" t="s">
        <v>125</v>
      </c>
      <c r="G158" s="27">
        <v>1641</v>
      </c>
      <c r="H158" s="27">
        <f t="shared" si="8"/>
        <v>20</v>
      </c>
      <c r="I158" s="28">
        <v>44601</v>
      </c>
      <c r="J158" s="27">
        <f ca="1">DATEDIF('BDD client - segmentation'!$I158,TODAY(),"M")</f>
        <v>13</v>
      </c>
      <c r="K158" s="27">
        <f t="shared" ca="1" si="9"/>
        <v>1</v>
      </c>
      <c r="L158" s="27">
        <v>8</v>
      </c>
      <c r="M158" s="27">
        <f t="shared" si="10"/>
        <v>4</v>
      </c>
      <c r="N158" s="27">
        <f t="shared" ca="1" si="11"/>
        <v>25</v>
      </c>
      <c r="O158" s="26" t="s">
        <v>335</v>
      </c>
      <c r="P158" s="26" t="s">
        <v>948</v>
      </c>
      <c r="Q158" s="26" t="s">
        <v>949</v>
      </c>
      <c r="R158" s="29">
        <v>44624</v>
      </c>
      <c r="S158" s="26">
        <v>3017</v>
      </c>
      <c r="T158" s="30">
        <v>79</v>
      </c>
    </row>
    <row r="159" spans="1:20" x14ac:dyDescent="0.35">
      <c r="A159" s="31">
        <v>158</v>
      </c>
      <c r="B159" s="32" t="s">
        <v>950</v>
      </c>
      <c r="C159" s="32" t="s">
        <v>951</v>
      </c>
      <c r="D159" s="32" t="s">
        <v>952</v>
      </c>
      <c r="E159" s="32" t="s">
        <v>48</v>
      </c>
      <c r="F159" s="32" t="s">
        <v>49</v>
      </c>
      <c r="G159" s="33">
        <v>82</v>
      </c>
      <c r="H159" s="27">
        <f t="shared" si="8"/>
        <v>1</v>
      </c>
      <c r="I159" s="34">
        <v>44390</v>
      </c>
      <c r="J159" s="33">
        <f ca="1">DATEDIF('BDD client - segmentation'!$I159,TODAY(),"M")</f>
        <v>20</v>
      </c>
      <c r="K159" s="27">
        <f t="shared" ca="1" si="9"/>
        <v>1</v>
      </c>
      <c r="L159" s="33">
        <v>8</v>
      </c>
      <c r="M159" s="27">
        <f t="shared" si="10"/>
        <v>4</v>
      </c>
      <c r="N159" s="27">
        <f t="shared" ca="1" si="11"/>
        <v>6</v>
      </c>
      <c r="O159" s="32" t="s">
        <v>953</v>
      </c>
      <c r="P159" s="32" t="s">
        <v>954</v>
      </c>
      <c r="Q159" s="32" t="s">
        <v>955</v>
      </c>
      <c r="R159" s="35">
        <v>43972</v>
      </c>
      <c r="S159" s="32">
        <v>1277</v>
      </c>
      <c r="T159" s="36">
        <v>85</v>
      </c>
    </row>
    <row r="160" spans="1:20" x14ac:dyDescent="0.35">
      <c r="A160" s="25">
        <v>159</v>
      </c>
      <c r="B160" s="26" t="s">
        <v>956</v>
      </c>
      <c r="C160" s="26" t="s">
        <v>957</v>
      </c>
      <c r="D160" s="26" t="s">
        <v>958</v>
      </c>
      <c r="E160" s="26" t="s">
        <v>48</v>
      </c>
      <c r="F160" s="26" t="s">
        <v>125</v>
      </c>
      <c r="G160" s="27">
        <v>4613</v>
      </c>
      <c r="H160" s="27">
        <f t="shared" si="8"/>
        <v>30</v>
      </c>
      <c r="I160" s="28">
        <v>44471</v>
      </c>
      <c r="J160" s="27">
        <f ca="1">DATEDIF('BDD client - segmentation'!$I160,TODAY(),"M")</f>
        <v>17</v>
      </c>
      <c r="K160" s="27">
        <f t="shared" ca="1" si="9"/>
        <v>1</v>
      </c>
      <c r="L160" s="27">
        <v>10</v>
      </c>
      <c r="M160" s="27">
        <f t="shared" si="10"/>
        <v>5</v>
      </c>
      <c r="N160" s="27">
        <f t="shared" ca="1" si="11"/>
        <v>36</v>
      </c>
      <c r="O160" s="26" t="s">
        <v>959</v>
      </c>
      <c r="P160" s="26" t="s">
        <v>960</v>
      </c>
      <c r="Q160" s="26" t="s">
        <v>961</v>
      </c>
      <c r="R160" s="29">
        <v>43529</v>
      </c>
      <c r="S160" s="26">
        <v>3983</v>
      </c>
      <c r="T160" s="30">
        <v>23</v>
      </c>
    </row>
    <row r="161" spans="1:20" x14ac:dyDescent="0.35">
      <c r="A161" s="31">
        <v>160</v>
      </c>
      <c r="B161" s="32" t="s">
        <v>962</v>
      </c>
      <c r="C161" s="32" t="s">
        <v>963</v>
      </c>
      <c r="D161" s="32" t="s">
        <v>964</v>
      </c>
      <c r="E161" s="32" t="s">
        <v>48</v>
      </c>
      <c r="F161" s="32" t="s">
        <v>49</v>
      </c>
      <c r="G161" s="33">
        <v>447</v>
      </c>
      <c r="H161" s="27">
        <f t="shared" si="8"/>
        <v>5</v>
      </c>
      <c r="I161" s="34">
        <v>44239</v>
      </c>
      <c r="J161" s="33">
        <f ca="1">DATEDIF('BDD client - segmentation'!$I161,TODAY(),"M")</f>
        <v>25</v>
      </c>
      <c r="K161" s="27">
        <f t="shared" ca="1" si="9"/>
        <v>0</v>
      </c>
      <c r="L161" s="33">
        <v>5</v>
      </c>
      <c r="M161" s="27">
        <f t="shared" si="10"/>
        <v>2.5</v>
      </c>
      <c r="N161" s="27">
        <f t="shared" ca="1" si="11"/>
        <v>7.5</v>
      </c>
      <c r="O161" s="32" t="s">
        <v>965</v>
      </c>
      <c r="P161" s="32" t="s">
        <v>966</v>
      </c>
      <c r="Q161" s="32" t="s">
        <v>967</v>
      </c>
      <c r="R161" s="35">
        <v>44591</v>
      </c>
      <c r="S161" s="32">
        <v>830</v>
      </c>
      <c r="T161" s="36">
        <v>53</v>
      </c>
    </row>
    <row r="162" spans="1:20" x14ac:dyDescent="0.35">
      <c r="A162" s="25">
        <v>161</v>
      </c>
      <c r="B162" s="26" t="s">
        <v>968</v>
      </c>
      <c r="C162" s="26" t="s">
        <v>969</v>
      </c>
      <c r="D162" s="26" t="s">
        <v>970</v>
      </c>
      <c r="E162" s="26" t="s">
        <v>62</v>
      </c>
      <c r="F162" s="26" t="s">
        <v>63</v>
      </c>
      <c r="G162" s="27">
        <v>4724</v>
      </c>
      <c r="H162" s="27">
        <f t="shared" si="8"/>
        <v>30</v>
      </c>
      <c r="I162" s="28">
        <v>44518</v>
      </c>
      <c r="J162" s="27">
        <f ca="1">DATEDIF('BDD client - segmentation'!$I162,TODAY(),"M")</f>
        <v>16</v>
      </c>
      <c r="K162" s="27">
        <f t="shared" ca="1" si="9"/>
        <v>1</v>
      </c>
      <c r="L162" s="27">
        <v>14</v>
      </c>
      <c r="M162" s="27">
        <f t="shared" si="10"/>
        <v>7</v>
      </c>
      <c r="N162" s="27">
        <f t="shared" ca="1" si="11"/>
        <v>38</v>
      </c>
      <c r="O162" s="26" t="s">
        <v>971</v>
      </c>
      <c r="P162" s="26" t="s">
        <v>972</v>
      </c>
      <c r="Q162" s="26" t="s">
        <v>973</v>
      </c>
      <c r="R162" s="29">
        <v>44788</v>
      </c>
      <c r="S162" s="26">
        <v>1778</v>
      </c>
      <c r="T162" s="30">
        <v>185</v>
      </c>
    </row>
    <row r="163" spans="1:20" x14ac:dyDescent="0.35">
      <c r="A163" s="31">
        <v>162</v>
      </c>
      <c r="B163" s="32" t="s">
        <v>974</v>
      </c>
      <c r="C163" s="32" t="s">
        <v>975</v>
      </c>
      <c r="D163" s="32" t="s">
        <v>976</v>
      </c>
      <c r="E163" s="32" t="s">
        <v>48</v>
      </c>
      <c r="F163" s="32" t="s">
        <v>49</v>
      </c>
      <c r="G163" s="33">
        <v>4746</v>
      </c>
      <c r="H163" s="27">
        <f t="shared" si="8"/>
        <v>30</v>
      </c>
      <c r="I163" s="34">
        <v>44681</v>
      </c>
      <c r="J163" s="33">
        <f ca="1">DATEDIF('BDD client - segmentation'!$I163,TODAY(),"M")</f>
        <v>11</v>
      </c>
      <c r="K163" s="27">
        <f t="shared" ca="1" si="9"/>
        <v>5</v>
      </c>
      <c r="L163" s="33">
        <v>18</v>
      </c>
      <c r="M163" s="27">
        <f t="shared" si="10"/>
        <v>9</v>
      </c>
      <c r="N163" s="27">
        <f t="shared" ca="1" si="11"/>
        <v>44</v>
      </c>
      <c r="O163" s="32" t="s">
        <v>977</v>
      </c>
      <c r="P163" s="32" t="s">
        <v>978</v>
      </c>
      <c r="Q163" s="32" t="s">
        <v>979</v>
      </c>
      <c r="R163" s="35">
        <v>43335</v>
      </c>
      <c r="S163" s="32">
        <v>1401</v>
      </c>
      <c r="T163" s="36">
        <v>26</v>
      </c>
    </row>
    <row r="164" spans="1:20" x14ac:dyDescent="0.35">
      <c r="A164" s="25">
        <v>163</v>
      </c>
      <c r="B164" s="26" t="s">
        <v>980</v>
      </c>
      <c r="C164" s="26" t="s">
        <v>981</v>
      </c>
      <c r="D164" s="26" t="s">
        <v>982</v>
      </c>
      <c r="E164" s="26" t="s">
        <v>62</v>
      </c>
      <c r="F164" s="26" t="s">
        <v>49</v>
      </c>
      <c r="G164" s="27">
        <v>139</v>
      </c>
      <c r="H164" s="27">
        <f t="shared" si="8"/>
        <v>5</v>
      </c>
      <c r="I164" s="28">
        <v>43119</v>
      </c>
      <c r="J164" s="27">
        <f ca="1">DATEDIF('BDD client - segmentation'!$I164,TODAY(),"M")</f>
        <v>62</v>
      </c>
      <c r="K164" s="27">
        <f t="shared" ca="1" si="9"/>
        <v>0</v>
      </c>
      <c r="L164" s="27">
        <v>26</v>
      </c>
      <c r="M164" s="27">
        <f t="shared" si="10"/>
        <v>13</v>
      </c>
      <c r="N164" s="27">
        <f t="shared" ca="1" si="11"/>
        <v>18</v>
      </c>
      <c r="O164" s="26" t="s">
        <v>983</v>
      </c>
      <c r="P164" s="26" t="s">
        <v>984</v>
      </c>
      <c r="Q164" s="26" t="s">
        <v>985</v>
      </c>
      <c r="R164" s="29">
        <v>43179</v>
      </c>
      <c r="S164" s="26">
        <v>4921</v>
      </c>
      <c r="T164" s="30">
        <v>112</v>
      </c>
    </row>
    <row r="165" spans="1:20" x14ac:dyDescent="0.35">
      <c r="A165" s="31">
        <v>164</v>
      </c>
      <c r="B165" s="32" t="s">
        <v>986</v>
      </c>
      <c r="C165" s="32" t="s">
        <v>987</v>
      </c>
      <c r="D165" s="32" t="s">
        <v>988</v>
      </c>
      <c r="E165" s="32" t="s">
        <v>62</v>
      </c>
      <c r="F165" s="32" t="s">
        <v>49</v>
      </c>
      <c r="G165" s="33">
        <v>2161</v>
      </c>
      <c r="H165" s="27">
        <f t="shared" si="8"/>
        <v>20</v>
      </c>
      <c r="I165" s="34">
        <v>43839</v>
      </c>
      <c r="J165" s="33">
        <f ca="1">DATEDIF('BDD client - segmentation'!$I165,TODAY(),"M")</f>
        <v>38</v>
      </c>
      <c r="K165" s="27">
        <f t="shared" ca="1" si="9"/>
        <v>0</v>
      </c>
      <c r="L165" s="33">
        <v>12</v>
      </c>
      <c r="M165" s="27">
        <f t="shared" si="10"/>
        <v>6</v>
      </c>
      <c r="N165" s="27">
        <f t="shared" ca="1" si="11"/>
        <v>26</v>
      </c>
      <c r="O165" s="32" t="s">
        <v>989</v>
      </c>
      <c r="P165" s="32" t="s">
        <v>990</v>
      </c>
      <c r="Q165" s="32" t="s">
        <v>991</v>
      </c>
      <c r="R165" s="35">
        <v>44056</v>
      </c>
      <c r="S165" s="32">
        <v>1197</v>
      </c>
      <c r="T165" s="36">
        <v>122</v>
      </c>
    </row>
    <row r="166" spans="1:20" x14ac:dyDescent="0.35">
      <c r="A166" s="25">
        <v>165</v>
      </c>
      <c r="B166" s="26" t="s">
        <v>992</v>
      </c>
      <c r="C166" s="26" t="s">
        <v>993</v>
      </c>
      <c r="D166" s="26" t="s">
        <v>994</v>
      </c>
      <c r="E166" s="26" t="s">
        <v>48</v>
      </c>
      <c r="F166" s="26" t="s">
        <v>49</v>
      </c>
      <c r="G166" s="27">
        <v>1400</v>
      </c>
      <c r="H166" s="27">
        <f t="shared" si="8"/>
        <v>20</v>
      </c>
      <c r="I166" s="28">
        <v>44111</v>
      </c>
      <c r="J166" s="27">
        <f ca="1">DATEDIF('BDD client - segmentation'!$I166,TODAY(),"M")</f>
        <v>29</v>
      </c>
      <c r="K166" s="27">
        <f t="shared" ca="1" si="9"/>
        <v>0</v>
      </c>
      <c r="L166" s="27">
        <v>7</v>
      </c>
      <c r="M166" s="27">
        <f t="shared" si="10"/>
        <v>3.5</v>
      </c>
      <c r="N166" s="27">
        <f t="shared" ca="1" si="11"/>
        <v>23.5</v>
      </c>
      <c r="O166" s="26" t="s">
        <v>995</v>
      </c>
      <c r="P166" s="26" t="s">
        <v>996</v>
      </c>
      <c r="Q166" s="26" t="s">
        <v>997</v>
      </c>
      <c r="R166" s="29">
        <v>44272</v>
      </c>
      <c r="S166" s="26">
        <v>621</v>
      </c>
      <c r="T166" s="30">
        <v>128</v>
      </c>
    </row>
    <row r="167" spans="1:20" x14ac:dyDescent="0.35">
      <c r="A167" s="31">
        <v>166</v>
      </c>
      <c r="B167" s="32" t="s">
        <v>998</v>
      </c>
      <c r="C167" s="32" t="s">
        <v>999</v>
      </c>
      <c r="D167" s="32" t="s">
        <v>1000</v>
      </c>
      <c r="E167" s="32" t="s">
        <v>62</v>
      </c>
      <c r="F167" s="32" t="s">
        <v>49</v>
      </c>
      <c r="G167" s="33">
        <v>3636</v>
      </c>
      <c r="H167" s="27">
        <f t="shared" si="8"/>
        <v>30</v>
      </c>
      <c r="I167" s="34">
        <v>43372</v>
      </c>
      <c r="J167" s="33">
        <f ca="1">DATEDIF('BDD client - segmentation'!$I167,TODAY(),"M")</f>
        <v>54</v>
      </c>
      <c r="K167" s="27">
        <f t="shared" ca="1" si="9"/>
        <v>0</v>
      </c>
      <c r="L167" s="33">
        <v>28</v>
      </c>
      <c r="M167" s="27">
        <f t="shared" si="10"/>
        <v>14</v>
      </c>
      <c r="N167" s="27">
        <f t="shared" ca="1" si="11"/>
        <v>44</v>
      </c>
      <c r="O167" s="32" t="s">
        <v>614</v>
      </c>
      <c r="P167" s="32" t="s">
        <v>1001</v>
      </c>
      <c r="Q167" s="32" t="s">
        <v>430</v>
      </c>
      <c r="R167" s="35">
        <v>44755</v>
      </c>
      <c r="S167" s="32">
        <v>672</v>
      </c>
      <c r="T167" s="36">
        <v>18</v>
      </c>
    </row>
    <row r="168" spans="1:20" x14ac:dyDescent="0.35">
      <c r="A168" s="25">
        <v>167</v>
      </c>
      <c r="B168" s="26" t="s">
        <v>1002</v>
      </c>
      <c r="C168" s="26" t="s">
        <v>1003</v>
      </c>
      <c r="D168" s="26" t="s">
        <v>1004</v>
      </c>
      <c r="E168" s="26" t="s">
        <v>62</v>
      </c>
      <c r="F168" s="26" t="s">
        <v>49</v>
      </c>
      <c r="G168" s="27">
        <v>1054</v>
      </c>
      <c r="H168" s="27">
        <f t="shared" si="8"/>
        <v>20</v>
      </c>
      <c r="I168" s="28">
        <v>43905</v>
      </c>
      <c r="J168" s="27">
        <f ca="1">DATEDIF('BDD client - segmentation'!$I168,TODAY(),"M")</f>
        <v>36</v>
      </c>
      <c r="K168" s="27">
        <f t="shared" ca="1" si="9"/>
        <v>0</v>
      </c>
      <c r="L168" s="27">
        <v>17</v>
      </c>
      <c r="M168" s="27">
        <f t="shared" si="10"/>
        <v>8.5</v>
      </c>
      <c r="N168" s="27">
        <f t="shared" ca="1" si="11"/>
        <v>28.5</v>
      </c>
      <c r="O168" s="26" t="s">
        <v>1005</v>
      </c>
      <c r="P168" s="26" t="s">
        <v>1006</v>
      </c>
      <c r="Q168" s="26" t="s">
        <v>1007</v>
      </c>
      <c r="R168" s="29">
        <v>43810</v>
      </c>
      <c r="S168" s="26">
        <v>1386</v>
      </c>
      <c r="T168" s="30">
        <v>95</v>
      </c>
    </row>
    <row r="169" spans="1:20" x14ac:dyDescent="0.35">
      <c r="A169" s="31">
        <v>168</v>
      </c>
      <c r="B169" s="32" t="s">
        <v>1008</v>
      </c>
      <c r="C169" s="32" t="s">
        <v>1009</v>
      </c>
      <c r="D169" s="32" t="s">
        <v>1010</v>
      </c>
      <c r="E169" s="32" t="s">
        <v>62</v>
      </c>
      <c r="F169" s="32" t="s">
        <v>398</v>
      </c>
      <c r="G169" s="33">
        <v>3454</v>
      </c>
      <c r="H169" s="27">
        <f t="shared" si="8"/>
        <v>30</v>
      </c>
      <c r="I169" s="34">
        <v>43965</v>
      </c>
      <c r="J169" s="33">
        <f ca="1">DATEDIF('BDD client - segmentation'!$I169,TODAY(),"M")</f>
        <v>34</v>
      </c>
      <c r="K169" s="27">
        <f t="shared" ca="1" si="9"/>
        <v>0</v>
      </c>
      <c r="L169" s="33">
        <v>23</v>
      </c>
      <c r="M169" s="27">
        <f t="shared" si="10"/>
        <v>11.5</v>
      </c>
      <c r="N169" s="27">
        <f t="shared" ca="1" si="11"/>
        <v>41.5</v>
      </c>
      <c r="O169" s="32" t="s">
        <v>558</v>
      </c>
      <c r="P169" s="32" t="s">
        <v>1011</v>
      </c>
      <c r="Q169" s="32" t="s">
        <v>1012</v>
      </c>
      <c r="R169" s="35">
        <v>44889</v>
      </c>
      <c r="S169" s="32">
        <v>2068</v>
      </c>
      <c r="T169" s="36">
        <v>132</v>
      </c>
    </row>
    <row r="170" spans="1:20" x14ac:dyDescent="0.35">
      <c r="A170" s="25">
        <v>169</v>
      </c>
      <c r="B170" s="26" t="s">
        <v>1013</v>
      </c>
      <c r="C170" s="26" t="s">
        <v>1014</v>
      </c>
      <c r="D170" s="26" t="s">
        <v>1015</v>
      </c>
      <c r="E170" s="26" t="s">
        <v>62</v>
      </c>
      <c r="F170" s="26" t="s">
        <v>49</v>
      </c>
      <c r="G170" s="27">
        <v>3699</v>
      </c>
      <c r="H170" s="27">
        <f t="shared" si="8"/>
        <v>30</v>
      </c>
      <c r="I170" s="28">
        <v>43534</v>
      </c>
      <c r="J170" s="27">
        <f ca="1">DATEDIF('BDD client - segmentation'!$I170,TODAY(),"M")</f>
        <v>48</v>
      </c>
      <c r="K170" s="27">
        <f t="shared" ca="1" si="9"/>
        <v>0</v>
      </c>
      <c r="L170" s="27">
        <v>27</v>
      </c>
      <c r="M170" s="27">
        <f t="shared" si="10"/>
        <v>13.5</v>
      </c>
      <c r="N170" s="27">
        <f t="shared" ca="1" si="11"/>
        <v>43.5</v>
      </c>
      <c r="O170" s="26" t="s">
        <v>119</v>
      </c>
      <c r="P170" s="26" t="s">
        <v>1016</v>
      </c>
      <c r="Q170" s="26" t="s">
        <v>1017</v>
      </c>
      <c r="R170" s="29">
        <v>43119</v>
      </c>
      <c r="S170" s="26">
        <v>329</v>
      </c>
      <c r="T170" s="30">
        <v>208</v>
      </c>
    </row>
    <row r="171" spans="1:20" x14ac:dyDescent="0.35">
      <c r="A171" s="31">
        <v>170</v>
      </c>
      <c r="B171" s="32" t="s">
        <v>1018</v>
      </c>
      <c r="C171" s="32" t="s">
        <v>1019</v>
      </c>
      <c r="D171" s="32" t="s">
        <v>1020</v>
      </c>
      <c r="E171" s="32" t="s">
        <v>48</v>
      </c>
      <c r="F171" s="32" t="s">
        <v>49</v>
      </c>
      <c r="G171" s="33">
        <v>4974</v>
      </c>
      <c r="H171" s="27">
        <f t="shared" si="8"/>
        <v>30</v>
      </c>
      <c r="I171" s="34">
        <v>44626</v>
      </c>
      <c r="J171" s="33">
        <f ca="1">DATEDIF('BDD client - segmentation'!$I171,TODAY(),"M")</f>
        <v>12</v>
      </c>
      <c r="K171" s="27">
        <f t="shared" ca="1" si="9"/>
        <v>5</v>
      </c>
      <c r="L171" s="33">
        <v>5</v>
      </c>
      <c r="M171" s="27">
        <f t="shared" si="10"/>
        <v>2.5</v>
      </c>
      <c r="N171" s="27">
        <f t="shared" ca="1" si="11"/>
        <v>37.5</v>
      </c>
      <c r="O171" s="32" t="s">
        <v>1021</v>
      </c>
      <c r="P171" s="32" t="s">
        <v>1022</v>
      </c>
      <c r="Q171" s="32" t="s">
        <v>1023</v>
      </c>
      <c r="R171" s="35">
        <v>43491</v>
      </c>
      <c r="S171" s="32">
        <v>1025</v>
      </c>
      <c r="T171" s="36">
        <v>60</v>
      </c>
    </row>
    <row r="172" spans="1:20" x14ac:dyDescent="0.35">
      <c r="A172" s="25">
        <v>171</v>
      </c>
      <c r="B172" s="26" t="s">
        <v>1024</v>
      </c>
      <c r="C172" s="26" t="s">
        <v>1025</v>
      </c>
      <c r="D172" s="26" t="s">
        <v>1026</v>
      </c>
      <c r="E172" s="26" t="s">
        <v>62</v>
      </c>
      <c r="F172" s="26" t="s">
        <v>49</v>
      </c>
      <c r="G172" s="27">
        <v>1399</v>
      </c>
      <c r="H172" s="27">
        <f t="shared" si="8"/>
        <v>20</v>
      </c>
      <c r="I172" s="28">
        <v>43491</v>
      </c>
      <c r="J172" s="27">
        <f ca="1">DATEDIF('BDD client - segmentation'!$I172,TODAY(),"M")</f>
        <v>50</v>
      </c>
      <c r="K172" s="27">
        <f t="shared" ca="1" si="9"/>
        <v>0</v>
      </c>
      <c r="L172" s="27">
        <v>24</v>
      </c>
      <c r="M172" s="27">
        <f t="shared" si="10"/>
        <v>12</v>
      </c>
      <c r="N172" s="27">
        <f t="shared" ca="1" si="11"/>
        <v>32</v>
      </c>
      <c r="O172" s="26" t="s">
        <v>915</v>
      </c>
      <c r="P172" s="26" t="s">
        <v>1027</v>
      </c>
      <c r="Q172" s="26" t="s">
        <v>1028</v>
      </c>
      <c r="R172" s="29">
        <v>43486</v>
      </c>
      <c r="S172" s="26">
        <v>2170</v>
      </c>
      <c r="T172" s="30">
        <v>88</v>
      </c>
    </row>
    <row r="173" spans="1:20" x14ac:dyDescent="0.35">
      <c r="A173" s="31">
        <v>172</v>
      </c>
      <c r="B173" s="32" t="s">
        <v>1029</v>
      </c>
      <c r="C173" s="32" t="s">
        <v>1030</v>
      </c>
      <c r="D173" s="32" t="s">
        <v>1031</v>
      </c>
      <c r="E173" s="32" t="s">
        <v>48</v>
      </c>
      <c r="F173" s="32" t="s">
        <v>49</v>
      </c>
      <c r="G173" s="33">
        <v>1676</v>
      </c>
      <c r="H173" s="27">
        <f t="shared" si="8"/>
        <v>20</v>
      </c>
      <c r="I173" s="34">
        <v>44406</v>
      </c>
      <c r="J173" s="33">
        <f ca="1">DATEDIF('BDD client - segmentation'!$I173,TODAY(),"M")</f>
        <v>20</v>
      </c>
      <c r="K173" s="27">
        <f t="shared" ca="1" si="9"/>
        <v>1</v>
      </c>
      <c r="L173" s="33">
        <v>3</v>
      </c>
      <c r="M173" s="27">
        <f t="shared" si="10"/>
        <v>1.5</v>
      </c>
      <c r="N173" s="27">
        <f t="shared" ca="1" si="11"/>
        <v>22.5</v>
      </c>
      <c r="O173" s="32" t="s">
        <v>1032</v>
      </c>
      <c r="P173" s="32" t="s">
        <v>1033</v>
      </c>
      <c r="Q173" s="32" t="s">
        <v>273</v>
      </c>
      <c r="R173" s="35">
        <v>44788</v>
      </c>
      <c r="S173" s="32">
        <v>1283</v>
      </c>
      <c r="T173" s="36">
        <v>59</v>
      </c>
    </row>
    <row r="174" spans="1:20" x14ac:dyDescent="0.35">
      <c r="A174" s="25">
        <v>173</v>
      </c>
      <c r="B174" s="26" t="s">
        <v>1034</v>
      </c>
      <c r="C174" s="26" t="s">
        <v>1035</v>
      </c>
      <c r="D174" s="26" t="s">
        <v>1036</v>
      </c>
      <c r="E174" s="26" t="s">
        <v>48</v>
      </c>
      <c r="F174" s="26" t="s">
        <v>49</v>
      </c>
      <c r="G174" s="27">
        <v>1087</v>
      </c>
      <c r="H174" s="27">
        <f t="shared" si="8"/>
        <v>20</v>
      </c>
      <c r="I174" s="28">
        <v>43809</v>
      </c>
      <c r="J174" s="27">
        <f ca="1">DATEDIF('BDD client - segmentation'!$I174,TODAY(),"M")</f>
        <v>39</v>
      </c>
      <c r="K174" s="27">
        <f t="shared" ca="1" si="9"/>
        <v>0</v>
      </c>
      <c r="L174" s="27">
        <v>26</v>
      </c>
      <c r="M174" s="27">
        <f t="shared" si="10"/>
        <v>13</v>
      </c>
      <c r="N174" s="27">
        <f t="shared" ca="1" si="11"/>
        <v>33</v>
      </c>
      <c r="O174" s="26" t="s">
        <v>1037</v>
      </c>
      <c r="P174" s="26" t="s">
        <v>854</v>
      </c>
      <c r="Q174" s="26" t="s">
        <v>855</v>
      </c>
      <c r="R174" s="29">
        <v>43393</v>
      </c>
      <c r="S174" s="26">
        <v>817</v>
      </c>
      <c r="T174" s="30">
        <v>2</v>
      </c>
    </row>
    <row r="175" spans="1:20" x14ac:dyDescent="0.35">
      <c r="A175" s="31">
        <v>174</v>
      </c>
      <c r="B175" s="32" t="s">
        <v>1038</v>
      </c>
      <c r="C175" s="32" t="s">
        <v>1039</v>
      </c>
      <c r="D175" s="32" t="s">
        <v>1040</v>
      </c>
      <c r="E175" s="32" t="s">
        <v>62</v>
      </c>
      <c r="F175" s="32" t="s">
        <v>49</v>
      </c>
      <c r="G175" s="33">
        <v>2966</v>
      </c>
      <c r="H175" s="27">
        <f t="shared" si="8"/>
        <v>20</v>
      </c>
      <c r="I175" s="34">
        <v>44010</v>
      </c>
      <c r="J175" s="33">
        <f ca="1">DATEDIF('BDD client - segmentation'!$I175,TODAY(),"M")</f>
        <v>33</v>
      </c>
      <c r="K175" s="27">
        <f t="shared" ca="1" si="9"/>
        <v>0</v>
      </c>
      <c r="L175" s="33">
        <v>4</v>
      </c>
      <c r="M175" s="27">
        <f t="shared" si="10"/>
        <v>2</v>
      </c>
      <c r="N175" s="27">
        <f t="shared" ca="1" si="11"/>
        <v>22</v>
      </c>
      <c r="O175" s="32" t="s">
        <v>132</v>
      </c>
      <c r="P175" s="32" t="s">
        <v>1041</v>
      </c>
      <c r="Q175" s="32" t="s">
        <v>1042</v>
      </c>
      <c r="R175" s="35">
        <v>43241</v>
      </c>
      <c r="S175" s="32">
        <v>1048</v>
      </c>
      <c r="T175" s="36">
        <v>3</v>
      </c>
    </row>
    <row r="176" spans="1:20" x14ac:dyDescent="0.35">
      <c r="A176" s="25">
        <v>175</v>
      </c>
      <c r="B176" s="26" t="s">
        <v>1043</v>
      </c>
      <c r="C176" s="26" t="s">
        <v>1044</v>
      </c>
      <c r="D176" s="26" t="s">
        <v>1045</v>
      </c>
      <c r="E176" s="26" t="s">
        <v>62</v>
      </c>
      <c r="F176" s="26" t="s">
        <v>49</v>
      </c>
      <c r="G176" s="27">
        <v>3776</v>
      </c>
      <c r="H176" s="27">
        <f t="shared" si="8"/>
        <v>30</v>
      </c>
      <c r="I176" s="28">
        <v>43797</v>
      </c>
      <c r="J176" s="27">
        <f ca="1">DATEDIF('BDD client - segmentation'!$I176,TODAY(),"M")</f>
        <v>40</v>
      </c>
      <c r="K176" s="27">
        <f t="shared" ca="1" si="9"/>
        <v>0</v>
      </c>
      <c r="L176" s="27">
        <v>17</v>
      </c>
      <c r="M176" s="27">
        <f t="shared" si="10"/>
        <v>8.5</v>
      </c>
      <c r="N176" s="27">
        <f t="shared" ca="1" si="11"/>
        <v>38.5</v>
      </c>
      <c r="O176" s="26" t="s">
        <v>451</v>
      </c>
      <c r="P176" s="26" t="s">
        <v>1046</v>
      </c>
      <c r="Q176" s="26" t="s">
        <v>1047</v>
      </c>
      <c r="R176" s="29">
        <v>43798</v>
      </c>
      <c r="S176" s="26">
        <v>1894</v>
      </c>
      <c r="T176" s="30">
        <v>161</v>
      </c>
    </row>
    <row r="177" spans="1:20" x14ac:dyDescent="0.35">
      <c r="A177" s="31">
        <v>176</v>
      </c>
      <c r="B177" s="32" t="s">
        <v>1048</v>
      </c>
      <c r="C177" s="32" t="s">
        <v>1049</v>
      </c>
      <c r="D177" s="32" t="s">
        <v>1050</v>
      </c>
      <c r="E177" s="32" t="s">
        <v>48</v>
      </c>
      <c r="F177" s="32" t="s">
        <v>49</v>
      </c>
      <c r="G177" s="33">
        <v>1984</v>
      </c>
      <c r="H177" s="27">
        <f t="shared" si="8"/>
        <v>20</v>
      </c>
      <c r="I177" s="34">
        <v>43203</v>
      </c>
      <c r="J177" s="33">
        <f ca="1">DATEDIF('BDD client - segmentation'!$I177,TODAY(),"M")</f>
        <v>59</v>
      </c>
      <c r="K177" s="27">
        <f t="shared" ca="1" si="9"/>
        <v>0</v>
      </c>
      <c r="L177" s="33">
        <v>19</v>
      </c>
      <c r="M177" s="27">
        <f t="shared" si="10"/>
        <v>9.5</v>
      </c>
      <c r="N177" s="27">
        <f t="shared" ca="1" si="11"/>
        <v>29.5</v>
      </c>
      <c r="O177" s="32" t="s">
        <v>174</v>
      </c>
      <c r="P177" s="32" t="s">
        <v>1051</v>
      </c>
      <c r="Q177" s="32" t="s">
        <v>1052</v>
      </c>
      <c r="R177" s="35">
        <v>43403</v>
      </c>
      <c r="S177" s="32">
        <v>3684</v>
      </c>
      <c r="T177" s="36">
        <v>226</v>
      </c>
    </row>
    <row r="178" spans="1:20" x14ac:dyDescent="0.35">
      <c r="A178" s="25">
        <v>177</v>
      </c>
      <c r="B178" s="26" t="s">
        <v>1053</v>
      </c>
      <c r="C178" s="26" t="s">
        <v>1054</v>
      </c>
      <c r="D178" s="26" t="s">
        <v>1055</v>
      </c>
      <c r="E178" s="26" t="s">
        <v>62</v>
      </c>
      <c r="F178" s="26" t="s">
        <v>205</v>
      </c>
      <c r="G178" s="27">
        <v>4156</v>
      </c>
      <c r="H178" s="27">
        <f t="shared" si="8"/>
        <v>30</v>
      </c>
      <c r="I178" s="28">
        <v>44293</v>
      </c>
      <c r="J178" s="27">
        <f ca="1">DATEDIF('BDD client - segmentation'!$I178,TODAY(),"M")</f>
        <v>23</v>
      </c>
      <c r="K178" s="27">
        <f t="shared" ca="1" si="9"/>
        <v>1</v>
      </c>
      <c r="L178" s="27">
        <v>4</v>
      </c>
      <c r="M178" s="27">
        <f t="shared" si="10"/>
        <v>2</v>
      </c>
      <c r="N178" s="27">
        <f t="shared" ca="1" si="11"/>
        <v>33</v>
      </c>
      <c r="O178" s="26" t="s">
        <v>1056</v>
      </c>
      <c r="P178" s="26" t="s">
        <v>1057</v>
      </c>
      <c r="Q178" s="26" t="s">
        <v>605</v>
      </c>
      <c r="R178" s="29">
        <v>43940</v>
      </c>
      <c r="S178" s="26">
        <v>1158</v>
      </c>
      <c r="T178" s="30">
        <v>152</v>
      </c>
    </row>
    <row r="179" spans="1:20" x14ac:dyDescent="0.35">
      <c r="A179" s="31">
        <v>178</v>
      </c>
      <c r="B179" s="32" t="s">
        <v>1058</v>
      </c>
      <c r="C179" s="32" t="s">
        <v>1059</v>
      </c>
      <c r="D179" s="32" t="s">
        <v>1060</v>
      </c>
      <c r="E179" s="32" t="s">
        <v>48</v>
      </c>
      <c r="F179" s="32" t="s">
        <v>205</v>
      </c>
      <c r="G179" s="33">
        <v>4179</v>
      </c>
      <c r="H179" s="27">
        <f t="shared" si="8"/>
        <v>30</v>
      </c>
      <c r="I179" s="34">
        <v>44339</v>
      </c>
      <c r="J179" s="33">
        <f ca="1">DATEDIF('BDD client - segmentation'!$I179,TODAY(),"M")</f>
        <v>22</v>
      </c>
      <c r="K179" s="27">
        <f t="shared" ca="1" si="9"/>
        <v>1</v>
      </c>
      <c r="L179" s="33">
        <v>19</v>
      </c>
      <c r="M179" s="27">
        <f t="shared" si="10"/>
        <v>9.5</v>
      </c>
      <c r="N179" s="27">
        <f t="shared" ca="1" si="11"/>
        <v>40.5</v>
      </c>
      <c r="O179" s="32" t="s">
        <v>1061</v>
      </c>
      <c r="P179" s="32" t="s">
        <v>1057</v>
      </c>
      <c r="Q179" s="32" t="s">
        <v>605</v>
      </c>
      <c r="R179" s="35">
        <v>43975</v>
      </c>
      <c r="S179" s="32">
        <v>1727</v>
      </c>
      <c r="T179" s="36">
        <v>51</v>
      </c>
    </row>
    <row r="180" spans="1:20" x14ac:dyDescent="0.35">
      <c r="A180" s="25">
        <v>179</v>
      </c>
      <c r="B180" s="26" t="s">
        <v>1062</v>
      </c>
      <c r="C180" s="26" t="s">
        <v>1063</v>
      </c>
      <c r="D180" s="26" t="s">
        <v>1064</v>
      </c>
      <c r="E180" s="26" t="s">
        <v>62</v>
      </c>
      <c r="F180" s="26" t="s">
        <v>63</v>
      </c>
      <c r="G180" s="27">
        <v>1720</v>
      </c>
      <c r="H180" s="27">
        <f t="shared" si="8"/>
        <v>20</v>
      </c>
      <c r="I180" s="28">
        <v>44186</v>
      </c>
      <c r="J180" s="27">
        <f ca="1">DATEDIF('BDD client - segmentation'!$I180,TODAY(),"M")</f>
        <v>27</v>
      </c>
      <c r="K180" s="27">
        <f t="shared" ca="1" si="9"/>
        <v>0</v>
      </c>
      <c r="L180" s="27">
        <v>29</v>
      </c>
      <c r="M180" s="27">
        <f t="shared" si="10"/>
        <v>14.5</v>
      </c>
      <c r="N180" s="27">
        <f t="shared" ca="1" si="11"/>
        <v>34.5</v>
      </c>
      <c r="O180" s="26" t="s">
        <v>1065</v>
      </c>
      <c r="P180" s="26" t="s">
        <v>1066</v>
      </c>
      <c r="Q180" s="26" t="s">
        <v>1067</v>
      </c>
      <c r="R180" s="29">
        <v>44103</v>
      </c>
      <c r="S180" s="26">
        <v>754</v>
      </c>
      <c r="T180" s="30">
        <v>190</v>
      </c>
    </row>
    <row r="181" spans="1:20" x14ac:dyDescent="0.35">
      <c r="A181" s="31">
        <v>180</v>
      </c>
      <c r="B181" s="32" t="s">
        <v>1068</v>
      </c>
      <c r="C181" s="32" t="s">
        <v>1069</v>
      </c>
      <c r="D181" s="32" t="s">
        <v>1070</v>
      </c>
      <c r="E181" s="32" t="s">
        <v>48</v>
      </c>
      <c r="F181" s="32" t="s">
        <v>49</v>
      </c>
      <c r="G181" s="33">
        <v>4430</v>
      </c>
      <c r="H181" s="27">
        <f t="shared" si="8"/>
        <v>30</v>
      </c>
      <c r="I181" s="34">
        <v>44298</v>
      </c>
      <c r="J181" s="33">
        <f ca="1">DATEDIF('BDD client - segmentation'!$I181,TODAY(),"M")</f>
        <v>23</v>
      </c>
      <c r="K181" s="27">
        <f t="shared" ca="1" si="9"/>
        <v>1</v>
      </c>
      <c r="L181" s="33">
        <v>1</v>
      </c>
      <c r="M181" s="27">
        <f t="shared" si="10"/>
        <v>0.5</v>
      </c>
      <c r="N181" s="27">
        <f t="shared" ca="1" si="11"/>
        <v>31.5</v>
      </c>
      <c r="O181" s="32" t="s">
        <v>1071</v>
      </c>
      <c r="P181" s="32" t="s">
        <v>1072</v>
      </c>
      <c r="Q181" s="32" t="s">
        <v>1073</v>
      </c>
      <c r="R181" s="35">
        <v>43412</v>
      </c>
      <c r="S181" s="32">
        <v>2368</v>
      </c>
      <c r="T181" s="36">
        <v>202</v>
      </c>
    </row>
    <row r="182" spans="1:20" x14ac:dyDescent="0.35">
      <c r="A182" s="25">
        <v>181</v>
      </c>
      <c r="B182" s="26" t="s">
        <v>1074</v>
      </c>
      <c r="C182" s="26" t="s">
        <v>1075</v>
      </c>
      <c r="D182" s="26" t="s">
        <v>1076</v>
      </c>
      <c r="E182" s="26" t="s">
        <v>62</v>
      </c>
      <c r="F182" s="26" t="s">
        <v>49</v>
      </c>
      <c r="G182" s="27">
        <v>2049</v>
      </c>
      <c r="H182" s="27">
        <f t="shared" si="8"/>
        <v>20</v>
      </c>
      <c r="I182" s="28">
        <v>43274</v>
      </c>
      <c r="J182" s="27">
        <f ca="1">DATEDIF('BDD client - segmentation'!$I182,TODAY(),"M")</f>
        <v>57</v>
      </c>
      <c r="K182" s="27">
        <f t="shared" ca="1" si="9"/>
        <v>0</v>
      </c>
      <c r="L182" s="27">
        <v>7</v>
      </c>
      <c r="M182" s="27">
        <f t="shared" si="10"/>
        <v>3.5</v>
      </c>
      <c r="N182" s="27">
        <f t="shared" ca="1" si="11"/>
        <v>23.5</v>
      </c>
      <c r="O182" s="26" t="s">
        <v>1077</v>
      </c>
      <c r="P182" s="26" t="s">
        <v>1078</v>
      </c>
      <c r="Q182" s="26" t="s">
        <v>1079</v>
      </c>
      <c r="R182" s="29">
        <v>44677</v>
      </c>
      <c r="S182" s="26">
        <v>1592</v>
      </c>
      <c r="T182" s="30">
        <v>64</v>
      </c>
    </row>
    <row r="183" spans="1:20" x14ac:dyDescent="0.35">
      <c r="A183" s="31">
        <v>182</v>
      </c>
      <c r="B183" s="32" t="s">
        <v>1080</v>
      </c>
      <c r="C183" s="32" t="s">
        <v>1081</v>
      </c>
      <c r="D183" s="32" t="s">
        <v>1082</v>
      </c>
      <c r="E183" s="32" t="s">
        <v>48</v>
      </c>
      <c r="F183" s="32" t="s">
        <v>49</v>
      </c>
      <c r="G183" s="33">
        <v>3992</v>
      </c>
      <c r="H183" s="27">
        <f t="shared" si="8"/>
        <v>30</v>
      </c>
      <c r="I183" s="34">
        <v>44861</v>
      </c>
      <c r="J183" s="33">
        <f ca="1">DATEDIF('BDD client - segmentation'!$I183,TODAY(),"M")</f>
        <v>5</v>
      </c>
      <c r="K183" s="27">
        <f t="shared" ca="1" si="9"/>
        <v>10</v>
      </c>
      <c r="L183" s="33">
        <v>3</v>
      </c>
      <c r="M183" s="27">
        <f t="shared" si="10"/>
        <v>1.5</v>
      </c>
      <c r="N183" s="27">
        <f t="shared" ca="1" si="11"/>
        <v>41.5</v>
      </c>
      <c r="O183" s="32" t="s">
        <v>1083</v>
      </c>
      <c r="P183" s="32" t="s">
        <v>1084</v>
      </c>
      <c r="Q183" s="32" t="s">
        <v>1085</v>
      </c>
      <c r="R183" s="35">
        <v>44788</v>
      </c>
      <c r="S183" s="32">
        <v>722</v>
      </c>
      <c r="T183" s="36">
        <v>69</v>
      </c>
    </row>
    <row r="184" spans="1:20" x14ac:dyDescent="0.35">
      <c r="A184" s="25">
        <v>183</v>
      </c>
      <c r="B184" s="26" t="s">
        <v>1086</v>
      </c>
      <c r="C184" s="26" t="s">
        <v>1087</v>
      </c>
      <c r="D184" s="26" t="s">
        <v>1088</v>
      </c>
      <c r="E184" s="26" t="s">
        <v>62</v>
      </c>
      <c r="F184" s="26" t="s">
        <v>93</v>
      </c>
      <c r="G184" s="27">
        <v>1776</v>
      </c>
      <c r="H184" s="27">
        <f t="shared" si="8"/>
        <v>20</v>
      </c>
      <c r="I184" s="28">
        <v>43836</v>
      </c>
      <c r="J184" s="27">
        <f ca="1">DATEDIF('BDD client - segmentation'!$I184,TODAY(),"M")</f>
        <v>38</v>
      </c>
      <c r="K184" s="27">
        <f t="shared" ca="1" si="9"/>
        <v>0</v>
      </c>
      <c r="L184" s="27">
        <v>18</v>
      </c>
      <c r="M184" s="27">
        <f t="shared" si="10"/>
        <v>9</v>
      </c>
      <c r="N184" s="27">
        <f t="shared" ca="1" si="11"/>
        <v>29</v>
      </c>
      <c r="O184" s="26" t="s">
        <v>1089</v>
      </c>
      <c r="P184" s="26" t="s">
        <v>1090</v>
      </c>
      <c r="Q184" s="26" t="s">
        <v>1091</v>
      </c>
      <c r="R184" s="29">
        <v>43637</v>
      </c>
      <c r="S184" s="26">
        <v>4955</v>
      </c>
      <c r="T184" s="30">
        <v>77</v>
      </c>
    </row>
    <row r="185" spans="1:20" x14ac:dyDescent="0.35">
      <c r="A185" s="31">
        <v>184</v>
      </c>
      <c r="B185" s="32" t="s">
        <v>1092</v>
      </c>
      <c r="C185" s="32" t="s">
        <v>1093</v>
      </c>
      <c r="D185" s="32" t="s">
        <v>1094</v>
      </c>
      <c r="E185" s="32" t="s">
        <v>48</v>
      </c>
      <c r="F185" s="32" t="s">
        <v>49</v>
      </c>
      <c r="G185" s="33">
        <v>3266</v>
      </c>
      <c r="H185" s="27">
        <f t="shared" si="8"/>
        <v>30</v>
      </c>
      <c r="I185" s="34">
        <v>44818</v>
      </c>
      <c r="J185" s="33">
        <f ca="1">DATEDIF('BDD client - segmentation'!$I185,TODAY(),"M")</f>
        <v>6</v>
      </c>
      <c r="K185" s="27">
        <f t="shared" ca="1" si="9"/>
        <v>10</v>
      </c>
      <c r="L185" s="33">
        <v>6</v>
      </c>
      <c r="M185" s="27">
        <f t="shared" si="10"/>
        <v>3</v>
      </c>
      <c r="N185" s="27">
        <f t="shared" ca="1" si="11"/>
        <v>43</v>
      </c>
      <c r="O185" s="32" t="s">
        <v>1095</v>
      </c>
      <c r="P185" s="32" t="s">
        <v>1096</v>
      </c>
      <c r="Q185" s="32" t="s">
        <v>1097</v>
      </c>
      <c r="R185" s="35">
        <v>44722</v>
      </c>
      <c r="S185" s="32">
        <v>4541</v>
      </c>
      <c r="T185" s="36">
        <v>171</v>
      </c>
    </row>
    <row r="186" spans="1:20" x14ac:dyDescent="0.35">
      <c r="A186" s="25">
        <v>185</v>
      </c>
      <c r="B186" s="26" t="s">
        <v>1098</v>
      </c>
      <c r="C186" s="26" t="s">
        <v>1099</v>
      </c>
      <c r="D186" s="26" t="s">
        <v>1100</v>
      </c>
      <c r="E186" s="26" t="s">
        <v>62</v>
      </c>
      <c r="F186" s="26" t="s">
        <v>49</v>
      </c>
      <c r="G186" s="27">
        <v>375</v>
      </c>
      <c r="H186" s="27">
        <f t="shared" si="8"/>
        <v>5</v>
      </c>
      <c r="I186" s="28">
        <v>44524</v>
      </c>
      <c r="J186" s="27">
        <f ca="1">DATEDIF('BDD client - segmentation'!$I186,TODAY(),"M")</f>
        <v>16</v>
      </c>
      <c r="K186" s="27">
        <f t="shared" ca="1" si="9"/>
        <v>1</v>
      </c>
      <c r="L186" s="27">
        <v>9</v>
      </c>
      <c r="M186" s="27">
        <f t="shared" si="10"/>
        <v>4.5</v>
      </c>
      <c r="N186" s="27">
        <f t="shared" ca="1" si="11"/>
        <v>10.5</v>
      </c>
      <c r="O186" s="26" t="s">
        <v>1101</v>
      </c>
      <c r="P186" s="26" t="s">
        <v>1102</v>
      </c>
      <c r="Q186" s="26" t="s">
        <v>1103</v>
      </c>
      <c r="R186" s="29">
        <v>44708</v>
      </c>
      <c r="S186" s="26">
        <v>3875</v>
      </c>
      <c r="T186" s="30">
        <v>55</v>
      </c>
    </row>
    <row r="187" spans="1:20" x14ac:dyDescent="0.35">
      <c r="A187" s="31">
        <v>186</v>
      </c>
      <c r="B187" s="32" t="s">
        <v>1104</v>
      </c>
      <c r="C187" s="32" t="s">
        <v>1105</v>
      </c>
      <c r="D187" s="32" t="s">
        <v>1106</v>
      </c>
      <c r="E187" s="32" t="s">
        <v>62</v>
      </c>
      <c r="F187" s="32" t="s">
        <v>49</v>
      </c>
      <c r="G187" s="33">
        <v>3025</v>
      </c>
      <c r="H187" s="27">
        <f t="shared" si="8"/>
        <v>30</v>
      </c>
      <c r="I187" s="34">
        <v>44198</v>
      </c>
      <c r="J187" s="33">
        <f ca="1">DATEDIF('BDD client - segmentation'!$I187,TODAY(),"M")</f>
        <v>26</v>
      </c>
      <c r="K187" s="27">
        <f t="shared" ca="1" si="9"/>
        <v>0</v>
      </c>
      <c r="L187" s="33">
        <v>8</v>
      </c>
      <c r="M187" s="27">
        <f t="shared" si="10"/>
        <v>4</v>
      </c>
      <c r="N187" s="27">
        <f t="shared" ca="1" si="11"/>
        <v>34</v>
      </c>
      <c r="O187" s="32" t="s">
        <v>1107</v>
      </c>
      <c r="P187" s="32" t="s">
        <v>1108</v>
      </c>
      <c r="Q187" s="32" t="s">
        <v>1109</v>
      </c>
      <c r="R187" s="35">
        <v>43999</v>
      </c>
      <c r="S187" s="32">
        <v>3198</v>
      </c>
      <c r="T187" s="36">
        <v>38</v>
      </c>
    </row>
    <row r="188" spans="1:20" x14ac:dyDescent="0.35">
      <c r="A188" s="25">
        <v>187</v>
      </c>
      <c r="B188" s="26" t="s">
        <v>1110</v>
      </c>
      <c r="C188" s="26" t="s">
        <v>1111</v>
      </c>
      <c r="D188" s="26" t="s">
        <v>1112</v>
      </c>
      <c r="E188" s="26" t="s">
        <v>48</v>
      </c>
      <c r="F188" s="26" t="s">
        <v>63</v>
      </c>
      <c r="G188" s="27">
        <v>168</v>
      </c>
      <c r="H188" s="27">
        <f t="shared" si="8"/>
        <v>5</v>
      </c>
      <c r="I188" s="28">
        <v>44001</v>
      </c>
      <c r="J188" s="27">
        <f ca="1">DATEDIF('BDD client - segmentation'!$I188,TODAY(),"M")</f>
        <v>33</v>
      </c>
      <c r="K188" s="27">
        <f t="shared" ca="1" si="9"/>
        <v>0</v>
      </c>
      <c r="L188" s="27">
        <v>10</v>
      </c>
      <c r="M188" s="27">
        <f t="shared" si="10"/>
        <v>5</v>
      </c>
      <c r="N188" s="27">
        <f t="shared" ca="1" si="11"/>
        <v>10</v>
      </c>
      <c r="O188" s="26" t="s">
        <v>1113</v>
      </c>
      <c r="P188" s="26" t="s">
        <v>1114</v>
      </c>
      <c r="Q188" s="26" t="s">
        <v>1115</v>
      </c>
      <c r="R188" s="29">
        <v>44551</v>
      </c>
      <c r="S188" s="26">
        <v>887</v>
      </c>
      <c r="T188" s="30">
        <v>113</v>
      </c>
    </row>
    <row r="189" spans="1:20" x14ac:dyDescent="0.35">
      <c r="A189" s="31">
        <v>188</v>
      </c>
      <c r="B189" s="32" t="s">
        <v>1116</v>
      </c>
      <c r="C189" s="32" t="s">
        <v>1117</v>
      </c>
      <c r="D189" s="32" t="s">
        <v>1118</v>
      </c>
      <c r="E189" s="32" t="s">
        <v>48</v>
      </c>
      <c r="F189" s="32" t="s">
        <v>112</v>
      </c>
      <c r="G189" s="33">
        <v>1906</v>
      </c>
      <c r="H189" s="27">
        <f t="shared" si="8"/>
        <v>20</v>
      </c>
      <c r="I189" s="34">
        <v>43916</v>
      </c>
      <c r="J189" s="33">
        <f ca="1">DATEDIF('BDD client - segmentation'!$I189,TODAY(),"M")</f>
        <v>36</v>
      </c>
      <c r="K189" s="27">
        <f t="shared" ca="1" si="9"/>
        <v>0</v>
      </c>
      <c r="L189" s="33">
        <v>9</v>
      </c>
      <c r="M189" s="27">
        <f t="shared" si="10"/>
        <v>4.5</v>
      </c>
      <c r="N189" s="27">
        <f t="shared" ca="1" si="11"/>
        <v>24.5</v>
      </c>
      <c r="O189" s="32" t="s">
        <v>259</v>
      </c>
      <c r="P189" s="32" t="s">
        <v>1119</v>
      </c>
      <c r="Q189" s="32" t="s">
        <v>1120</v>
      </c>
      <c r="R189" s="35">
        <v>43609</v>
      </c>
      <c r="S189" s="32">
        <v>1664</v>
      </c>
      <c r="T189" s="36">
        <v>249</v>
      </c>
    </row>
    <row r="190" spans="1:20" x14ac:dyDescent="0.35">
      <c r="A190" s="25">
        <v>189</v>
      </c>
      <c r="B190" s="26" t="s">
        <v>1121</v>
      </c>
      <c r="C190" s="26" t="s">
        <v>1122</v>
      </c>
      <c r="D190" s="26" t="s">
        <v>1123</v>
      </c>
      <c r="E190" s="26" t="s">
        <v>62</v>
      </c>
      <c r="F190" s="26" t="s">
        <v>49</v>
      </c>
      <c r="G190" s="27">
        <v>4652</v>
      </c>
      <c r="H190" s="27">
        <f t="shared" si="8"/>
        <v>30</v>
      </c>
      <c r="I190" s="28">
        <v>44360</v>
      </c>
      <c r="J190" s="27">
        <f ca="1">DATEDIF('BDD client - segmentation'!$I190,TODAY(),"M")</f>
        <v>21</v>
      </c>
      <c r="K190" s="27">
        <f t="shared" ca="1" si="9"/>
        <v>1</v>
      </c>
      <c r="L190" s="27">
        <v>17</v>
      </c>
      <c r="M190" s="27">
        <f t="shared" si="10"/>
        <v>8.5</v>
      </c>
      <c r="N190" s="27">
        <f t="shared" ca="1" si="11"/>
        <v>39.5</v>
      </c>
      <c r="O190" s="26" t="s">
        <v>386</v>
      </c>
      <c r="P190" s="26" t="s">
        <v>1124</v>
      </c>
      <c r="Q190" s="26" t="s">
        <v>1125</v>
      </c>
      <c r="R190" s="29">
        <v>43656</v>
      </c>
      <c r="S190" s="26">
        <v>3052</v>
      </c>
      <c r="T190" s="30">
        <v>89</v>
      </c>
    </row>
    <row r="191" spans="1:20" x14ac:dyDescent="0.35">
      <c r="A191" s="31">
        <v>190</v>
      </c>
      <c r="B191" s="32" t="s">
        <v>1126</v>
      </c>
      <c r="C191" s="32" t="s">
        <v>1127</v>
      </c>
      <c r="D191" s="32" t="s">
        <v>1128</v>
      </c>
      <c r="E191" s="32" t="s">
        <v>62</v>
      </c>
      <c r="F191" s="32" t="s">
        <v>63</v>
      </c>
      <c r="G191" s="33">
        <v>4557</v>
      </c>
      <c r="H191" s="27">
        <f t="shared" si="8"/>
        <v>30</v>
      </c>
      <c r="I191" s="34">
        <v>44611</v>
      </c>
      <c r="J191" s="33">
        <f ca="1">DATEDIF('BDD client - segmentation'!$I191,TODAY(),"M")</f>
        <v>13</v>
      </c>
      <c r="K191" s="27">
        <f t="shared" ca="1" si="9"/>
        <v>1</v>
      </c>
      <c r="L191" s="33">
        <v>28</v>
      </c>
      <c r="M191" s="27">
        <f t="shared" si="10"/>
        <v>14</v>
      </c>
      <c r="N191" s="27">
        <f t="shared" ca="1" si="11"/>
        <v>45</v>
      </c>
      <c r="O191" s="32" t="s">
        <v>1129</v>
      </c>
      <c r="P191" s="32" t="s">
        <v>1130</v>
      </c>
      <c r="Q191" s="32" t="s">
        <v>1131</v>
      </c>
      <c r="R191" s="35">
        <v>44013</v>
      </c>
      <c r="S191" s="32">
        <v>3158</v>
      </c>
      <c r="T191" s="36">
        <v>200</v>
      </c>
    </row>
    <row r="192" spans="1:20" x14ac:dyDescent="0.35">
      <c r="A192" s="25">
        <v>191</v>
      </c>
      <c r="B192" s="26" t="s">
        <v>1132</v>
      </c>
      <c r="C192" s="26" t="s">
        <v>1133</v>
      </c>
      <c r="D192" s="26" t="s">
        <v>1134</v>
      </c>
      <c r="E192" s="26" t="s">
        <v>48</v>
      </c>
      <c r="F192" s="26" t="s">
        <v>63</v>
      </c>
      <c r="G192" s="27">
        <v>3090</v>
      </c>
      <c r="H192" s="27">
        <f t="shared" si="8"/>
        <v>30</v>
      </c>
      <c r="I192" s="28">
        <v>44925</v>
      </c>
      <c r="J192" s="27">
        <f ca="1">DATEDIF('BDD client - segmentation'!$I192,TODAY(),"M")</f>
        <v>3</v>
      </c>
      <c r="K192" s="27">
        <f t="shared" ca="1" si="9"/>
        <v>20</v>
      </c>
      <c r="L192" s="27">
        <v>18</v>
      </c>
      <c r="M192" s="27">
        <f t="shared" si="10"/>
        <v>9</v>
      </c>
      <c r="N192" s="27">
        <f t="shared" ca="1" si="11"/>
        <v>59</v>
      </c>
      <c r="O192" s="26" t="s">
        <v>1135</v>
      </c>
      <c r="P192" s="26" t="s">
        <v>1136</v>
      </c>
      <c r="Q192" s="26" t="s">
        <v>1137</v>
      </c>
      <c r="R192" s="29">
        <v>44170</v>
      </c>
      <c r="S192" s="26">
        <v>2820</v>
      </c>
      <c r="T192" s="30">
        <v>40</v>
      </c>
    </row>
    <row r="193" spans="1:20" x14ac:dyDescent="0.35">
      <c r="A193" s="31">
        <v>192</v>
      </c>
      <c r="B193" s="32" t="s">
        <v>1138</v>
      </c>
      <c r="C193" s="32" t="s">
        <v>1139</v>
      </c>
      <c r="D193" s="32" t="s">
        <v>1140</v>
      </c>
      <c r="E193" s="32" t="s">
        <v>62</v>
      </c>
      <c r="F193" s="32" t="s">
        <v>49</v>
      </c>
      <c r="G193" s="33">
        <v>612</v>
      </c>
      <c r="H193" s="27">
        <f t="shared" si="8"/>
        <v>10</v>
      </c>
      <c r="I193" s="34">
        <v>44687</v>
      </c>
      <c r="J193" s="33">
        <f ca="1">DATEDIF('BDD client - segmentation'!$I193,TODAY(),"M")</f>
        <v>10</v>
      </c>
      <c r="K193" s="27">
        <f t="shared" ca="1" si="9"/>
        <v>5</v>
      </c>
      <c r="L193" s="33">
        <v>5</v>
      </c>
      <c r="M193" s="27">
        <f t="shared" si="10"/>
        <v>2.5</v>
      </c>
      <c r="N193" s="27">
        <f t="shared" ca="1" si="11"/>
        <v>17.5</v>
      </c>
      <c r="O193" s="32" t="s">
        <v>1141</v>
      </c>
      <c r="P193" s="32" t="s">
        <v>1142</v>
      </c>
      <c r="Q193" s="32" t="s">
        <v>58</v>
      </c>
      <c r="R193" s="35">
        <v>44098</v>
      </c>
      <c r="S193" s="32">
        <v>581</v>
      </c>
      <c r="T193" s="36">
        <v>210</v>
      </c>
    </row>
    <row r="194" spans="1:20" x14ac:dyDescent="0.35">
      <c r="A194" s="25">
        <v>193</v>
      </c>
      <c r="B194" s="26" t="s">
        <v>1143</v>
      </c>
      <c r="C194" s="26" t="s">
        <v>1144</v>
      </c>
      <c r="D194" s="26" t="s">
        <v>1145</v>
      </c>
      <c r="E194" s="26" t="s">
        <v>62</v>
      </c>
      <c r="F194" s="26" t="s">
        <v>398</v>
      </c>
      <c r="G194" s="27">
        <v>1233</v>
      </c>
      <c r="H194" s="27">
        <f t="shared" si="8"/>
        <v>20</v>
      </c>
      <c r="I194" s="28">
        <v>43999</v>
      </c>
      <c r="J194" s="27">
        <f ca="1">DATEDIF('BDD client - segmentation'!$I194,TODAY(),"M")</f>
        <v>33</v>
      </c>
      <c r="K194" s="27">
        <f t="shared" ca="1" si="9"/>
        <v>0</v>
      </c>
      <c r="L194" s="27">
        <v>13</v>
      </c>
      <c r="M194" s="27">
        <f t="shared" si="10"/>
        <v>6.5</v>
      </c>
      <c r="N194" s="27">
        <f t="shared" ca="1" si="11"/>
        <v>26.5</v>
      </c>
      <c r="O194" s="26" t="s">
        <v>1146</v>
      </c>
      <c r="P194" s="26" t="s">
        <v>1147</v>
      </c>
      <c r="Q194" s="26" t="s">
        <v>1148</v>
      </c>
      <c r="R194" s="29">
        <v>43650</v>
      </c>
      <c r="S194" s="26">
        <v>246</v>
      </c>
      <c r="T194" s="30">
        <v>162</v>
      </c>
    </row>
    <row r="195" spans="1:20" x14ac:dyDescent="0.35">
      <c r="A195" s="31">
        <v>194</v>
      </c>
      <c r="B195" s="32" t="s">
        <v>1149</v>
      </c>
      <c r="C195" s="32" t="s">
        <v>1150</v>
      </c>
      <c r="D195" s="32" t="s">
        <v>1151</v>
      </c>
      <c r="E195" s="32" t="s">
        <v>62</v>
      </c>
      <c r="F195" s="32" t="s">
        <v>180</v>
      </c>
      <c r="G195" s="33">
        <v>1870</v>
      </c>
      <c r="H195" s="27">
        <f t="shared" ref="H195:H258" si="12">IF(G195&lt;=100,1,IF(G195&lt;=500,5,IF(G195&lt;=1000,10,IF(G195&lt;=3000,20,30))))</f>
        <v>20</v>
      </c>
      <c r="I195" s="34">
        <v>44738</v>
      </c>
      <c r="J195" s="33">
        <f ca="1">DATEDIF('BDD client - segmentation'!$I195,TODAY(),"M")</f>
        <v>9</v>
      </c>
      <c r="K195" s="27">
        <f t="shared" ref="K195:K258" ca="1" si="13">IF(J195&lt;=3,20,IF(J195&lt;=6,10,IF(J195&lt;=12,5,IF(J195&lt;=24,1,0))))</f>
        <v>5</v>
      </c>
      <c r="L195" s="33">
        <v>13</v>
      </c>
      <c r="M195" s="27">
        <f t="shared" ref="M195:M258" si="14">L195*0.5</f>
        <v>6.5</v>
      </c>
      <c r="N195" s="27">
        <f t="shared" ref="N195:N258" ca="1" si="15">SUM(H195,K195,M195)</f>
        <v>31.5</v>
      </c>
      <c r="O195" s="32" t="s">
        <v>1152</v>
      </c>
      <c r="P195" s="32" t="s">
        <v>881</v>
      </c>
      <c r="Q195" s="32" t="s">
        <v>882</v>
      </c>
      <c r="R195" s="35">
        <v>44892</v>
      </c>
      <c r="S195" s="32">
        <v>4486</v>
      </c>
      <c r="T195" s="36">
        <v>30</v>
      </c>
    </row>
    <row r="196" spans="1:20" x14ac:dyDescent="0.35">
      <c r="A196" s="25">
        <v>195</v>
      </c>
      <c r="B196" s="26" t="s">
        <v>1153</v>
      </c>
      <c r="C196" s="26" t="s">
        <v>1154</v>
      </c>
      <c r="D196" s="26" t="s">
        <v>1155</v>
      </c>
      <c r="E196" s="26" t="s">
        <v>62</v>
      </c>
      <c r="F196" s="26" t="s">
        <v>49</v>
      </c>
      <c r="G196" s="27">
        <v>3127</v>
      </c>
      <c r="H196" s="27">
        <f t="shared" si="12"/>
        <v>30</v>
      </c>
      <c r="I196" s="28">
        <v>44310</v>
      </c>
      <c r="J196" s="27">
        <f ca="1">DATEDIF('BDD client - segmentation'!$I196,TODAY(),"M")</f>
        <v>23</v>
      </c>
      <c r="K196" s="27">
        <f t="shared" ca="1" si="13"/>
        <v>1</v>
      </c>
      <c r="L196" s="27">
        <v>30</v>
      </c>
      <c r="M196" s="27">
        <f t="shared" si="14"/>
        <v>15</v>
      </c>
      <c r="N196" s="27">
        <f t="shared" ca="1" si="15"/>
        <v>46</v>
      </c>
      <c r="O196" s="26" t="s">
        <v>943</v>
      </c>
      <c r="P196" s="26" t="s">
        <v>1156</v>
      </c>
      <c r="Q196" s="26" t="s">
        <v>1157</v>
      </c>
      <c r="R196" s="29">
        <v>43261</v>
      </c>
      <c r="S196" s="26">
        <v>3188</v>
      </c>
      <c r="T196" s="30">
        <v>230</v>
      </c>
    </row>
    <row r="197" spans="1:20" x14ac:dyDescent="0.35">
      <c r="A197" s="31">
        <v>196</v>
      </c>
      <c r="B197" s="32" t="s">
        <v>1158</v>
      </c>
      <c r="C197" s="32" t="s">
        <v>1159</v>
      </c>
      <c r="D197" s="32" t="s">
        <v>1160</v>
      </c>
      <c r="E197" s="32" t="s">
        <v>48</v>
      </c>
      <c r="F197" s="32" t="s">
        <v>63</v>
      </c>
      <c r="G197" s="33">
        <v>1818</v>
      </c>
      <c r="H197" s="27">
        <f t="shared" si="12"/>
        <v>20</v>
      </c>
      <c r="I197" s="34">
        <v>44137</v>
      </c>
      <c r="J197" s="33">
        <f ca="1">DATEDIF('BDD client - segmentation'!$I197,TODAY(),"M")</f>
        <v>28</v>
      </c>
      <c r="K197" s="27">
        <f t="shared" ca="1" si="13"/>
        <v>0</v>
      </c>
      <c r="L197" s="33">
        <v>8</v>
      </c>
      <c r="M197" s="27">
        <f t="shared" si="14"/>
        <v>4</v>
      </c>
      <c r="N197" s="27">
        <f t="shared" ca="1" si="15"/>
        <v>24</v>
      </c>
      <c r="O197" s="32" t="s">
        <v>119</v>
      </c>
      <c r="P197" s="32" t="s">
        <v>1161</v>
      </c>
      <c r="Q197" s="32" t="s">
        <v>1162</v>
      </c>
      <c r="R197" s="35">
        <v>43872</v>
      </c>
      <c r="S197" s="32">
        <v>311</v>
      </c>
      <c r="T197" s="36">
        <v>3</v>
      </c>
    </row>
    <row r="198" spans="1:20" x14ac:dyDescent="0.35">
      <c r="A198" s="25">
        <v>197</v>
      </c>
      <c r="B198" s="26" t="s">
        <v>1163</v>
      </c>
      <c r="C198" s="26" t="s">
        <v>1164</v>
      </c>
      <c r="D198" s="26" t="s">
        <v>1165</v>
      </c>
      <c r="E198" s="26" t="s">
        <v>62</v>
      </c>
      <c r="F198" s="26" t="s">
        <v>49</v>
      </c>
      <c r="G198" s="27">
        <v>225</v>
      </c>
      <c r="H198" s="27">
        <f t="shared" si="12"/>
        <v>5</v>
      </c>
      <c r="I198" s="28">
        <v>44113</v>
      </c>
      <c r="J198" s="27">
        <f ca="1">DATEDIF('BDD client - segmentation'!$I198,TODAY(),"M")</f>
        <v>29</v>
      </c>
      <c r="K198" s="27">
        <f t="shared" ca="1" si="13"/>
        <v>0</v>
      </c>
      <c r="L198" s="27">
        <v>21</v>
      </c>
      <c r="M198" s="27">
        <f t="shared" si="14"/>
        <v>10.5</v>
      </c>
      <c r="N198" s="27">
        <f t="shared" ca="1" si="15"/>
        <v>15.5</v>
      </c>
      <c r="O198" s="26" t="s">
        <v>1166</v>
      </c>
      <c r="P198" s="26" t="s">
        <v>1167</v>
      </c>
      <c r="Q198" s="26" t="s">
        <v>331</v>
      </c>
      <c r="R198" s="29">
        <v>44639</v>
      </c>
      <c r="S198" s="26">
        <v>1128</v>
      </c>
      <c r="T198" s="30">
        <v>78</v>
      </c>
    </row>
    <row r="199" spans="1:20" x14ac:dyDescent="0.35">
      <c r="A199" s="31">
        <v>198</v>
      </c>
      <c r="B199" s="32" t="s">
        <v>1168</v>
      </c>
      <c r="C199" s="32" t="s">
        <v>1169</v>
      </c>
      <c r="D199" s="32" t="s">
        <v>1170</v>
      </c>
      <c r="E199" s="32" t="s">
        <v>48</v>
      </c>
      <c r="F199" s="32" t="s">
        <v>180</v>
      </c>
      <c r="G199" s="33">
        <v>1342</v>
      </c>
      <c r="H199" s="27">
        <f t="shared" si="12"/>
        <v>20</v>
      </c>
      <c r="I199" s="34">
        <v>44493</v>
      </c>
      <c r="J199" s="33">
        <f ca="1">DATEDIF('BDD client - segmentation'!$I199,TODAY(),"M")</f>
        <v>17</v>
      </c>
      <c r="K199" s="27">
        <f t="shared" ca="1" si="13"/>
        <v>1</v>
      </c>
      <c r="L199" s="33">
        <v>23</v>
      </c>
      <c r="M199" s="27">
        <f t="shared" si="14"/>
        <v>11.5</v>
      </c>
      <c r="N199" s="27">
        <f t="shared" ca="1" si="15"/>
        <v>32.5</v>
      </c>
      <c r="O199" s="32" t="s">
        <v>1171</v>
      </c>
      <c r="P199" s="32" t="s">
        <v>881</v>
      </c>
      <c r="Q199" s="32" t="s">
        <v>882</v>
      </c>
      <c r="R199" s="35">
        <v>43106</v>
      </c>
      <c r="S199" s="32">
        <v>2471</v>
      </c>
      <c r="T199" s="36">
        <v>150</v>
      </c>
    </row>
    <row r="200" spans="1:20" x14ac:dyDescent="0.35">
      <c r="A200" s="25">
        <v>199</v>
      </c>
      <c r="B200" s="26" t="s">
        <v>1172</v>
      </c>
      <c r="C200" s="26" t="s">
        <v>1173</v>
      </c>
      <c r="D200" s="26" t="s">
        <v>1174</v>
      </c>
      <c r="E200" s="26" t="s">
        <v>62</v>
      </c>
      <c r="F200" s="26" t="s">
        <v>112</v>
      </c>
      <c r="G200" s="27">
        <v>1941</v>
      </c>
      <c r="H200" s="27">
        <f t="shared" si="12"/>
        <v>20</v>
      </c>
      <c r="I200" s="28">
        <v>43387</v>
      </c>
      <c r="J200" s="27">
        <f ca="1">DATEDIF('BDD client - segmentation'!$I200,TODAY(),"M")</f>
        <v>53</v>
      </c>
      <c r="K200" s="27">
        <f t="shared" ca="1" si="13"/>
        <v>0</v>
      </c>
      <c r="L200" s="27">
        <v>5</v>
      </c>
      <c r="M200" s="27">
        <f t="shared" si="14"/>
        <v>2.5</v>
      </c>
      <c r="N200" s="27">
        <f t="shared" ca="1" si="15"/>
        <v>22.5</v>
      </c>
      <c r="O200" s="26" t="s">
        <v>1175</v>
      </c>
      <c r="P200" s="26" t="s">
        <v>1176</v>
      </c>
      <c r="Q200" s="26" t="s">
        <v>1177</v>
      </c>
      <c r="R200" s="29">
        <v>43920</v>
      </c>
      <c r="S200" s="26">
        <v>2616</v>
      </c>
      <c r="T200" s="30">
        <v>236</v>
      </c>
    </row>
    <row r="201" spans="1:20" x14ac:dyDescent="0.35">
      <c r="A201" s="31">
        <v>200</v>
      </c>
      <c r="B201" s="32" t="s">
        <v>1178</v>
      </c>
      <c r="C201" s="32" t="s">
        <v>1179</v>
      </c>
      <c r="D201" s="32" t="s">
        <v>1180</v>
      </c>
      <c r="E201" s="32" t="s">
        <v>48</v>
      </c>
      <c r="F201" s="32" t="s">
        <v>49</v>
      </c>
      <c r="G201" s="33">
        <v>4136</v>
      </c>
      <c r="H201" s="27">
        <f t="shared" si="12"/>
        <v>30</v>
      </c>
      <c r="I201" s="34">
        <v>44718</v>
      </c>
      <c r="J201" s="33">
        <f ca="1">DATEDIF('BDD client - segmentation'!$I201,TODAY(),"M")</f>
        <v>9</v>
      </c>
      <c r="K201" s="27">
        <f t="shared" ca="1" si="13"/>
        <v>5</v>
      </c>
      <c r="L201" s="33">
        <v>16</v>
      </c>
      <c r="M201" s="27">
        <f t="shared" si="14"/>
        <v>8</v>
      </c>
      <c r="N201" s="27">
        <f t="shared" ca="1" si="15"/>
        <v>43</v>
      </c>
      <c r="O201" s="32" t="s">
        <v>1181</v>
      </c>
      <c r="P201" s="32" t="s">
        <v>1182</v>
      </c>
      <c r="Q201" s="32" t="s">
        <v>430</v>
      </c>
      <c r="R201" s="35">
        <v>44289</v>
      </c>
      <c r="S201" s="32">
        <v>4135</v>
      </c>
      <c r="T201" s="36">
        <v>218</v>
      </c>
    </row>
    <row r="202" spans="1:20" x14ac:dyDescent="0.35">
      <c r="A202" s="25">
        <v>201</v>
      </c>
      <c r="B202" s="26" t="s">
        <v>1183</v>
      </c>
      <c r="C202" s="26" t="s">
        <v>1184</v>
      </c>
      <c r="D202" s="26" t="s">
        <v>1185</v>
      </c>
      <c r="E202" s="26" t="s">
        <v>48</v>
      </c>
      <c r="F202" s="26" t="s">
        <v>49</v>
      </c>
      <c r="G202" s="27">
        <v>1231</v>
      </c>
      <c r="H202" s="27">
        <f t="shared" si="12"/>
        <v>20</v>
      </c>
      <c r="I202" s="28">
        <v>43640</v>
      </c>
      <c r="J202" s="27">
        <f ca="1">DATEDIF('BDD client - segmentation'!$I202,TODAY(),"M")</f>
        <v>45</v>
      </c>
      <c r="K202" s="27">
        <f t="shared" ca="1" si="13"/>
        <v>0</v>
      </c>
      <c r="L202" s="27">
        <v>16</v>
      </c>
      <c r="M202" s="27">
        <f t="shared" si="14"/>
        <v>8</v>
      </c>
      <c r="N202" s="27">
        <f t="shared" ca="1" si="15"/>
        <v>28</v>
      </c>
      <c r="O202" s="26" t="s">
        <v>1186</v>
      </c>
      <c r="P202" s="26" t="s">
        <v>1187</v>
      </c>
      <c r="Q202" s="26" t="s">
        <v>1188</v>
      </c>
      <c r="R202" s="29">
        <v>44595</v>
      </c>
      <c r="S202" s="26">
        <v>2055</v>
      </c>
      <c r="T202" s="30">
        <v>224</v>
      </c>
    </row>
    <row r="203" spans="1:20" x14ac:dyDescent="0.35">
      <c r="A203" s="31">
        <v>202</v>
      </c>
      <c r="B203" s="32" t="s">
        <v>1189</v>
      </c>
      <c r="C203" s="32" t="s">
        <v>1190</v>
      </c>
      <c r="D203" s="32" t="s">
        <v>1191</v>
      </c>
      <c r="E203" s="32" t="s">
        <v>62</v>
      </c>
      <c r="F203" s="32" t="s">
        <v>49</v>
      </c>
      <c r="G203" s="33">
        <v>1712</v>
      </c>
      <c r="H203" s="27">
        <f t="shared" si="12"/>
        <v>20</v>
      </c>
      <c r="I203" s="34">
        <v>44149</v>
      </c>
      <c r="J203" s="33">
        <f ca="1">DATEDIF('BDD client - segmentation'!$I203,TODAY(),"M")</f>
        <v>28</v>
      </c>
      <c r="K203" s="27">
        <f t="shared" ca="1" si="13"/>
        <v>0</v>
      </c>
      <c r="L203" s="33">
        <v>0</v>
      </c>
      <c r="M203" s="27">
        <f t="shared" si="14"/>
        <v>0</v>
      </c>
      <c r="N203" s="27">
        <f t="shared" ca="1" si="15"/>
        <v>20</v>
      </c>
      <c r="O203" s="32" t="s">
        <v>1192</v>
      </c>
      <c r="P203" s="32" t="s">
        <v>1193</v>
      </c>
      <c r="Q203" s="32" t="s">
        <v>1194</v>
      </c>
      <c r="R203" s="35">
        <v>44526</v>
      </c>
      <c r="S203" s="32">
        <v>3495</v>
      </c>
      <c r="T203" s="36">
        <v>142</v>
      </c>
    </row>
    <row r="204" spans="1:20" x14ac:dyDescent="0.35">
      <c r="A204" s="25">
        <v>203</v>
      </c>
      <c r="B204" s="26" t="s">
        <v>1195</v>
      </c>
      <c r="C204" s="26" t="s">
        <v>1196</v>
      </c>
      <c r="D204" s="26" t="s">
        <v>1197</v>
      </c>
      <c r="E204" s="26" t="s">
        <v>48</v>
      </c>
      <c r="F204" s="26" t="s">
        <v>125</v>
      </c>
      <c r="G204" s="27">
        <v>4555</v>
      </c>
      <c r="H204" s="27">
        <f t="shared" si="12"/>
        <v>30</v>
      </c>
      <c r="I204" s="28">
        <v>44730</v>
      </c>
      <c r="J204" s="27">
        <f ca="1">DATEDIF('BDD client - segmentation'!$I204,TODAY(),"M")</f>
        <v>9</v>
      </c>
      <c r="K204" s="27">
        <f t="shared" ca="1" si="13"/>
        <v>5</v>
      </c>
      <c r="L204" s="27">
        <v>6</v>
      </c>
      <c r="M204" s="27">
        <f t="shared" si="14"/>
        <v>3</v>
      </c>
      <c r="N204" s="27">
        <f t="shared" ca="1" si="15"/>
        <v>38</v>
      </c>
      <c r="O204" s="26" t="s">
        <v>1198</v>
      </c>
      <c r="P204" s="26" t="s">
        <v>1199</v>
      </c>
      <c r="Q204" s="26" t="s">
        <v>364</v>
      </c>
      <c r="R204" s="29">
        <v>43254</v>
      </c>
      <c r="S204" s="26">
        <v>4616</v>
      </c>
      <c r="T204" s="30">
        <v>173</v>
      </c>
    </row>
    <row r="205" spans="1:20" x14ac:dyDescent="0.35">
      <c r="A205" s="31">
        <v>204</v>
      </c>
      <c r="B205" s="32" t="s">
        <v>1200</v>
      </c>
      <c r="C205" s="32" t="s">
        <v>1201</v>
      </c>
      <c r="D205" s="32" t="s">
        <v>1202</v>
      </c>
      <c r="E205" s="32" t="s">
        <v>48</v>
      </c>
      <c r="F205" s="32" t="s">
        <v>49</v>
      </c>
      <c r="G205" s="33">
        <v>4929</v>
      </c>
      <c r="H205" s="27">
        <f t="shared" si="12"/>
        <v>30</v>
      </c>
      <c r="I205" s="34">
        <v>43966</v>
      </c>
      <c r="J205" s="33">
        <f ca="1">DATEDIF('BDD client - segmentation'!$I205,TODAY(),"M")</f>
        <v>34</v>
      </c>
      <c r="K205" s="27">
        <f t="shared" ca="1" si="13"/>
        <v>0</v>
      </c>
      <c r="L205" s="33">
        <v>3</v>
      </c>
      <c r="M205" s="27">
        <f t="shared" si="14"/>
        <v>1.5</v>
      </c>
      <c r="N205" s="27">
        <f t="shared" ca="1" si="15"/>
        <v>31.5</v>
      </c>
      <c r="O205" s="32" t="s">
        <v>1203</v>
      </c>
      <c r="P205" s="32" t="s">
        <v>1204</v>
      </c>
      <c r="Q205" s="32" t="s">
        <v>158</v>
      </c>
      <c r="R205" s="35">
        <v>44463</v>
      </c>
      <c r="S205" s="32">
        <v>1292</v>
      </c>
      <c r="T205" s="36">
        <v>245</v>
      </c>
    </row>
    <row r="206" spans="1:20" x14ac:dyDescent="0.35">
      <c r="A206" s="25">
        <v>205</v>
      </c>
      <c r="B206" s="26" t="s">
        <v>1205</v>
      </c>
      <c r="C206" s="26" t="s">
        <v>1206</v>
      </c>
      <c r="D206" s="26" t="s">
        <v>1207</v>
      </c>
      <c r="E206" s="26" t="s">
        <v>62</v>
      </c>
      <c r="F206" s="26" t="s">
        <v>49</v>
      </c>
      <c r="G206" s="27">
        <v>1111</v>
      </c>
      <c r="H206" s="27">
        <f t="shared" si="12"/>
        <v>20</v>
      </c>
      <c r="I206" s="28">
        <v>43898</v>
      </c>
      <c r="J206" s="27">
        <f ca="1">DATEDIF('BDD client - segmentation'!$I206,TODAY(),"M")</f>
        <v>36</v>
      </c>
      <c r="K206" s="27">
        <f t="shared" ca="1" si="13"/>
        <v>0</v>
      </c>
      <c r="L206" s="27">
        <v>5</v>
      </c>
      <c r="M206" s="27">
        <f t="shared" si="14"/>
        <v>2.5</v>
      </c>
      <c r="N206" s="27">
        <f t="shared" ca="1" si="15"/>
        <v>22.5</v>
      </c>
      <c r="O206" s="26" t="s">
        <v>614</v>
      </c>
      <c r="P206" s="26" t="s">
        <v>1208</v>
      </c>
      <c r="Q206" s="26" t="s">
        <v>121</v>
      </c>
      <c r="R206" s="29">
        <v>44616</v>
      </c>
      <c r="S206" s="26">
        <v>2262</v>
      </c>
      <c r="T206" s="30">
        <v>151</v>
      </c>
    </row>
    <row r="207" spans="1:20" x14ac:dyDescent="0.35">
      <c r="A207" s="31">
        <v>206</v>
      </c>
      <c r="B207" s="32" t="s">
        <v>1209</v>
      </c>
      <c r="C207" s="32" t="s">
        <v>1210</v>
      </c>
      <c r="D207" s="32" t="s">
        <v>1211</v>
      </c>
      <c r="E207" s="32" t="s">
        <v>62</v>
      </c>
      <c r="F207" s="32" t="s">
        <v>49</v>
      </c>
      <c r="G207" s="33">
        <v>1802</v>
      </c>
      <c r="H207" s="27">
        <f t="shared" si="12"/>
        <v>20</v>
      </c>
      <c r="I207" s="34">
        <v>43914</v>
      </c>
      <c r="J207" s="33">
        <f ca="1">DATEDIF('BDD client - segmentation'!$I207,TODAY(),"M")</f>
        <v>36</v>
      </c>
      <c r="K207" s="27">
        <f t="shared" ca="1" si="13"/>
        <v>0</v>
      </c>
      <c r="L207" s="33">
        <v>5</v>
      </c>
      <c r="M207" s="27">
        <f t="shared" si="14"/>
        <v>2.5</v>
      </c>
      <c r="N207" s="27">
        <f t="shared" ca="1" si="15"/>
        <v>22.5</v>
      </c>
      <c r="O207" s="32" t="s">
        <v>106</v>
      </c>
      <c r="P207" s="32" t="s">
        <v>749</v>
      </c>
      <c r="Q207" s="32" t="s">
        <v>750</v>
      </c>
      <c r="R207" s="35">
        <v>43775</v>
      </c>
      <c r="S207" s="32">
        <v>1736</v>
      </c>
      <c r="T207" s="36">
        <v>201</v>
      </c>
    </row>
    <row r="208" spans="1:20" x14ac:dyDescent="0.35">
      <c r="A208" s="25">
        <v>207</v>
      </c>
      <c r="B208" s="26" t="s">
        <v>1212</v>
      </c>
      <c r="C208" s="26" t="s">
        <v>1213</v>
      </c>
      <c r="D208" s="26" t="s">
        <v>1214</v>
      </c>
      <c r="E208" s="26" t="s">
        <v>62</v>
      </c>
      <c r="F208" s="26" t="s">
        <v>49</v>
      </c>
      <c r="G208" s="27">
        <v>4249</v>
      </c>
      <c r="H208" s="27">
        <f t="shared" si="12"/>
        <v>30</v>
      </c>
      <c r="I208" s="28">
        <v>44789</v>
      </c>
      <c r="J208" s="27">
        <f ca="1">DATEDIF('BDD client - segmentation'!$I208,TODAY(),"M")</f>
        <v>7</v>
      </c>
      <c r="K208" s="27">
        <f t="shared" ca="1" si="13"/>
        <v>5</v>
      </c>
      <c r="L208" s="27">
        <v>23</v>
      </c>
      <c r="M208" s="27">
        <f t="shared" si="14"/>
        <v>11.5</v>
      </c>
      <c r="N208" s="27">
        <f t="shared" ca="1" si="15"/>
        <v>46.5</v>
      </c>
      <c r="O208" s="26" t="s">
        <v>1215</v>
      </c>
      <c r="P208" s="26" t="s">
        <v>1216</v>
      </c>
      <c r="Q208" s="26" t="s">
        <v>320</v>
      </c>
      <c r="R208" s="29">
        <v>44652</v>
      </c>
      <c r="S208" s="26">
        <v>4450</v>
      </c>
      <c r="T208" s="30">
        <v>33</v>
      </c>
    </row>
    <row r="209" spans="1:20" x14ac:dyDescent="0.35">
      <c r="A209" s="31">
        <v>208</v>
      </c>
      <c r="B209" s="32" t="s">
        <v>1217</v>
      </c>
      <c r="C209" s="32" t="s">
        <v>1218</v>
      </c>
      <c r="D209" s="32" t="s">
        <v>1219</v>
      </c>
      <c r="E209" s="32" t="s">
        <v>48</v>
      </c>
      <c r="F209" s="32" t="s">
        <v>49</v>
      </c>
      <c r="G209" s="33">
        <v>3736</v>
      </c>
      <c r="H209" s="27">
        <f t="shared" si="12"/>
        <v>30</v>
      </c>
      <c r="I209" s="34">
        <v>43427</v>
      </c>
      <c r="J209" s="33">
        <f ca="1">DATEDIF('BDD client - segmentation'!$I209,TODAY(),"M")</f>
        <v>52</v>
      </c>
      <c r="K209" s="27">
        <f t="shared" ca="1" si="13"/>
        <v>0</v>
      </c>
      <c r="L209" s="33">
        <v>10</v>
      </c>
      <c r="M209" s="27">
        <f t="shared" si="14"/>
        <v>5</v>
      </c>
      <c r="N209" s="27">
        <f t="shared" ca="1" si="15"/>
        <v>35</v>
      </c>
      <c r="O209" s="32" t="s">
        <v>1220</v>
      </c>
      <c r="P209" s="32" t="s">
        <v>1221</v>
      </c>
      <c r="Q209" s="32" t="s">
        <v>1222</v>
      </c>
      <c r="R209" s="35">
        <v>44593</v>
      </c>
      <c r="S209" s="32">
        <v>2836</v>
      </c>
      <c r="T209" s="36">
        <v>215</v>
      </c>
    </row>
    <row r="210" spans="1:20" x14ac:dyDescent="0.35">
      <c r="A210" s="25">
        <v>209</v>
      </c>
      <c r="B210" s="26" t="s">
        <v>1223</v>
      </c>
      <c r="C210" s="26" t="s">
        <v>1224</v>
      </c>
      <c r="D210" s="26" t="s">
        <v>1225</v>
      </c>
      <c r="E210" s="26" t="s">
        <v>62</v>
      </c>
      <c r="F210" s="26" t="s">
        <v>205</v>
      </c>
      <c r="G210" s="27">
        <v>701</v>
      </c>
      <c r="H210" s="27">
        <f t="shared" si="12"/>
        <v>10</v>
      </c>
      <c r="I210" s="28">
        <v>43630</v>
      </c>
      <c r="J210" s="27">
        <f ca="1">DATEDIF('BDD client - segmentation'!$I210,TODAY(),"M")</f>
        <v>45</v>
      </c>
      <c r="K210" s="27">
        <f t="shared" ca="1" si="13"/>
        <v>0</v>
      </c>
      <c r="L210" s="27">
        <v>16</v>
      </c>
      <c r="M210" s="27">
        <f t="shared" si="14"/>
        <v>8</v>
      </c>
      <c r="N210" s="27">
        <f t="shared" ca="1" si="15"/>
        <v>18</v>
      </c>
      <c r="O210" s="26" t="s">
        <v>1226</v>
      </c>
      <c r="P210" s="26" t="s">
        <v>743</v>
      </c>
      <c r="Q210" s="26" t="s">
        <v>744</v>
      </c>
      <c r="R210" s="29">
        <v>44389</v>
      </c>
      <c r="S210" s="26">
        <v>2071</v>
      </c>
      <c r="T210" s="30">
        <v>84</v>
      </c>
    </row>
    <row r="211" spans="1:20" x14ac:dyDescent="0.35">
      <c r="A211" s="31">
        <v>210</v>
      </c>
      <c r="B211" s="32" t="s">
        <v>1227</v>
      </c>
      <c r="C211" s="32" t="s">
        <v>1228</v>
      </c>
      <c r="D211" s="32" t="s">
        <v>1229</v>
      </c>
      <c r="E211" s="32" t="s">
        <v>48</v>
      </c>
      <c r="F211" s="32" t="s">
        <v>49</v>
      </c>
      <c r="G211" s="33">
        <v>4497</v>
      </c>
      <c r="H211" s="27">
        <f t="shared" si="12"/>
        <v>30</v>
      </c>
      <c r="I211" s="34">
        <v>43737</v>
      </c>
      <c r="J211" s="33">
        <f ca="1">DATEDIF('BDD client - segmentation'!$I211,TODAY(),"M")</f>
        <v>42</v>
      </c>
      <c r="K211" s="27">
        <f t="shared" ca="1" si="13"/>
        <v>0</v>
      </c>
      <c r="L211" s="33">
        <v>22</v>
      </c>
      <c r="M211" s="27">
        <f t="shared" si="14"/>
        <v>11</v>
      </c>
      <c r="N211" s="27">
        <f t="shared" ca="1" si="15"/>
        <v>41</v>
      </c>
      <c r="O211" s="32" t="s">
        <v>1230</v>
      </c>
      <c r="P211" s="32" t="s">
        <v>1231</v>
      </c>
      <c r="Q211" s="32" t="s">
        <v>1232</v>
      </c>
      <c r="R211" s="35">
        <v>44322</v>
      </c>
      <c r="S211" s="32">
        <v>2345</v>
      </c>
      <c r="T211" s="36">
        <v>36</v>
      </c>
    </row>
    <row r="212" spans="1:20" x14ac:dyDescent="0.35">
      <c r="A212" s="25">
        <v>211</v>
      </c>
      <c r="B212" s="26" t="s">
        <v>1233</v>
      </c>
      <c r="C212" s="26" t="s">
        <v>1234</v>
      </c>
      <c r="D212" s="26" t="s">
        <v>1235</v>
      </c>
      <c r="E212" s="26" t="s">
        <v>48</v>
      </c>
      <c r="F212" s="26" t="s">
        <v>63</v>
      </c>
      <c r="G212" s="27">
        <v>3123</v>
      </c>
      <c r="H212" s="27">
        <f t="shared" si="12"/>
        <v>30</v>
      </c>
      <c r="I212" s="28">
        <v>43121</v>
      </c>
      <c r="J212" s="27">
        <f ca="1">DATEDIF('BDD client - segmentation'!$I212,TODAY(),"M")</f>
        <v>62</v>
      </c>
      <c r="K212" s="27">
        <f t="shared" ca="1" si="13"/>
        <v>0</v>
      </c>
      <c r="L212" s="27">
        <v>18</v>
      </c>
      <c r="M212" s="27">
        <f t="shared" si="14"/>
        <v>9</v>
      </c>
      <c r="N212" s="27">
        <f t="shared" ca="1" si="15"/>
        <v>39</v>
      </c>
      <c r="O212" s="26" t="s">
        <v>1236</v>
      </c>
      <c r="P212" s="26" t="s">
        <v>358</v>
      </c>
      <c r="Q212" s="26" t="s">
        <v>359</v>
      </c>
      <c r="R212" s="29">
        <v>44872</v>
      </c>
      <c r="S212" s="26">
        <v>4272</v>
      </c>
      <c r="T212" s="30">
        <v>97</v>
      </c>
    </row>
    <row r="213" spans="1:20" x14ac:dyDescent="0.35">
      <c r="A213" s="31">
        <v>212</v>
      </c>
      <c r="B213" s="32" t="s">
        <v>934</v>
      </c>
      <c r="C213" s="32" t="s">
        <v>1237</v>
      </c>
      <c r="D213" s="32" t="s">
        <v>1238</v>
      </c>
      <c r="E213" s="32" t="s">
        <v>48</v>
      </c>
      <c r="F213" s="32" t="s">
        <v>63</v>
      </c>
      <c r="G213" s="33">
        <v>3112</v>
      </c>
      <c r="H213" s="27">
        <f t="shared" si="12"/>
        <v>30</v>
      </c>
      <c r="I213" s="34">
        <v>43366</v>
      </c>
      <c r="J213" s="33">
        <f ca="1">DATEDIF('BDD client - segmentation'!$I213,TODAY(),"M")</f>
        <v>54</v>
      </c>
      <c r="K213" s="27">
        <f t="shared" ca="1" si="13"/>
        <v>0</v>
      </c>
      <c r="L213" s="33">
        <v>12</v>
      </c>
      <c r="M213" s="27">
        <f t="shared" si="14"/>
        <v>6</v>
      </c>
      <c r="N213" s="27">
        <f t="shared" ca="1" si="15"/>
        <v>36</v>
      </c>
      <c r="O213" s="32" t="s">
        <v>1239</v>
      </c>
      <c r="P213" s="32" t="s">
        <v>1240</v>
      </c>
      <c r="Q213" s="32" t="s">
        <v>1241</v>
      </c>
      <c r="R213" s="35">
        <v>43643</v>
      </c>
      <c r="S213" s="32">
        <v>2019</v>
      </c>
      <c r="T213" s="36">
        <v>91</v>
      </c>
    </row>
    <row r="214" spans="1:20" x14ac:dyDescent="0.35">
      <c r="A214" s="25">
        <v>213</v>
      </c>
      <c r="B214" s="26" t="s">
        <v>1242</v>
      </c>
      <c r="C214" s="26" t="s">
        <v>1243</v>
      </c>
      <c r="D214" s="26" t="s">
        <v>1244</v>
      </c>
      <c r="E214" s="26" t="s">
        <v>62</v>
      </c>
      <c r="F214" s="26" t="s">
        <v>49</v>
      </c>
      <c r="G214" s="27">
        <v>3067</v>
      </c>
      <c r="H214" s="27">
        <f t="shared" si="12"/>
        <v>30</v>
      </c>
      <c r="I214" s="28">
        <v>43304</v>
      </c>
      <c r="J214" s="27">
        <f ca="1">DATEDIF('BDD client - segmentation'!$I214,TODAY(),"M")</f>
        <v>56</v>
      </c>
      <c r="K214" s="27">
        <f t="shared" ca="1" si="13"/>
        <v>0</v>
      </c>
      <c r="L214" s="27">
        <v>10</v>
      </c>
      <c r="M214" s="27">
        <f t="shared" si="14"/>
        <v>5</v>
      </c>
      <c r="N214" s="27">
        <f t="shared" ca="1" si="15"/>
        <v>35</v>
      </c>
      <c r="O214" s="26" t="s">
        <v>1245</v>
      </c>
      <c r="P214" s="26" t="s">
        <v>1246</v>
      </c>
      <c r="Q214" s="26" t="s">
        <v>1247</v>
      </c>
      <c r="R214" s="29">
        <v>44831</v>
      </c>
      <c r="S214" s="26">
        <v>1905</v>
      </c>
      <c r="T214" s="30">
        <v>79</v>
      </c>
    </row>
    <row r="215" spans="1:20" x14ac:dyDescent="0.35">
      <c r="A215" s="31">
        <v>214</v>
      </c>
      <c r="B215" s="32" t="s">
        <v>1248</v>
      </c>
      <c r="C215" s="32" t="s">
        <v>1249</v>
      </c>
      <c r="D215" s="32" t="s">
        <v>1250</v>
      </c>
      <c r="E215" s="32" t="s">
        <v>62</v>
      </c>
      <c r="F215" s="32" t="s">
        <v>49</v>
      </c>
      <c r="G215" s="33">
        <v>4921</v>
      </c>
      <c r="H215" s="27">
        <f t="shared" si="12"/>
        <v>30</v>
      </c>
      <c r="I215" s="34">
        <v>43556</v>
      </c>
      <c r="J215" s="33">
        <f ca="1">DATEDIF('BDD client - segmentation'!$I215,TODAY(),"M")</f>
        <v>47</v>
      </c>
      <c r="K215" s="27">
        <f t="shared" ca="1" si="13"/>
        <v>0</v>
      </c>
      <c r="L215" s="33">
        <v>3</v>
      </c>
      <c r="M215" s="27">
        <f t="shared" si="14"/>
        <v>1.5</v>
      </c>
      <c r="N215" s="27">
        <f t="shared" ca="1" si="15"/>
        <v>31.5</v>
      </c>
      <c r="O215" s="32" t="s">
        <v>1251</v>
      </c>
      <c r="P215" s="32" t="s">
        <v>1252</v>
      </c>
      <c r="Q215" s="32" t="s">
        <v>1253</v>
      </c>
      <c r="R215" s="35">
        <v>44559</v>
      </c>
      <c r="S215" s="32">
        <v>88</v>
      </c>
      <c r="T215" s="36">
        <v>217</v>
      </c>
    </row>
    <row r="216" spans="1:20" x14ac:dyDescent="0.35">
      <c r="A216" s="25">
        <v>215</v>
      </c>
      <c r="B216" s="26" t="s">
        <v>1254</v>
      </c>
      <c r="C216" s="26" t="s">
        <v>1255</v>
      </c>
      <c r="D216" s="26" t="s">
        <v>1256</v>
      </c>
      <c r="E216" s="26" t="s">
        <v>48</v>
      </c>
      <c r="F216" s="26" t="s">
        <v>125</v>
      </c>
      <c r="G216" s="27">
        <v>1023</v>
      </c>
      <c r="H216" s="27">
        <f t="shared" si="12"/>
        <v>20</v>
      </c>
      <c r="I216" s="28">
        <v>44238</v>
      </c>
      <c r="J216" s="27">
        <f ca="1">DATEDIF('BDD client - segmentation'!$I216,TODAY(),"M")</f>
        <v>25</v>
      </c>
      <c r="K216" s="27">
        <f t="shared" ca="1" si="13"/>
        <v>0</v>
      </c>
      <c r="L216" s="27">
        <v>3</v>
      </c>
      <c r="M216" s="27">
        <f t="shared" si="14"/>
        <v>1.5</v>
      </c>
      <c r="N216" s="27">
        <f t="shared" ca="1" si="15"/>
        <v>21.5</v>
      </c>
      <c r="O216" s="26" t="s">
        <v>1257</v>
      </c>
      <c r="P216" s="26" t="s">
        <v>899</v>
      </c>
      <c r="Q216" s="26" t="s">
        <v>364</v>
      </c>
      <c r="R216" s="29">
        <v>43354</v>
      </c>
      <c r="S216" s="26">
        <v>2119</v>
      </c>
      <c r="T216" s="30">
        <v>68</v>
      </c>
    </row>
    <row r="217" spans="1:20" x14ac:dyDescent="0.35">
      <c r="A217" s="31">
        <v>216</v>
      </c>
      <c r="B217" s="32" t="s">
        <v>1258</v>
      </c>
      <c r="C217" s="32" t="s">
        <v>1259</v>
      </c>
      <c r="D217" s="32" t="s">
        <v>1260</v>
      </c>
      <c r="E217" s="32" t="s">
        <v>62</v>
      </c>
      <c r="F217" s="32" t="s">
        <v>125</v>
      </c>
      <c r="G217" s="33">
        <v>4185</v>
      </c>
      <c r="H217" s="27">
        <f t="shared" si="12"/>
        <v>30</v>
      </c>
      <c r="I217" s="34">
        <v>44272</v>
      </c>
      <c r="J217" s="33">
        <f ca="1">DATEDIF('BDD client - segmentation'!$I217,TODAY(),"M")</f>
        <v>24</v>
      </c>
      <c r="K217" s="27">
        <f t="shared" ca="1" si="13"/>
        <v>1</v>
      </c>
      <c r="L217" s="33">
        <v>7</v>
      </c>
      <c r="M217" s="27">
        <f t="shared" si="14"/>
        <v>3.5</v>
      </c>
      <c r="N217" s="27">
        <f t="shared" ca="1" si="15"/>
        <v>34.5</v>
      </c>
      <c r="O217" s="32" t="s">
        <v>575</v>
      </c>
      <c r="P217" s="32" t="s">
        <v>837</v>
      </c>
      <c r="Q217" s="32" t="s">
        <v>838</v>
      </c>
      <c r="R217" s="35">
        <v>44630</v>
      </c>
      <c r="S217" s="32">
        <v>4311</v>
      </c>
      <c r="T217" s="36">
        <v>43</v>
      </c>
    </row>
    <row r="218" spans="1:20" x14ac:dyDescent="0.35">
      <c r="A218" s="25">
        <v>217</v>
      </c>
      <c r="B218" s="26" t="s">
        <v>1261</v>
      </c>
      <c r="C218" s="26" t="s">
        <v>1262</v>
      </c>
      <c r="D218" s="26" t="s">
        <v>1263</v>
      </c>
      <c r="E218" s="26" t="s">
        <v>62</v>
      </c>
      <c r="F218" s="26" t="s">
        <v>49</v>
      </c>
      <c r="G218" s="27">
        <v>3731</v>
      </c>
      <c r="H218" s="27">
        <f t="shared" si="12"/>
        <v>30</v>
      </c>
      <c r="I218" s="28">
        <v>43402</v>
      </c>
      <c r="J218" s="27">
        <f ca="1">DATEDIF('BDD client - segmentation'!$I218,TODAY(),"M")</f>
        <v>53</v>
      </c>
      <c r="K218" s="27">
        <f t="shared" ca="1" si="13"/>
        <v>0</v>
      </c>
      <c r="L218" s="27">
        <v>9</v>
      </c>
      <c r="M218" s="27">
        <f t="shared" si="14"/>
        <v>4.5</v>
      </c>
      <c r="N218" s="27">
        <f t="shared" ca="1" si="15"/>
        <v>34.5</v>
      </c>
      <c r="O218" s="26" t="s">
        <v>1264</v>
      </c>
      <c r="P218" s="26" t="s">
        <v>1265</v>
      </c>
      <c r="Q218" s="26" t="s">
        <v>1266</v>
      </c>
      <c r="R218" s="29">
        <v>43204</v>
      </c>
      <c r="S218" s="26">
        <v>4313</v>
      </c>
      <c r="T218" s="30">
        <v>41</v>
      </c>
    </row>
    <row r="219" spans="1:20" x14ac:dyDescent="0.35">
      <c r="A219" s="31">
        <v>218</v>
      </c>
      <c r="B219" s="32" t="s">
        <v>1267</v>
      </c>
      <c r="C219" s="32" t="s">
        <v>1268</v>
      </c>
      <c r="D219" s="32" t="s">
        <v>1269</v>
      </c>
      <c r="E219" s="32" t="s">
        <v>62</v>
      </c>
      <c r="F219" s="32" t="s">
        <v>49</v>
      </c>
      <c r="G219" s="33">
        <v>4299</v>
      </c>
      <c r="H219" s="27">
        <f t="shared" si="12"/>
        <v>30</v>
      </c>
      <c r="I219" s="34">
        <v>44896</v>
      </c>
      <c r="J219" s="33">
        <f ca="1">DATEDIF('BDD client - segmentation'!$I219,TODAY(),"M")</f>
        <v>3</v>
      </c>
      <c r="K219" s="27">
        <f t="shared" ca="1" si="13"/>
        <v>20</v>
      </c>
      <c r="L219" s="33">
        <v>15</v>
      </c>
      <c r="M219" s="27">
        <f t="shared" si="14"/>
        <v>7.5</v>
      </c>
      <c r="N219" s="27">
        <f t="shared" ca="1" si="15"/>
        <v>57.5</v>
      </c>
      <c r="O219" s="32" t="s">
        <v>1270</v>
      </c>
      <c r="P219" s="32" t="s">
        <v>1271</v>
      </c>
      <c r="Q219" s="32" t="s">
        <v>1272</v>
      </c>
      <c r="R219" s="35">
        <v>44549</v>
      </c>
      <c r="S219" s="32">
        <v>2666</v>
      </c>
      <c r="T219" s="36">
        <v>63</v>
      </c>
    </row>
    <row r="220" spans="1:20" x14ac:dyDescent="0.35">
      <c r="A220" s="25">
        <v>219</v>
      </c>
      <c r="B220" s="26" t="s">
        <v>1273</v>
      </c>
      <c r="C220" s="26" t="s">
        <v>1274</v>
      </c>
      <c r="D220" s="26" t="s">
        <v>1275</v>
      </c>
      <c r="E220" s="26" t="s">
        <v>48</v>
      </c>
      <c r="F220" s="26" t="s">
        <v>398</v>
      </c>
      <c r="G220" s="27">
        <v>4133</v>
      </c>
      <c r="H220" s="27">
        <f t="shared" si="12"/>
        <v>30</v>
      </c>
      <c r="I220" s="28">
        <v>43847</v>
      </c>
      <c r="J220" s="27">
        <f ca="1">DATEDIF('BDD client - segmentation'!$I220,TODAY(),"M")</f>
        <v>38</v>
      </c>
      <c r="K220" s="27">
        <f t="shared" ca="1" si="13"/>
        <v>0</v>
      </c>
      <c r="L220" s="27">
        <v>14</v>
      </c>
      <c r="M220" s="27">
        <f t="shared" si="14"/>
        <v>7</v>
      </c>
      <c r="N220" s="27">
        <f t="shared" ca="1" si="15"/>
        <v>37</v>
      </c>
      <c r="O220" s="26" t="s">
        <v>1276</v>
      </c>
      <c r="P220" s="26" t="s">
        <v>1277</v>
      </c>
      <c r="Q220" s="26" t="s">
        <v>1278</v>
      </c>
      <c r="R220" s="29">
        <v>43612</v>
      </c>
      <c r="S220" s="26">
        <v>975</v>
      </c>
      <c r="T220" s="30">
        <v>113</v>
      </c>
    </row>
    <row r="221" spans="1:20" x14ac:dyDescent="0.35">
      <c r="A221" s="31">
        <v>220</v>
      </c>
      <c r="B221" s="32" t="s">
        <v>1279</v>
      </c>
      <c r="C221" s="32" t="s">
        <v>1280</v>
      </c>
      <c r="D221" s="32" t="s">
        <v>1281</v>
      </c>
      <c r="E221" s="32" t="s">
        <v>62</v>
      </c>
      <c r="F221" s="32" t="s">
        <v>49</v>
      </c>
      <c r="G221" s="33">
        <v>3815</v>
      </c>
      <c r="H221" s="27">
        <f t="shared" si="12"/>
        <v>30</v>
      </c>
      <c r="I221" s="34">
        <v>43483</v>
      </c>
      <c r="J221" s="33">
        <f ca="1">DATEDIF('BDD client - segmentation'!$I221,TODAY(),"M")</f>
        <v>50</v>
      </c>
      <c r="K221" s="27">
        <f t="shared" ca="1" si="13"/>
        <v>0</v>
      </c>
      <c r="L221" s="33">
        <v>5</v>
      </c>
      <c r="M221" s="27">
        <f t="shared" si="14"/>
        <v>2.5</v>
      </c>
      <c r="N221" s="27">
        <f t="shared" ca="1" si="15"/>
        <v>32.5</v>
      </c>
      <c r="O221" s="32" t="s">
        <v>1282</v>
      </c>
      <c r="P221" s="32" t="s">
        <v>1283</v>
      </c>
      <c r="Q221" s="32" t="s">
        <v>979</v>
      </c>
      <c r="R221" s="35">
        <v>43161</v>
      </c>
      <c r="S221" s="32">
        <v>3273</v>
      </c>
      <c r="T221" s="36">
        <v>225</v>
      </c>
    </row>
    <row r="222" spans="1:20" x14ac:dyDescent="0.35">
      <c r="A222" s="25">
        <v>221</v>
      </c>
      <c r="B222" s="26" t="s">
        <v>1284</v>
      </c>
      <c r="C222" s="26" t="s">
        <v>1285</v>
      </c>
      <c r="D222" s="26" t="s">
        <v>1286</v>
      </c>
      <c r="E222" s="26" t="s">
        <v>48</v>
      </c>
      <c r="F222" s="26" t="s">
        <v>49</v>
      </c>
      <c r="G222" s="27">
        <v>1365</v>
      </c>
      <c r="H222" s="27">
        <f t="shared" si="12"/>
        <v>20</v>
      </c>
      <c r="I222" s="28">
        <v>44090</v>
      </c>
      <c r="J222" s="27">
        <f ca="1">DATEDIF('BDD client - segmentation'!$I222,TODAY(),"M")</f>
        <v>30</v>
      </c>
      <c r="K222" s="27">
        <f t="shared" ca="1" si="13"/>
        <v>0</v>
      </c>
      <c r="L222" s="27">
        <v>20</v>
      </c>
      <c r="M222" s="27">
        <f t="shared" si="14"/>
        <v>10</v>
      </c>
      <c r="N222" s="27">
        <f t="shared" ca="1" si="15"/>
        <v>30</v>
      </c>
      <c r="O222" s="26" t="s">
        <v>1287</v>
      </c>
      <c r="P222" s="26" t="s">
        <v>1022</v>
      </c>
      <c r="Q222" s="26" t="s">
        <v>1023</v>
      </c>
      <c r="R222" s="29">
        <v>43231</v>
      </c>
      <c r="S222" s="26">
        <v>3041</v>
      </c>
      <c r="T222" s="30">
        <v>8</v>
      </c>
    </row>
    <row r="223" spans="1:20" x14ac:dyDescent="0.35">
      <c r="A223" s="31">
        <v>222</v>
      </c>
      <c r="B223" s="32" t="s">
        <v>1288</v>
      </c>
      <c r="C223" s="32" t="s">
        <v>1289</v>
      </c>
      <c r="D223" s="32" t="s">
        <v>1290</v>
      </c>
      <c r="E223" s="32" t="s">
        <v>48</v>
      </c>
      <c r="F223" s="32" t="s">
        <v>49</v>
      </c>
      <c r="G223" s="33">
        <v>3576</v>
      </c>
      <c r="H223" s="27">
        <f t="shared" si="12"/>
        <v>30</v>
      </c>
      <c r="I223" s="34">
        <v>43570</v>
      </c>
      <c r="J223" s="33">
        <f ca="1">DATEDIF('BDD client - segmentation'!$I223,TODAY(),"M")</f>
        <v>47</v>
      </c>
      <c r="K223" s="27">
        <f t="shared" ca="1" si="13"/>
        <v>0</v>
      </c>
      <c r="L223" s="33">
        <v>17</v>
      </c>
      <c r="M223" s="27">
        <f t="shared" si="14"/>
        <v>8.5</v>
      </c>
      <c r="N223" s="27">
        <f t="shared" ca="1" si="15"/>
        <v>38.5</v>
      </c>
      <c r="O223" s="32" t="s">
        <v>1291</v>
      </c>
      <c r="P223" s="32" t="s">
        <v>1292</v>
      </c>
      <c r="Q223" s="32" t="s">
        <v>1293</v>
      </c>
      <c r="R223" s="35">
        <v>44709</v>
      </c>
      <c r="S223" s="32">
        <v>714</v>
      </c>
      <c r="T223" s="36">
        <v>160</v>
      </c>
    </row>
    <row r="224" spans="1:20" x14ac:dyDescent="0.35">
      <c r="A224" s="25">
        <v>223</v>
      </c>
      <c r="B224" s="26" t="s">
        <v>1294</v>
      </c>
      <c r="C224" s="26" t="s">
        <v>1295</v>
      </c>
      <c r="D224" s="26" t="s">
        <v>1296</v>
      </c>
      <c r="E224" s="26" t="s">
        <v>62</v>
      </c>
      <c r="F224" s="26" t="s">
        <v>49</v>
      </c>
      <c r="G224" s="27">
        <v>1984</v>
      </c>
      <c r="H224" s="27">
        <f t="shared" si="12"/>
        <v>20</v>
      </c>
      <c r="I224" s="28">
        <v>44777</v>
      </c>
      <c r="J224" s="27">
        <f ca="1">DATEDIF('BDD client - segmentation'!$I224,TODAY(),"M")</f>
        <v>7</v>
      </c>
      <c r="K224" s="27">
        <f t="shared" ca="1" si="13"/>
        <v>5</v>
      </c>
      <c r="L224" s="27">
        <v>25</v>
      </c>
      <c r="M224" s="27">
        <f t="shared" si="14"/>
        <v>12.5</v>
      </c>
      <c r="N224" s="27">
        <f t="shared" ca="1" si="15"/>
        <v>37.5</v>
      </c>
      <c r="O224" s="26" t="s">
        <v>1297</v>
      </c>
      <c r="P224" s="26" t="s">
        <v>1298</v>
      </c>
      <c r="Q224" s="26" t="s">
        <v>1299</v>
      </c>
      <c r="R224" s="29">
        <v>44862</v>
      </c>
      <c r="S224" s="26">
        <v>1541</v>
      </c>
      <c r="T224" s="30">
        <v>238</v>
      </c>
    </row>
    <row r="225" spans="1:20" x14ac:dyDescent="0.35">
      <c r="A225" s="31">
        <v>224</v>
      </c>
      <c r="B225" s="32" t="s">
        <v>1300</v>
      </c>
      <c r="C225" s="32" t="s">
        <v>1301</v>
      </c>
      <c r="D225" s="32" t="s">
        <v>1302</v>
      </c>
      <c r="E225" s="32" t="s">
        <v>48</v>
      </c>
      <c r="F225" s="32" t="s">
        <v>49</v>
      </c>
      <c r="G225" s="33">
        <v>1795</v>
      </c>
      <c r="H225" s="27">
        <f t="shared" si="12"/>
        <v>20</v>
      </c>
      <c r="I225" s="34">
        <v>44059</v>
      </c>
      <c r="J225" s="33">
        <f ca="1">DATEDIF('BDD client - segmentation'!$I225,TODAY(),"M")</f>
        <v>31</v>
      </c>
      <c r="K225" s="27">
        <f t="shared" ca="1" si="13"/>
        <v>0</v>
      </c>
      <c r="L225" s="33">
        <v>4</v>
      </c>
      <c r="M225" s="27">
        <f t="shared" si="14"/>
        <v>2</v>
      </c>
      <c r="N225" s="27">
        <f t="shared" ca="1" si="15"/>
        <v>22</v>
      </c>
      <c r="O225" s="32" t="s">
        <v>106</v>
      </c>
      <c r="P225" s="32" t="s">
        <v>1303</v>
      </c>
      <c r="Q225" s="32" t="s">
        <v>1304</v>
      </c>
      <c r="R225" s="35">
        <v>44664</v>
      </c>
      <c r="S225" s="32">
        <v>1734</v>
      </c>
      <c r="T225" s="36">
        <v>209</v>
      </c>
    </row>
    <row r="226" spans="1:20" x14ac:dyDescent="0.35">
      <c r="A226" s="25">
        <v>225</v>
      </c>
      <c r="B226" s="26" t="s">
        <v>1305</v>
      </c>
      <c r="C226" s="26" t="s">
        <v>1306</v>
      </c>
      <c r="D226" s="26" t="s">
        <v>1307</v>
      </c>
      <c r="E226" s="26" t="s">
        <v>48</v>
      </c>
      <c r="F226" s="26" t="s">
        <v>49</v>
      </c>
      <c r="G226" s="27">
        <v>3509</v>
      </c>
      <c r="H226" s="27">
        <f t="shared" si="12"/>
        <v>30</v>
      </c>
      <c r="I226" s="28">
        <v>44121</v>
      </c>
      <c r="J226" s="27">
        <f ca="1">DATEDIF('BDD client - segmentation'!$I226,TODAY(),"M")</f>
        <v>29</v>
      </c>
      <c r="K226" s="27">
        <f t="shared" ca="1" si="13"/>
        <v>0</v>
      </c>
      <c r="L226" s="27">
        <v>26</v>
      </c>
      <c r="M226" s="27">
        <f t="shared" si="14"/>
        <v>13</v>
      </c>
      <c r="N226" s="27">
        <f t="shared" ca="1" si="15"/>
        <v>43</v>
      </c>
      <c r="O226" s="26" t="s">
        <v>1308</v>
      </c>
      <c r="P226" s="26" t="s">
        <v>1309</v>
      </c>
      <c r="Q226" s="26" t="s">
        <v>201</v>
      </c>
      <c r="R226" s="29">
        <v>44735</v>
      </c>
      <c r="S226" s="26">
        <v>1696</v>
      </c>
      <c r="T226" s="30">
        <v>57</v>
      </c>
    </row>
    <row r="227" spans="1:20" x14ac:dyDescent="0.35">
      <c r="A227" s="31">
        <v>226</v>
      </c>
      <c r="B227" s="32" t="s">
        <v>1310</v>
      </c>
      <c r="C227" s="32" t="s">
        <v>1311</v>
      </c>
      <c r="D227" s="32" t="s">
        <v>1312</v>
      </c>
      <c r="E227" s="32" t="s">
        <v>48</v>
      </c>
      <c r="F227" s="32" t="s">
        <v>63</v>
      </c>
      <c r="G227" s="33">
        <v>620</v>
      </c>
      <c r="H227" s="27">
        <f t="shared" si="12"/>
        <v>10</v>
      </c>
      <c r="I227" s="34">
        <v>43528</v>
      </c>
      <c r="J227" s="33">
        <f ca="1">DATEDIF('BDD client - segmentation'!$I227,TODAY(),"M")</f>
        <v>48</v>
      </c>
      <c r="K227" s="27">
        <f t="shared" ca="1" si="13"/>
        <v>0</v>
      </c>
      <c r="L227" s="33">
        <v>0</v>
      </c>
      <c r="M227" s="27">
        <f t="shared" si="14"/>
        <v>0</v>
      </c>
      <c r="N227" s="27">
        <f t="shared" ca="1" si="15"/>
        <v>10</v>
      </c>
      <c r="O227" s="32" t="s">
        <v>1313</v>
      </c>
      <c r="P227" s="32" t="s">
        <v>1314</v>
      </c>
      <c r="Q227" s="32" t="s">
        <v>255</v>
      </c>
      <c r="R227" s="35">
        <v>43622</v>
      </c>
      <c r="S227" s="32">
        <v>3057</v>
      </c>
      <c r="T227" s="36">
        <v>226</v>
      </c>
    </row>
    <row r="228" spans="1:20" x14ac:dyDescent="0.35">
      <c r="A228" s="25">
        <v>227</v>
      </c>
      <c r="B228" s="26" t="s">
        <v>1315</v>
      </c>
      <c r="C228" s="26" t="s">
        <v>1316</v>
      </c>
      <c r="D228" s="26" t="s">
        <v>1317</v>
      </c>
      <c r="E228" s="26" t="s">
        <v>48</v>
      </c>
      <c r="F228" s="26" t="s">
        <v>180</v>
      </c>
      <c r="G228" s="27">
        <v>1238</v>
      </c>
      <c r="H228" s="27">
        <f t="shared" si="12"/>
        <v>20</v>
      </c>
      <c r="I228" s="28">
        <v>43302</v>
      </c>
      <c r="J228" s="27">
        <f ca="1">DATEDIF('BDD client - segmentation'!$I228,TODAY(),"M")</f>
        <v>56</v>
      </c>
      <c r="K228" s="27">
        <f t="shared" ca="1" si="13"/>
        <v>0</v>
      </c>
      <c r="L228" s="27">
        <v>7</v>
      </c>
      <c r="M228" s="27">
        <f t="shared" si="14"/>
        <v>3.5</v>
      </c>
      <c r="N228" s="27">
        <f t="shared" ca="1" si="15"/>
        <v>23.5</v>
      </c>
      <c r="O228" s="26" t="s">
        <v>1318</v>
      </c>
      <c r="P228" s="26" t="s">
        <v>1319</v>
      </c>
      <c r="Q228" s="26" t="s">
        <v>882</v>
      </c>
      <c r="R228" s="29">
        <v>44742</v>
      </c>
      <c r="S228" s="26">
        <v>3868</v>
      </c>
      <c r="T228" s="30">
        <v>205</v>
      </c>
    </row>
    <row r="229" spans="1:20" x14ac:dyDescent="0.35">
      <c r="A229" s="31">
        <v>228</v>
      </c>
      <c r="B229" s="32" t="s">
        <v>1320</v>
      </c>
      <c r="C229" s="32" t="s">
        <v>1321</v>
      </c>
      <c r="D229" s="32" t="s">
        <v>1322</v>
      </c>
      <c r="E229" s="32" t="s">
        <v>62</v>
      </c>
      <c r="F229" s="32" t="s">
        <v>49</v>
      </c>
      <c r="G229" s="33">
        <v>475</v>
      </c>
      <c r="H229" s="27">
        <f t="shared" si="12"/>
        <v>5</v>
      </c>
      <c r="I229" s="34">
        <v>44072</v>
      </c>
      <c r="J229" s="33">
        <f ca="1">DATEDIF('BDD client - segmentation'!$I229,TODAY(),"M")</f>
        <v>31</v>
      </c>
      <c r="K229" s="27">
        <f t="shared" ca="1" si="13"/>
        <v>0</v>
      </c>
      <c r="L229" s="33">
        <v>24</v>
      </c>
      <c r="M229" s="27">
        <f t="shared" si="14"/>
        <v>12</v>
      </c>
      <c r="N229" s="27">
        <f t="shared" ca="1" si="15"/>
        <v>17</v>
      </c>
      <c r="O229" s="32" t="s">
        <v>335</v>
      </c>
      <c r="P229" s="32" t="s">
        <v>811</v>
      </c>
      <c r="Q229" s="32" t="s">
        <v>680</v>
      </c>
      <c r="R229" s="35">
        <v>43934</v>
      </c>
      <c r="S229" s="32">
        <v>436</v>
      </c>
      <c r="T229" s="36">
        <v>30</v>
      </c>
    </row>
    <row r="230" spans="1:20" x14ac:dyDescent="0.35">
      <c r="A230" s="25">
        <v>229</v>
      </c>
      <c r="B230" s="26" t="s">
        <v>1323</v>
      </c>
      <c r="C230" s="26" t="s">
        <v>1324</v>
      </c>
      <c r="D230" s="26" t="s">
        <v>1325</v>
      </c>
      <c r="E230" s="26" t="s">
        <v>62</v>
      </c>
      <c r="F230" s="26" t="s">
        <v>125</v>
      </c>
      <c r="G230" s="27">
        <v>843</v>
      </c>
      <c r="H230" s="27">
        <f t="shared" si="12"/>
        <v>10</v>
      </c>
      <c r="I230" s="28">
        <v>43195</v>
      </c>
      <c r="J230" s="27">
        <f ca="1">DATEDIF('BDD client - segmentation'!$I230,TODAY(),"M")</f>
        <v>59</v>
      </c>
      <c r="K230" s="27">
        <f t="shared" ca="1" si="13"/>
        <v>0</v>
      </c>
      <c r="L230" s="27">
        <v>13</v>
      </c>
      <c r="M230" s="27">
        <f t="shared" si="14"/>
        <v>6.5</v>
      </c>
      <c r="N230" s="27">
        <f t="shared" ca="1" si="15"/>
        <v>16.5</v>
      </c>
      <c r="O230" s="26" t="s">
        <v>1326</v>
      </c>
      <c r="P230" s="26" t="s">
        <v>1327</v>
      </c>
      <c r="Q230" s="26" t="s">
        <v>1328</v>
      </c>
      <c r="R230" s="29">
        <v>44329</v>
      </c>
      <c r="S230" s="26">
        <v>1197</v>
      </c>
      <c r="T230" s="30">
        <v>86</v>
      </c>
    </row>
    <row r="231" spans="1:20" x14ac:dyDescent="0.35">
      <c r="A231" s="31">
        <v>230</v>
      </c>
      <c r="B231" s="32" t="s">
        <v>1329</v>
      </c>
      <c r="C231" s="32" t="s">
        <v>1330</v>
      </c>
      <c r="D231" s="32" t="s">
        <v>1331</v>
      </c>
      <c r="E231" s="32" t="s">
        <v>62</v>
      </c>
      <c r="F231" s="32" t="s">
        <v>125</v>
      </c>
      <c r="G231" s="33">
        <v>4998</v>
      </c>
      <c r="H231" s="27">
        <f t="shared" si="12"/>
        <v>30</v>
      </c>
      <c r="I231" s="34">
        <v>44246</v>
      </c>
      <c r="J231" s="33">
        <f ca="1">DATEDIF('BDD client - segmentation'!$I231,TODAY(),"M")</f>
        <v>25</v>
      </c>
      <c r="K231" s="27">
        <f t="shared" ca="1" si="13"/>
        <v>0</v>
      </c>
      <c r="L231" s="33">
        <v>9</v>
      </c>
      <c r="M231" s="27">
        <f t="shared" si="14"/>
        <v>4.5</v>
      </c>
      <c r="N231" s="27">
        <f t="shared" ca="1" si="15"/>
        <v>34.5</v>
      </c>
      <c r="O231" s="32" t="s">
        <v>1332</v>
      </c>
      <c r="P231" s="32" t="s">
        <v>1333</v>
      </c>
      <c r="Q231" s="32" t="s">
        <v>285</v>
      </c>
      <c r="R231" s="35">
        <v>44677</v>
      </c>
      <c r="S231" s="32">
        <v>4261</v>
      </c>
      <c r="T231" s="36">
        <v>82</v>
      </c>
    </row>
    <row r="232" spans="1:20" x14ac:dyDescent="0.35">
      <c r="A232" s="25">
        <v>231</v>
      </c>
      <c r="B232" s="26" t="s">
        <v>1334</v>
      </c>
      <c r="C232" s="26" t="s">
        <v>1335</v>
      </c>
      <c r="D232" s="26" t="s">
        <v>1336</v>
      </c>
      <c r="E232" s="26" t="s">
        <v>48</v>
      </c>
      <c r="F232" s="26" t="s">
        <v>49</v>
      </c>
      <c r="G232" s="27">
        <v>3528</v>
      </c>
      <c r="H232" s="27">
        <f t="shared" si="12"/>
        <v>30</v>
      </c>
      <c r="I232" s="28">
        <v>44295</v>
      </c>
      <c r="J232" s="27">
        <f ca="1">DATEDIF('BDD client - segmentation'!$I232,TODAY(),"M")</f>
        <v>23</v>
      </c>
      <c r="K232" s="27">
        <f t="shared" ca="1" si="13"/>
        <v>1</v>
      </c>
      <c r="L232" s="27">
        <v>20</v>
      </c>
      <c r="M232" s="27">
        <f t="shared" si="14"/>
        <v>10</v>
      </c>
      <c r="N232" s="27">
        <f t="shared" ca="1" si="15"/>
        <v>41</v>
      </c>
      <c r="O232" s="26" t="s">
        <v>100</v>
      </c>
      <c r="P232" s="26" t="s">
        <v>1337</v>
      </c>
      <c r="Q232" s="26" t="s">
        <v>1338</v>
      </c>
      <c r="R232" s="29">
        <v>43159</v>
      </c>
      <c r="S232" s="26">
        <v>1670</v>
      </c>
      <c r="T232" s="30">
        <v>88</v>
      </c>
    </row>
    <row r="233" spans="1:20" x14ac:dyDescent="0.35">
      <c r="A233" s="31">
        <v>232</v>
      </c>
      <c r="B233" s="32" t="s">
        <v>1339</v>
      </c>
      <c r="C233" s="32" t="s">
        <v>1340</v>
      </c>
      <c r="D233" s="32" t="s">
        <v>1341</v>
      </c>
      <c r="E233" s="32" t="s">
        <v>48</v>
      </c>
      <c r="F233" s="32" t="s">
        <v>180</v>
      </c>
      <c r="G233" s="33">
        <v>738</v>
      </c>
      <c r="H233" s="27">
        <f t="shared" si="12"/>
        <v>10</v>
      </c>
      <c r="I233" s="34">
        <v>43814</v>
      </c>
      <c r="J233" s="33">
        <f ca="1">DATEDIF('BDD client - segmentation'!$I233,TODAY(),"M")</f>
        <v>39</v>
      </c>
      <c r="K233" s="27">
        <f t="shared" ca="1" si="13"/>
        <v>0</v>
      </c>
      <c r="L233" s="33">
        <v>23</v>
      </c>
      <c r="M233" s="27">
        <f t="shared" si="14"/>
        <v>11.5</v>
      </c>
      <c r="N233" s="27">
        <f t="shared" ca="1" si="15"/>
        <v>21.5</v>
      </c>
      <c r="O233" s="32" t="s">
        <v>575</v>
      </c>
      <c r="P233" s="32" t="s">
        <v>1342</v>
      </c>
      <c r="Q233" s="32" t="s">
        <v>882</v>
      </c>
      <c r="R233" s="35">
        <v>43944</v>
      </c>
      <c r="S233" s="32">
        <v>2329</v>
      </c>
      <c r="T233" s="36">
        <v>23</v>
      </c>
    </row>
    <row r="234" spans="1:20" x14ac:dyDescent="0.35">
      <c r="A234" s="25">
        <v>233</v>
      </c>
      <c r="B234" s="26" t="s">
        <v>1343</v>
      </c>
      <c r="C234" s="26" t="s">
        <v>1344</v>
      </c>
      <c r="D234" s="26" t="s">
        <v>1345</v>
      </c>
      <c r="E234" s="26" t="s">
        <v>48</v>
      </c>
      <c r="F234" s="26" t="s">
        <v>125</v>
      </c>
      <c r="G234" s="27">
        <v>2113</v>
      </c>
      <c r="H234" s="27">
        <f t="shared" si="12"/>
        <v>20</v>
      </c>
      <c r="I234" s="28">
        <v>43526</v>
      </c>
      <c r="J234" s="27">
        <f ca="1">DATEDIF('BDD client - segmentation'!$I234,TODAY(),"M")</f>
        <v>48</v>
      </c>
      <c r="K234" s="27">
        <f t="shared" ca="1" si="13"/>
        <v>0</v>
      </c>
      <c r="L234" s="27">
        <v>24</v>
      </c>
      <c r="M234" s="27">
        <f t="shared" si="14"/>
        <v>12</v>
      </c>
      <c r="N234" s="27">
        <f t="shared" ca="1" si="15"/>
        <v>32</v>
      </c>
      <c r="O234" s="26" t="s">
        <v>187</v>
      </c>
      <c r="P234" s="26" t="s">
        <v>1346</v>
      </c>
      <c r="Q234" s="26" t="s">
        <v>1347</v>
      </c>
      <c r="R234" s="29">
        <v>43666</v>
      </c>
      <c r="S234" s="26">
        <v>2275</v>
      </c>
      <c r="T234" s="30">
        <v>21</v>
      </c>
    </row>
    <row r="235" spans="1:20" x14ac:dyDescent="0.35">
      <c r="A235" s="31">
        <v>234</v>
      </c>
      <c r="B235" s="32" t="s">
        <v>1348</v>
      </c>
      <c r="C235" s="32" t="s">
        <v>1349</v>
      </c>
      <c r="D235" s="32" t="s">
        <v>1350</v>
      </c>
      <c r="E235" s="32" t="s">
        <v>62</v>
      </c>
      <c r="F235" s="32" t="s">
        <v>49</v>
      </c>
      <c r="G235" s="33">
        <v>3958</v>
      </c>
      <c r="H235" s="27">
        <f t="shared" si="12"/>
        <v>30</v>
      </c>
      <c r="I235" s="34">
        <v>44545</v>
      </c>
      <c r="J235" s="33">
        <f ca="1">DATEDIF('BDD client - segmentation'!$I235,TODAY(),"M")</f>
        <v>15</v>
      </c>
      <c r="K235" s="27">
        <f t="shared" ca="1" si="13"/>
        <v>1</v>
      </c>
      <c r="L235" s="33">
        <v>19</v>
      </c>
      <c r="M235" s="27">
        <f t="shared" si="14"/>
        <v>9.5</v>
      </c>
      <c r="N235" s="27">
        <f t="shared" ca="1" si="15"/>
        <v>40.5</v>
      </c>
      <c r="O235" s="32" t="s">
        <v>1351</v>
      </c>
      <c r="P235" s="32" t="s">
        <v>1352</v>
      </c>
      <c r="Q235" s="32" t="s">
        <v>1353</v>
      </c>
      <c r="R235" s="35">
        <v>44136</v>
      </c>
      <c r="S235" s="32">
        <v>2903</v>
      </c>
      <c r="T235" s="36">
        <v>53</v>
      </c>
    </row>
    <row r="236" spans="1:20" x14ac:dyDescent="0.35">
      <c r="A236" s="25">
        <v>235</v>
      </c>
      <c r="B236" s="26" t="s">
        <v>1354</v>
      </c>
      <c r="C236" s="26" t="s">
        <v>1355</v>
      </c>
      <c r="D236" s="26" t="s">
        <v>1356</v>
      </c>
      <c r="E236" s="26" t="s">
        <v>62</v>
      </c>
      <c r="F236" s="26" t="s">
        <v>49</v>
      </c>
      <c r="G236" s="27">
        <v>209</v>
      </c>
      <c r="H236" s="27">
        <f t="shared" si="12"/>
        <v>5</v>
      </c>
      <c r="I236" s="28">
        <v>43894</v>
      </c>
      <c r="J236" s="27">
        <f ca="1">DATEDIF('BDD client - segmentation'!$I236,TODAY(),"M")</f>
        <v>36</v>
      </c>
      <c r="K236" s="27">
        <f t="shared" ca="1" si="13"/>
        <v>0</v>
      </c>
      <c r="L236" s="27">
        <v>12</v>
      </c>
      <c r="M236" s="27">
        <f t="shared" si="14"/>
        <v>6</v>
      </c>
      <c r="N236" s="27">
        <f t="shared" ca="1" si="15"/>
        <v>11</v>
      </c>
      <c r="O236" s="26" t="s">
        <v>1357</v>
      </c>
      <c r="P236" s="26" t="s">
        <v>1358</v>
      </c>
      <c r="Q236" s="26" t="s">
        <v>430</v>
      </c>
      <c r="R236" s="29">
        <v>43682</v>
      </c>
      <c r="S236" s="26">
        <v>2317</v>
      </c>
      <c r="T236" s="30">
        <v>56</v>
      </c>
    </row>
    <row r="237" spans="1:20" x14ac:dyDescent="0.35">
      <c r="A237" s="31">
        <v>236</v>
      </c>
      <c r="B237" s="32" t="s">
        <v>1359</v>
      </c>
      <c r="C237" s="32" t="s">
        <v>1360</v>
      </c>
      <c r="D237" s="32" t="s">
        <v>1361</v>
      </c>
      <c r="E237" s="32" t="s">
        <v>48</v>
      </c>
      <c r="F237" s="32" t="s">
        <v>49</v>
      </c>
      <c r="G237" s="33">
        <v>2758</v>
      </c>
      <c r="H237" s="27">
        <f t="shared" si="12"/>
        <v>20</v>
      </c>
      <c r="I237" s="34">
        <v>44231</v>
      </c>
      <c r="J237" s="33">
        <f ca="1">DATEDIF('BDD client - segmentation'!$I237,TODAY(),"M")</f>
        <v>25</v>
      </c>
      <c r="K237" s="27">
        <f t="shared" ca="1" si="13"/>
        <v>0</v>
      </c>
      <c r="L237" s="33">
        <v>23</v>
      </c>
      <c r="M237" s="27">
        <f t="shared" si="14"/>
        <v>11.5</v>
      </c>
      <c r="N237" s="27">
        <f t="shared" ca="1" si="15"/>
        <v>31.5</v>
      </c>
      <c r="O237" s="32" t="s">
        <v>132</v>
      </c>
      <c r="P237" s="32" t="s">
        <v>1362</v>
      </c>
      <c r="Q237" s="32" t="s">
        <v>89</v>
      </c>
      <c r="R237" s="35">
        <v>44835</v>
      </c>
      <c r="S237" s="32">
        <v>1557</v>
      </c>
      <c r="T237" s="36">
        <v>241</v>
      </c>
    </row>
    <row r="238" spans="1:20" x14ac:dyDescent="0.35">
      <c r="A238" s="25">
        <v>237</v>
      </c>
      <c r="B238" s="26" t="s">
        <v>1363</v>
      </c>
      <c r="C238" s="26" t="s">
        <v>1364</v>
      </c>
      <c r="D238" s="26" t="s">
        <v>1365</v>
      </c>
      <c r="E238" s="26" t="s">
        <v>62</v>
      </c>
      <c r="F238" s="26" t="s">
        <v>49</v>
      </c>
      <c r="G238" s="27">
        <v>4763</v>
      </c>
      <c r="H238" s="27">
        <f t="shared" si="12"/>
        <v>30</v>
      </c>
      <c r="I238" s="28">
        <v>43731</v>
      </c>
      <c r="J238" s="27">
        <f ca="1">DATEDIF('BDD client - segmentation'!$I238,TODAY(),"M")</f>
        <v>42</v>
      </c>
      <c r="K238" s="27">
        <f t="shared" ca="1" si="13"/>
        <v>0</v>
      </c>
      <c r="L238" s="27">
        <v>29</v>
      </c>
      <c r="M238" s="27">
        <f t="shared" si="14"/>
        <v>14.5</v>
      </c>
      <c r="N238" s="27">
        <f t="shared" ca="1" si="15"/>
        <v>44.5</v>
      </c>
      <c r="O238" s="26" t="s">
        <v>1366</v>
      </c>
      <c r="P238" s="26" t="s">
        <v>1367</v>
      </c>
      <c r="Q238" s="26" t="s">
        <v>1368</v>
      </c>
      <c r="R238" s="29">
        <v>43370</v>
      </c>
      <c r="S238" s="26">
        <v>2543</v>
      </c>
      <c r="T238" s="30">
        <v>201</v>
      </c>
    </row>
    <row r="239" spans="1:20" x14ac:dyDescent="0.35">
      <c r="A239" s="31">
        <v>238</v>
      </c>
      <c r="B239" s="32" t="s">
        <v>1369</v>
      </c>
      <c r="C239" s="32" t="s">
        <v>1370</v>
      </c>
      <c r="D239" s="32" t="s">
        <v>1371</v>
      </c>
      <c r="E239" s="32" t="s">
        <v>48</v>
      </c>
      <c r="F239" s="32" t="s">
        <v>49</v>
      </c>
      <c r="G239" s="33">
        <v>3387</v>
      </c>
      <c r="H239" s="27">
        <f t="shared" si="12"/>
        <v>30</v>
      </c>
      <c r="I239" s="34">
        <v>43718</v>
      </c>
      <c r="J239" s="33">
        <f ca="1">DATEDIF('BDD client - segmentation'!$I239,TODAY(),"M")</f>
        <v>42</v>
      </c>
      <c r="K239" s="27">
        <f t="shared" ca="1" si="13"/>
        <v>0</v>
      </c>
      <c r="L239" s="33">
        <v>2</v>
      </c>
      <c r="M239" s="27">
        <f t="shared" si="14"/>
        <v>1</v>
      </c>
      <c r="N239" s="27">
        <f t="shared" ca="1" si="15"/>
        <v>31</v>
      </c>
      <c r="O239" s="32" t="s">
        <v>1372</v>
      </c>
      <c r="P239" s="32" t="s">
        <v>1373</v>
      </c>
      <c r="Q239" s="32" t="s">
        <v>1374</v>
      </c>
      <c r="R239" s="35">
        <v>43887</v>
      </c>
      <c r="S239" s="32">
        <v>2987</v>
      </c>
      <c r="T239" s="36">
        <v>145</v>
      </c>
    </row>
    <row r="240" spans="1:20" x14ac:dyDescent="0.35">
      <c r="A240" s="25">
        <v>239</v>
      </c>
      <c r="B240" s="26" t="s">
        <v>1375</v>
      </c>
      <c r="C240" s="26" t="s">
        <v>1376</v>
      </c>
      <c r="D240" s="26" t="s">
        <v>1377</v>
      </c>
      <c r="E240" s="26" t="s">
        <v>48</v>
      </c>
      <c r="F240" s="26" t="s">
        <v>49</v>
      </c>
      <c r="G240" s="27">
        <v>4624</v>
      </c>
      <c r="H240" s="27">
        <f t="shared" si="12"/>
        <v>30</v>
      </c>
      <c r="I240" s="28">
        <v>44720</v>
      </c>
      <c r="J240" s="27">
        <f ca="1">DATEDIF('BDD client - segmentation'!$I240,TODAY(),"M")</f>
        <v>9</v>
      </c>
      <c r="K240" s="27">
        <f t="shared" ca="1" si="13"/>
        <v>5</v>
      </c>
      <c r="L240" s="27">
        <v>4</v>
      </c>
      <c r="M240" s="27">
        <f t="shared" si="14"/>
        <v>2</v>
      </c>
      <c r="N240" s="27">
        <f t="shared" ca="1" si="15"/>
        <v>37</v>
      </c>
      <c r="O240" s="26" t="s">
        <v>1378</v>
      </c>
      <c r="P240" s="26" t="s">
        <v>1379</v>
      </c>
      <c r="Q240" s="26" t="s">
        <v>1380</v>
      </c>
      <c r="R240" s="29">
        <v>43212</v>
      </c>
      <c r="S240" s="26">
        <v>1854</v>
      </c>
      <c r="T240" s="30">
        <v>92</v>
      </c>
    </row>
    <row r="241" spans="1:20" x14ac:dyDescent="0.35">
      <c r="A241" s="31">
        <v>240</v>
      </c>
      <c r="B241" s="32" t="s">
        <v>1381</v>
      </c>
      <c r="C241" s="32" t="s">
        <v>1382</v>
      </c>
      <c r="D241" s="32" t="s">
        <v>1383</v>
      </c>
      <c r="E241" s="32" t="s">
        <v>62</v>
      </c>
      <c r="F241" s="32" t="s">
        <v>49</v>
      </c>
      <c r="G241" s="33">
        <v>3442</v>
      </c>
      <c r="H241" s="27">
        <f t="shared" si="12"/>
        <v>30</v>
      </c>
      <c r="I241" s="34">
        <v>44658</v>
      </c>
      <c r="J241" s="33">
        <f ca="1">DATEDIF('BDD client - segmentation'!$I241,TODAY(),"M")</f>
        <v>11</v>
      </c>
      <c r="K241" s="27">
        <f t="shared" ca="1" si="13"/>
        <v>5</v>
      </c>
      <c r="L241" s="33">
        <v>29</v>
      </c>
      <c r="M241" s="27">
        <f t="shared" si="14"/>
        <v>14.5</v>
      </c>
      <c r="N241" s="27">
        <f t="shared" ca="1" si="15"/>
        <v>49.5</v>
      </c>
      <c r="O241" s="32" t="s">
        <v>1384</v>
      </c>
      <c r="P241" s="32" t="s">
        <v>1385</v>
      </c>
      <c r="Q241" s="32" t="s">
        <v>985</v>
      </c>
      <c r="R241" s="35">
        <v>43850</v>
      </c>
      <c r="S241" s="32">
        <v>1490</v>
      </c>
      <c r="T241" s="36">
        <v>69</v>
      </c>
    </row>
    <row r="242" spans="1:20" x14ac:dyDescent="0.35">
      <c r="A242" s="25">
        <v>241</v>
      </c>
      <c r="B242" s="26" t="s">
        <v>1386</v>
      </c>
      <c r="C242" s="26" t="s">
        <v>136</v>
      </c>
      <c r="D242" s="26" t="s">
        <v>1387</v>
      </c>
      <c r="E242" s="26" t="s">
        <v>62</v>
      </c>
      <c r="F242" s="26" t="s">
        <v>49</v>
      </c>
      <c r="G242" s="27">
        <v>4416</v>
      </c>
      <c r="H242" s="27">
        <f t="shared" si="12"/>
        <v>30</v>
      </c>
      <c r="I242" s="28">
        <v>43485</v>
      </c>
      <c r="J242" s="27">
        <f ca="1">DATEDIF('BDD client - segmentation'!$I242,TODAY(),"M")</f>
        <v>50</v>
      </c>
      <c r="K242" s="27">
        <f t="shared" ca="1" si="13"/>
        <v>0</v>
      </c>
      <c r="L242" s="27">
        <v>11</v>
      </c>
      <c r="M242" s="27">
        <f t="shared" si="14"/>
        <v>5.5</v>
      </c>
      <c r="N242" s="27">
        <f t="shared" ca="1" si="15"/>
        <v>35.5</v>
      </c>
      <c r="O242" s="26" t="s">
        <v>1388</v>
      </c>
      <c r="P242" s="26" t="s">
        <v>1389</v>
      </c>
      <c r="Q242" s="26" t="s">
        <v>1390</v>
      </c>
      <c r="R242" s="29">
        <v>44531</v>
      </c>
      <c r="S242" s="26">
        <v>1294</v>
      </c>
      <c r="T242" s="30">
        <v>211</v>
      </c>
    </row>
    <row r="243" spans="1:20" x14ac:dyDescent="0.35">
      <c r="A243" s="31">
        <v>242</v>
      </c>
      <c r="B243" s="32" t="s">
        <v>1391</v>
      </c>
      <c r="C243" s="32" t="s">
        <v>1392</v>
      </c>
      <c r="D243" s="32" t="s">
        <v>1393</v>
      </c>
      <c r="E243" s="32" t="s">
        <v>48</v>
      </c>
      <c r="F243" s="32" t="s">
        <v>49</v>
      </c>
      <c r="G243" s="33">
        <v>3826</v>
      </c>
      <c r="H243" s="27">
        <f t="shared" si="12"/>
        <v>30</v>
      </c>
      <c r="I243" s="34">
        <v>43216</v>
      </c>
      <c r="J243" s="33">
        <f ca="1">DATEDIF('BDD client - segmentation'!$I243,TODAY(),"M")</f>
        <v>59</v>
      </c>
      <c r="K243" s="27">
        <f t="shared" ca="1" si="13"/>
        <v>0</v>
      </c>
      <c r="L243" s="33">
        <v>5</v>
      </c>
      <c r="M243" s="27">
        <f t="shared" si="14"/>
        <v>2.5</v>
      </c>
      <c r="N243" s="27">
        <f t="shared" ca="1" si="15"/>
        <v>32.5</v>
      </c>
      <c r="O243" s="32" t="s">
        <v>1394</v>
      </c>
      <c r="P243" s="32" t="s">
        <v>1395</v>
      </c>
      <c r="Q243" s="32" t="s">
        <v>1396</v>
      </c>
      <c r="R243" s="35">
        <v>44555</v>
      </c>
      <c r="S243" s="32">
        <v>4313</v>
      </c>
      <c r="T243" s="36">
        <v>93</v>
      </c>
    </row>
    <row r="244" spans="1:20" x14ac:dyDescent="0.35">
      <c r="A244" s="25">
        <v>243</v>
      </c>
      <c r="B244" s="26" t="s">
        <v>1397</v>
      </c>
      <c r="C244" s="26" t="s">
        <v>1398</v>
      </c>
      <c r="D244" s="26" t="s">
        <v>1399</v>
      </c>
      <c r="E244" s="26" t="s">
        <v>48</v>
      </c>
      <c r="F244" s="26" t="s">
        <v>49</v>
      </c>
      <c r="G244" s="27">
        <v>260</v>
      </c>
      <c r="H244" s="27">
        <f t="shared" si="12"/>
        <v>5</v>
      </c>
      <c r="I244" s="28">
        <v>44045</v>
      </c>
      <c r="J244" s="27">
        <f ca="1">DATEDIF('BDD client - segmentation'!$I244,TODAY(),"M")</f>
        <v>31</v>
      </c>
      <c r="K244" s="27">
        <f t="shared" ca="1" si="13"/>
        <v>0</v>
      </c>
      <c r="L244" s="27">
        <v>29</v>
      </c>
      <c r="M244" s="27">
        <f t="shared" si="14"/>
        <v>14.5</v>
      </c>
      <c r="N244" s="27">
        <f t="shared" ca="1" si="15"/>
        <v>19.5</v>
      </c>
      <c r="O244" s="26" t="s">
        <v>1400</v>
      </c>
      <c r="P244" s="26" t="s">
        <v>1401</v>
      </c>
      <c r="Q244" s="26" t="s">
        <v>1402</v>
      </c>
      <c r="R244" s="29">
        <v>44414</v>
      </c>
      <c r="S244" s="26">
        <v>1113</v>
      </c>
      <c r="T244" s="30">
        <v>197</v>
      </c>
    </row>
    <row r="245" spans="1:20" x14ac:dyDescent="0.35">
      <c r="A245" s="31">
        <v>244</v>
      </c>
      <c r="B245" s="32" t="s">
        <v>1403</v>
      </c>
      <c r="C245" s="32" t="s">
        <v>1404</v>
      </c>
      <c r="D245" s="32" t="s">
        <v>1405</v>
      </c>
      <c r="E245" s="32" t="s">
        <v>48</v>
      </c>
      <c r="F245" s="32" t="s">
        <v>49</v>
      </c>
      <c r="G245" s="33">
        <v>4749</v>
      </c>
      <c r="H245" s="27">
        <f t="shared" si="12"/>
        <v>30</v>
      </c>
      <c r="I245" s="34">
        <v>44596</v>
      </c>
      <c r="J245" s="33">
        <f ca="1">DATEDIF('BDD client - segmentation'!$I245,TODAY(),"M")</f>
        <v>13</v>
      </c>
      <c r="K245" s="27">
        <f t="shared" ca="1" si="13"/>
        <v>1</v>
      </c>
      <c r="L245" s="33">
        <v>27</v>
      </c>
      <c r="M245" s="27">
        <f t="shared" si="14"/>
        <v>13.5</v>
      </c>
      <c r="N245" s="27">
        <f t="shared" ca="1" si="15"/>
        <v>44.5</v>
      </c>
      <c r="O245" s="32" t="s">
        <v>1406</v>
      </c>
      <c r="P245" s="32" t="s">
        <v>1407</v>
      </c>
      <c r="Q245" s="32" t="s">
        <v>1408</v>
      </c>
      <c r="R245" s="35">
        <v>44213</v>
      </c>
      <c r="S245" s="32">
        <v>793</v>
      </c>
      <c r="T245" s="36">
        <v>126</v>
      </c>
    </row>
    <row r="246" spans="1:20" x14ac:dyDescent="0.35">
      <c r="A246" s="25">
        <v>245</v>
      </c>
      <c r="B246" s="26" t="s">
        <v>1409</v>
      </c>
      <c r="C246" s="26" t="s">
        <v>1410</v>
      </c>
      <c r="D246" s="26" t="s">
        <v>1411</v>
      </c>
      <c r="E246" s="26" t="s">
        <v>62</v>
      </c>
      <c r="F246" s="26" t="s">
        <v>49</v>
      </c>
      <c r="G246" s="27">
        <v>4246</v>
      </c>
      <c r="H246" s="27">
        <f t="shared" si="12"/>
        <v>30</v>
      </c>
      <c r="I246" s="28">
        <v>43799</v>
      </c>
      <c r="J246" s="27">
        <f ca="1">DATEDIF('BDD client - segmentation'!$I246,TODAY(),"M")</f>
        <v>40</v>
      </c>
      <c r="K246" s="27">
        <f t="shared" ca="1" si="13"/>
        <v>0</v>
      </c>
      <c r="L246" s="27">
        <v>20</v>
      </c>
      <c r="M246" s="27">
        <f t="shared" si="14"/>
        <v>10</v>
      </c>
      <c r="N246" s="27">
        <f t="shared" ca="1" si="15"/>
        <v>40</v>
      </c>
      <c r="O246" s="26" t="s">
        <v>56</v>
      </c>
      <c r="P246" s="26" t="s">
        <v>1412</v>
      </c>
      <c r="Q246" s="26" t="s">
        <v>680</v>
      </c>
      <c r="R246" s="29">
        <v>43566</v>
      </c>
      <c r="S246" s="26">
        <v>1163</v>
      </c>
      <c r="T246" s="30">
        <v>110</v>
      </c>
    </row>
    <row r="247" spans="1:20" x14ac:dyDescent="0.35">
      <c r="A247" s="31">
        <v>246</v>
      </c>
      <c r="B247" s="32" t="s">
        <v>1413</v>
      </c>
      <c r="C247" s="32" t="s">
        <v>1414</v>
      </c>
      <c r="D247" s="32" t="s">
        <v>1415</v>
      </c>
      <c r="E247" s="32" t="s">
        <v>48</v>
      </c>
      <c r="F247" s="32" t="s">
        <v>49</v>
      </c>
      <c r="G247" s="33">
        <v>952</v>
      </c>
      <c r="H247" s="27">
        <f t="shared" si="12"/>
        <v>10</v>
      </c>
      <c r="I247" s="34">
        <v>44887</v>
      </c>
      <c r="J247" s="33">
        <f ca="1">DATEDIF('BDD client - segmentation'!$I247,TODAY(),"M")</f>
        <v>4</v>
      </c>
      <c r="K247" s="27">
        <f t="shared" ca="1" si="13"/>
        <v>10</v>
      </c>
      <c r="L247" s="33">
        <v>13</v>
      </c>
      <c r="M247" s="27">
        <f t="shared" si="14"/>
        <v>6.5</v>
      </c>
      <c r="N247" s="27">
        <f t="shared" ca="1" si="15"/>
        <v>26.5</v>
      </c>
      <c r="O247" s="32" t="s">
        <v>1416</v>
      </c>
      <c r="P247" s="32" t="s">
        <v>1417</v>
      </c>
      <c r="Q247" s="32" t="s">
        <v>108</v>
      </c>
      <c r="R247" s="35">
        <v>44435</v>
      </c>
      <c r="S247" s="32">
        <v>1619</v>
      </c>
      <c r="T247" s="36">
        <v>127</v>
      </c>
    </row>
    <row r="248" spans="1:20" x14ac:dyDescent="0.35">
      <c r="A248" s="25">
        <v>247</v>
      </c>
      <c r="B248" s="26" t="s">
        <v>1418</v>
      </c>
      <c r="C248" s="26" t="s">
        <v>1419</v>
      </c>
      <c r="D248" s="26" t="s">
        <v>1420</v>
      </c>
      <c r="E248" s="26" t="s">
        <v>62</v>
      </c>
      <c r="F248" s="26" t="s">
        <v>49</v>
      </c>
      <c r="G248" s="27">
        <v>1280</v>
      </c>
      <c r="H248" s="27">
        <f t="shared" si="12"/>
        <v>20</v>
      </c>
      <c r="I248" s="28">
        <v>44420</v>
      </c>
      <c r="J248" s="27">
        <f ca="1">DATEDIF('BDD client - segmentation'!$I248,TODAY(),"M")</f>
        <v>19</v>
      </c>
      <c r="K248" s="27">
        <f t="shared" ca="1" si="13"/>
        <v>1</v>
      </c>
      <c r="L248" s="27">
        <v>3</v>
      </c>
      <c r="M248" s="27">
        <f t="shared" si="14"/>
        <v>1.5</v>
      </c>
      <c r="N248" s="27">
        <f t="shared" ca="1" si="15"/>
        <v>22.5</v>
      </c>
      <c r="O248" s="26" t="s">
        <v>1421</v>
      </c>
      <c r="P248" s="26" t="s">
        <v>1422</v>
      </c>
      <c r="Q248" s="26" t="s">
        <v>1423</v>
      </c>
      <c r="R248" s="29">
        <v>44925</v>
      </c>
      <c r="S248" s="26">
        <v>4891</v>
      </c>
      <c r="T248" s="30">
        <v>58</v>
      </c>
    </row>
    <row r="249" spans="1:20" x14ac:dyDescent="0.35">
      <c r="A249" s="31">
        <v>248</v>
      </c>
      <c r="B249" s="32" t="s">
        <v>1424</v>
      </c>
      <c r="C249" s="32" t="s">
        <v>1425</v>
      </c>
      <c r="D249" s="32" t="s">
        <v>1426</v>
      </c>
      <c r="E249" s="32" t="s">
        <v>48</v>
      </c>
      <c r="F249" s="32" t="s">
        <v>49</v>
      </c>
      <c r="G249" s="33">
        <v>2201</v>
      </c>
      <c r="H249" s="27">
        <f t="shared" si="12"/>
        <v>20</v>
      </c>
      <c r="I249" s="34">
        <v>44803</v>
      </c>
      <c r="J249" s="33">
        <f ca="1">DATEDIF('BDD client - segmentation'!$I249,TODAY(),"M")</f>
        <v>7</v>
      </c>
      <c r="K249" s="27">
        <f t="shared" ca="1" si="13"/>
        <v>5</v>
      </c>
      <c r="L249" s="33">
        <v>14</v>
      </c>
      <c r="M249" s="27">
        <f t="shared" si="14"/>
        <v>7</v>
      </c>
      <c r="N249" s="27">
        <f t="shared" ca="1" si="15"/>
        <v>32</v>
      </c>
      <c r="O249" s="32" t="s">
        <v>1427</v>
      </c>
      <c r="P249" s="32" t="s">
        <v>1428</v>
      </c>
      <c r="Q249" s="32" t="s">
        <v>855</v>
      </c>
      <c r="R249" s="35">
        <v>43113</v>
      </c>
      <c r="S249" s="32">
        <v>1641</v>
      </c>
      <c r="T249" s="36">
        <v>11</v>
      </c>
    </row>
    <row r="250" spans="1:20" x14ac:dyDescent="0.35">
      <c r="A250" s="25">
        <v>249</v>
      </c>
      <c r="B250" s="26" t="s">
        <v>1429</v>
      </c>
      <c r="C250" s="26" t="s">
        <v>1430</v>
      </c>
      <c r="D250" s="26" t="s">
        <v>1431</v>
      </c>
      <c r="E250" s="26" t="s">
        <v>62</v>
      </c>
      <c r="F250" s="26" t="s">
        <v>49</v>
      </c>
      <c r="G250" s="27">
        <v>3562</v>
      </c>
      <c r="H250" s="27">
        <f t="shared" si="12"/>
        <v>30</v>
      </c>
      <c r="I250" s="28">
        <v>44625</v>
      </c>
      <c r="J250" s="27">
        <f ca="1">DATEDIF('BDD client - segmentation'!$I250,TODAY(),"M")</f>
        <v>12</v>
      </c>
      <c r="K250" s="27">
        <f t="shared" ca="1" si="13"/>
        <v>5</v>
      </c>
      <c r="L250" s="27">
        <v>20</v>
      </c>
      <c r="M250" s="27">
        <f t="shared" si="14"/>
        <v>10</v>
      </c>
      <c r="N250" s="27">
        <f t="shared" ca="1" si="15"/>
        <v>45</v>
      </c>
      <c r="O250" s="26" t="s">
        <v>1432</v>
      </c>
      <c r="P250" s="26" t="s">
        <v>1433</v>
      </c>
      <c r="Q250" s="26" t="s">
        <v>1434</v>
      </c>
      <c r="R250" s="29">
        <v>43144</v>
      </c>
      <c r="S250" s="26">
        <v>4959</v>
      </c>
      <c r="T250" s="30">
        <v>10</v>
      </c>
    </row>
    <row r="251" spans="1:20" x14ac:dyDescent="0.35">
      <c r="A251" s="31">
        <v>250</v>
      </c>
      <c r="B251" s="32" t="s">
        <v>877</v>
      </c>
      <c r="C251" s="32" t="s">
        <v>1435</v>
      </c>
      <c r="D251" s="32" t="s">
        <v>1436</v>
      </c>
      <c r="E251" s="32" t="s">
        <v>62</v>
      </c>
      <c r="F251" s="32" t="s">
        <v>49</v>
      </c>
      <c r="G251" s="33">
        <v>610</v>
      </c>
      <c r="H251" s="27">
        <f t="shared" si="12"/>
        <v>10</v>
      </c>
      <c r="I251" s="34">
        <v>44678</v>
      </c>
      <c r="J251" s="33">
        <f ca="1">DATEDIF('BDD client - segmentation'!$I251,TODAY(),"M")</f>
        <v>11</v>
      </c>
      <c r="K251" s="27">
        <f t="shared" ca="1" si="13"/>
        <v>5</v>
      </c>
      <c r="L251" s="33">
        <v>0</v>
      </c>
      <c r="M251" s="27">
        <f t="shared" si="14"/>
        <v>0</v>
      </c>
      <c r="N251" s="27">
        <f t="shared" ca="1" si="15"/>
        <v>15</v>
      </c>
      <c r="O251" s="32" t="s">
        <v>1437</v>
      </c>
      <c r="P251" s="32" t="s">
        <v>1438</v>
      </c>
      <c r="Q251" s="32" t="s">
        <v>89</v>
      </c>
      <c r="R251" s="35">
        <v>44430</v>
      </c>
      <c r="S251" s="32">
        <v>910</v>
      </c>
      <c r="T251" s="36">
        <v>217</v>
      </c>
    </row>
    <row r="252" spans="1:20" x14ac:dyDescent="0.35">
      <c r="A252" s="25">
        <v>251</v>
      </c>
      <c r="B252" s="26" t="s">
        <v>1439</v>
      </c>
      <c r="C252" s="26" t="s">
        <v>1440</v>
      </c>
      <c r="D252" s="26" t="s">
        <v>1441</v>
      </c>
      <c r="E252" s="26" t="s">
        <v>48</v>
      </c>
      <c r="F252" s="26" t="s">
        <v>49</v>
      </c>
      <c r="G252" s="27">
        <v>3927</v>
      </c>
      <c r="H252" s="27">
        <f t="shared" si="12"/>
        <v>30</v>
      </c>
      <c r="I252" s="28">
        <v>43364</v>
      </c>
      <c r="J252" s="27">
        <f ca="1">DATEDIF('BDD client - segmentation'!$I252,TODAY(),"M")</f>
        <v>54</v>
      </c>
      <c r="K252" s="27">
        <f t="shared" ca="1" si="13"/>
        <v>0</v>
      </c>
      <c r="L252" s="27">
        <v>18</v>
      </c>
      <c r="M252" s="27">
        <f t="shared" si="14"/>
        <v>9</v>
      </c>
      <c r="N252" s="27">
        <f t="shared" ca="1" si="15"/>
        <v>39</v>
      </c>
      <c r="O252" s="26" t="s">
        <v>82</v>
      </c>
      <c r="P252" s="26" t="s">
        <v>1442</v>
      </c>
      <c r="Q252" s="26" t="s">
        <v>84</v>
      </c>
      <c r="R252" s="29">
        <v>43846</v>
      </c>
      <c r="S252" s="26">
        <v>447</v>
      </c>
      <c r="T252" s="30">
        <v>86</v>
      </c>
    </row>
    <row r="253" spans="1:20" x14ac:dyDescent="0.35">
      <c r="A253" s="31">
        <v>252</v>
      </c>
      <c r="B253" s="32" t="s">
        <v>1443</v>
      </c>
      <c r="C253" s="32" t="s">
        <v>1444</v>
      </c>
      <c r="D253" s="32" t="s">
        <v>1445</v>
      </c>
      <c r="E253" s="32" t="s">
        <v>62</v>
      </c>
      <c r="F253" s="32" t="s">
        <v>49</v>
      </c>
      <c r="G253" s="33">
        <v>1949</v>
      </c>
      <c r="H253" s="27">
        <f t="shared" si="12"/>
        <v>20</v>
      </c>
      <c r="I253" s="34">
        <v>43747</v>
      </c>
      <c r="J253" s="33">
        <f ca="1">DATEDIF('BDD client - segmentation'!$I253,TODAY(),"M")</f>
        <v>41</v>
      </c>
      <c r="K253" s="27">
        <f t="shared" ca="1" si="13"/>
        <v>0</v>
      </c>
      <c r="L253" s="33">
        <v>15</v>
      </c>
      <c r="M253" s="27">
        <f t="shared" si="14"/>
        <v>7.5</v>
      </c>
      <c r="N253" s="27">
        <f t="shared" ca="1" si="15"/>
        <v>27.5</v>
      </c>
      <c r="O253" s="32" t="s">
        <v>1446</v>
      </c>
      <c r="P253" s="32" t="s">
        <v>1447</v>
      </c>
      <c r="Q253" s="32" t="s">
        <v>955</v>
      </c>
      <c r="R253" s="35">
        <v>43631</v>
      </c>
      <c r="S253" s="32">
        <v>430</v>
      </c>
      <c r="T253" s="36">
        <v>62</v>
      </c>
    </row>
    <row r="254" spans="1:20" x14ac:dyDescent="0.35">
      <c r="A254" s="25">
        <v>253</v>
      </c>
      <c r="B254" s="26" t="s">
        <v>1448</v>
      </c>
      <c r="C254" s="26" t="s">
        <v>1449</v>
      </c>
      <c r="D254" s="26" t="s">
        <v>1450</v>
      </c>
      <c r="E254" s="26" t="s">
        <v>48</v>
      </c>
      <c r="F254" s="26" t="s">
        <v>49</v>
      </c>
      <c r="G254" s="27">
        <v>1323</v>
      </c>
      <c r="H254" s="27">
        <f t="shared" si="12"/>
        <v>20</v>
      </c>
      <c r="I254" s="28">
        <v>44586</v>
      </c>
      <c r="J254" s="27">
        <f ca="1">DATEDIF('BDD client - segmentation'!$I254,TODAY(),"M")</f>
        <v>14</v>
      </c>
      <c r="K254" s="27">
        <f t="shared" ca="1" si="13"/>
        <v>1</v>
      </c>
      <c r="L254" s="27">
        <v>30</v>
      </c>
      <c r="M254" s="27">
        <f t="shared" si="14"/>
        <v>15</v>
      </c>
      <c r="N254" s="27">
        <f t="shared" ca="1" si="15"/>
        <v>36</v>
      </c>
      <c r="O254" s="26" t="s">
        <v>853</v>
      </c>
      <c r="P254" s="26" t="s">
        <v>1451</v>
      </c>
      <c r="Q254" s="26" t="s">
        <v>1452</v>
      </c>
      <c r="R254" s="29">
        <v>44802</v>
      </c>
      <c r="S254" s="26">
        <v>176</v>
      </c>
      <c r="T254" s="30">
        <v>166</v>
      </c>
    </row>
    <row r="255" spans="1:20" x14ac:dyDescent="0.35">
      <c r="A255" s="31">
        <v>254</v>
      </c>
      <c r="B255" s="32" t="s">
        <v>1453</v>
      </c>
      <c r="C255" s="32" t="s">
        <v>1454</v>
      </c>
      <c r="D255" s="32" t="s">
        <v>1455</v>
      </c>
      <c r="E255" s="32" t="s">
        <v>62</v>
      </c>
      <c r="F255" s="32" t="s">
        <v>49</v>
      </c>
      <c r="G255" s="33">
        <v>3197</v>
      </c>
      <c r="H255" s="27">
        <f t="shared" si="12"/>
        <v>30</v>
      </c>
      <c r="I255" s="34">
        <v>44310</v>
      </c>
      <c r="J255" s="33">
        <f ca="1">DATEDIF('BDD client - segmentation'!$I255,TODAY(),"M")</f>
        <v>23</v>
      </c>
      <c r="K255" s="27">
        <f t="shared" ca="1" si="13"/>
        <v>1</v>
      </c>
      <c r="L255" s="33">
        <v>30</v>
      </c>
      <c r="M255" s="27">
        <f t="shared" si="14"/>
        <v>15</v>
      </c>
      <c r="N255" s="27">
        <f t="shared" ca="1" si="15"/>
        <v>46</v>
      </c>
      <c r="O255" s="32" t="s">
        <v>1456</v>
      </c>
      <c r="P255" s="32" t="s">
        <v>1457</v>
      </c>
      <c r="Q255" s="32" t="s">
        <v>1042</v>
      </c>
      <c r="R255" s="35">
        <v>43317</v>
      </c>
      <c r="S255" s="32">
        <v>4643</v>
      </c>
      <c r="T255" s="36">
        <v>243</v>
      </c>
    </row>
    <row r="256" spans="1:20" x14ac:dyDescent="0.35">
      <c r="A256" s="25">
        <v>255</v>
      </c>
      <c r="B256" s="26" t="s">
        <v>1458</v>
      </c>
      <c r="C256" s="26" t="s">
        <v>1459</v>
      </c>
      <c r="D256" s="26" t="s">
        <v>1460</v>
      </c>
      <c r="E256" s="26" t="s">
        <v>48</v>
      </c>
      <c r="F256" s="26" t="s">
        <v>49</v>
      </c>
      <c r="G256" s="27">
        <v>3076</v>
      </c>
      <c r="H256" s="27">
        <f t="shared" si="12"/>
        <v>30</v>
      </c>
      <c r="I256" s="28">
        <v>43473</v>
      </c>
      <c r="J256" s="27">
        <f ca="1">DATEDIF('BDD client - segmentation'!$I256,TODAY(),"M")</f>
        <v>50</v>
      </c>
      <c r="K256" s="27">
        <f t="shared" ca="1" si="13"/>
        <v>0</v>
      </c>
      <c r="L256" s="27">
        <v>30</v>
      </c>
      <c r="M256" s="27">
        <f t="shared" si="14"/>
        <v>15</v>
      </c>
      <c r="N256" s="27">
        <f t="shared" ca="1" si="15"/>
        <v>45</v>
      </c>
      <c r="O256" s="26" t="s">
        <v>1461</v>
      </c>
      <c r="P256" s="26" t="s">
        <v>1462</v>
      </c>
      <c r="Q256" s="26" t="s">
        <v>1463</v>
      </c>
      <c r="R256" s="29">
        <v>43235</v>
      </c>
      <c r="S256" s="26">
        <v>4537</v>
      </c>
      <c r="T256" s="30">
        <v>6</v>
      </c>
    </row>
    <row r="257" spans="1:20" x14ac:dyDescent="0.35">
      <c r="A257" s="31">
        <v>256</v>
      </c>
      <c r="B257" s="32" t="s">
        <v>1464</v>
      </c>
      <c r="C257" s="32" t="s">
        <v>1465</v>
      </c>
      <c r="D257" s="32" t="s">
        <v>1466</v>
      </c>
      <c r="E257" s="32" t="s">
        <v>48</v>
      </c>
      <c r="F257" s="32" t="s">
        <v>112</v>
      </c>
      <c r="G257" s="33">
        <v>3841</v>
      </c>
      <c r="H257" s="27">
        <f t="shared" si="12"/>
        <v>30</v>
      </c>
      <c r="I257" s="34">
        <v>44028</v>
      </c>
      <c r="J257" s="33">
        <f ca="1">DATEDIF('BDD client - segmentation'!$I257,TODAY(),"M")</f>
        <v>32</v>
      </c>
      <c r="K257" s="27">
        <f t="shared" ca="1" si="13"/>
        <v>0</v>
      </c>
      <c r="L257" s="33">
        <v>29</v>
      </c>
      <c r="M257" s="27">
        <f t="shared" si="14"/>
        <v>14.5</v>
      </c>
      <c r="N257" s="27">
        <f t="shared" ca="1" si="15"/>
        <v>44.5</v>
      </c>
      <c r="O257" s="32" t="s">
        <v>915</v>
      </c>
      <c r="P257" s="32" t="s">
        <v>1467</v>
      </c>
      <c r="Q257" s="32" t="s">
        <v>1468</v>
      </c>
      <c r="R257" s="35">
        <v>43907</v>
      </c>
      <c r="S257" s="32">
        <v>3563</v>
      </c>
      <c r="T257" s="36">
        <v>188</v>
      </c>
    </row>
    <row r="258" spans="1:20" x14ac:dyDescent="0.35">
      <c r="A258" s="25">
        <v>257</v>
      </c>
      <c r="B258" s="26" t="s">
        <v>1469</v>
      </c>
      <c r="C258" s="26" t="s">
        <v>1470</v>
      </c>
      <c r="D258" s="26" t="s">
        <v>1471</v>
      </c>
      <c r="E258" s="26" t="s">
        <v>62</v>
      </c>
      <c r="F258" s="26" t="s">
        <v>49</v>
      </c>
      <c r="G258" s="27">
        <v>3213</v>
      </c>
      <c r="H258" s="27">
        <f t="shared" si="12"/>
        <v>30</v>
      </c>
      <c r="I258" s="28">
        <v>44654</v>
      </c>
      <c r="J258" s="27">
        <f ca="1">DATEDIF('BDD client - segmentation'!$I258,TODAY(),"M")</f>
        <v>11</v>
      </c>
      <c r="K258" s="27">
        <f t="shared" ca="1" si="13"/>
        <v>5</v>
      </c>
      <c r="L258" s="27">
        <v>26</v>
      </c>
      <c r="M258" s="27">
        <f t="shared" si="14"/>
        <v>13</v>
      </c>
      <c r="N258" s="27">
        <f t="shared" ca="1" si="15"/>
        <v>48</v>
      </c>
      <c r="O258" s="26" t="s">
        <v>1472</v>
      </c>
      <c r="P258" s="26" t="s">
        <v>1473</v>
      </c>
      <c r="Q258" s="26" t="s">
        <v>1474</v>
      </c>
      <c r="R258" s="29">
        <v>43951</v>
      </c>
      <c r="S258" s="26">
        <v>3589</v>
      </c>
      <c r="T258" s="30">
        <v>61</v>
      </c>
    </row>
    <row r="259" spans="1:20" x14ac:dyDescent="0.35">
      <c r="A259" s="31">
        <v>258</v>
      </c>
      <c r="B259" s="32" t="s">
        <v>1475</v>
      </c>
      <c r="C259" s="32" t="s">
        <v>1476</v>
      </c>
      <c r="D259" s="32" t="s">
        <v>1477</v>
      </c>
      <c r="E259" s="32" t="s">
        <v>48</v>
      </c>
      <c r="F259" s="32" t="s">
        <v>63</v>
      </c>
      <c r="G259" s="33">
        <v>4997</v>
      </c>
      <c r="H259" s="27">
        <f t="shared" ref="H259:H322" si="16">IF(G259&lt;=100,1,IF(G259&lt;=500,5,IF(G259&lt;=1000,10,IF(G259&lt;=3000,20,30))))</f>
        <v>30</v>
      </c>
      <c r="I259" s="34">
        <v>44418</v>
      </c>
      <c r="J259" s="33">
        <f ca="1">DATEDIF('BDD client - segmentation'!$I259,TODAY(),"M")</f>
        <v>19</v>
      </c>
      <c r="K259" s="27">
        <f t="shared" ref="K259:K322" ca="1" si="17">IF(J259&lt;=3,20,IF(J259&lt;=6,10,IF(J259&lt;=12,5,IF(J259&lt;=24,1,0))))</f>
        <v>1</v>
      </c>
      <c r="L259" s="33">
        <v>9</v>
      </c>
      <c r="M259" s="27">
        <f t="shared" ref="M259:M322" si="18">L259*0.5</f>
        <v>4.5</v>
      </c>
      <c r="N259" s="27">
        <f t="shared" ref="N259:N322" ca="1" si="19">SUM(H259,K259,M259)</f>
        <v>35.5</v>
      </c>
      <c r="O259" s="32" t="s">
        <v>1478</v>
      </c>
      <c r="P259" s="32" t="s">
        <v>1479</v>
      </c>
      <c r="Q259" s="32" t="s">
        <v>1480</v>
      </c>
      <c r="R259" s="35">
        <v>43932</v>
      </c>
      <c r="S259" s="32">
        <v>3903</v>
      </c>
      <c r="T259" s="36">
        <v>164</v>
      </c>
    </row>
    <row r="260" spans="1:20" x14ac:dyDescent="0.35">
      <c r="A260" s="25">
        <v>259</v>
      </c>
      <c r="B260" s="26" t="s">
        <v>1481</v>
      </c>
      <c r="C260" s="26" t="s">
        <v>1482</v>
      </c>
      <c r="D260" s="26" t="s">
        <v>1483</v>
      </c>
      <c r="E260" s="26" t="s">
        <v>62</v>
      </c>
      <c r="F260" s="26" t="s">
        <v>49</v>
      </c>
      <c r="G260" s="27">
        <v>4246</v>
      </c>
      <c r="H260" s="27">
        <f t="shared" si="16"/>
        <v>30</v>
      </c>
      <c r="I260" s="28">
        <v>43828</v>
      </c>
      <c r="J260" s="27">
        <f ca="1">DATEDIF('BDD client - segmentation'!$I260,TODAY(),"M")</f>
        <v>39</v>
      </c>
      <c r="K260" s="27">
        <f t="shared" ca="1" si="17"/>
        <v>0</v>
      </c>
      <c r="L260" s="27">
        <v>24</v>
      </c>
      <c r="M260" s="27">
        <f t="shared" si="18"/>
        <v>12</v>
      </c>
      <c r="N260" s="27">
        <f t="shared" ca="1" si="19"/>
        <v>42</v>
      </c>
      <c r="O260" s="26" t="s">
        <v>1484</v>
      </c>
      <c r="P260" s="26" t="s">
        <v>1485</v>
      </c>
      <c r="Q260" s="26" t="s">
        <v>1486</v>
      </c>
      <c r="R260" s="29">
        <v>44619</v>
      </c>
      <c r="S260" s="26">
        <v>373</v>
      </c>
      <c r="T260" s="30">
        <v>38</v>
      </c>
    </row>
    <row r="261" spans="1:20" x14ac:dyDescent="0.35">
      <c r="A261" s="31">
        <v>260</v>
      </c>
      <c r="B261" s="32" t="s">
        <v>1487</v>
      </c>
      <c r="C261" s="32" t="s">
        <v>1488</v>
      </c>
      <c r="D261" s="32" t="s">
        <v>1489</v>
      </c>
      <c r="E261" s="32" t="s">
        <v>62</v>
      </c>
      <c r="F261" s="32" t="s">
        <v>49</v>
      </c>
      <c r="G261" s="33">
        <v>278</v>
      </c>
      <c r="H261" s="27">
        <f t="shared" si="16"/>
        <v>5</v>
      </c>
      <c r="I261" s="34">
        <v>44284</v>
      </c>
      <c r="J261" s="33">
        <f ca="1">DATEDIF('BDD client - segmentation'!$I261,TODAY(),"M")</f>
        <v>24</v>
      </c>
      <c r="K261" s="27">
        <f t="shared" ca="1" si="17"/>
        <v>1</v>
      </c>
      <c r="L261" s="33">
        <v>0</v>
      </c>
      <c r="M261" s="27">
        <f t="shared" si="18"/>
        <v>0</v>
      </c>
      <c r="N261" s="27">
        <f t="shared" ca="1" si="19"/>
        <v>6</v>
      </c>
      <c r="O261" s="32" t="s">
        <v>1490</v>
      </c>
      <c r="P261" s="32" t="s">
        <v>1491</v>
      </c>
      <c r="Q261" s="32" t="s">
        <v>89</v>
      </c>
      <c r="R261" s="35">
        <v>44385</v>
      </c>
      <c r="S261" s="32">
        <v>4566</v>
      </c>
      <c r="T261" s="36">
        <v>247</v>
      </c>
    </row>
    <row r="262" spans="1:20" x14ac:dyDescent="0.35">
      <c r="A262" s="25">
        <v>261</v>
      </c>
      <c r="B262" s="26" t="s">
        <v>1492</v>
      </c>
      <c r="C262" s="26" t="s">
        <v>1493</v>
      </c>
      <c r="D262" s="26" t="s">
        <v>1494</v>
      </c>
      <c r="E262" s="26" t="s">
        <v>62</v>
      </c>
      <c r="F262" s="26" t="s">
        <v>49</v>
      </c>
      <c r="G262" s="27">
        <v>682</v>
      </c>
      <c r="H262" s="27">
        <f t="shared" si="16"/>
        <v>10</v>
      </c>
      <c r="I262" s="28">
        <v>43880</v>
      </c>
      <c r="J262" s="27">
        <f ca="1">DATEDIF('BDD client - segmentation'!$I262,TODAY(),"M")</f>
        <v>37</v>
      </c>
      <c r="K262" s="27">
        <f t="shared" ca="1" si="17"/>
        <v>0</v>
      </c>
      <c r="L262" s="27">
        <v>23</v>
      </c>
      <c r="M262" s="27">
        <f t="shared" si="18"/>
        <v>11.5</v>
      </c>
      <c r="N262" s="27">
        <f t="shared" ca="1" si="19"/>
        <v>21.5</v>
      </c>
      <c r="O262" s="26" t="s">
        <v>1495</v>
      </c>
      <c r="P262" s="26" t="s">
        <v>1496</v>
      </c>
      <c r="Q262" s="26" t="s">
        <v>1497</v>
      </c>
      <c r="R262" s="29">
        <v>43387</v>
      </c>
      <c r="S262" s="26">
        <v>727</v>
      </c>
      <c r="T262" s="30">
        <v>249</v>
      </c>
    </row>
    <row r="263" spans="1:20" x14ac:dyDescent="0.35">
      <c r="A263" s="31">
        <v>262</v>
      </c>
      <c r="B263" s="32" t="s">
        <v>1498</v>
      </c>
      <c r="C263" s="32" t="s">
        <v>1499</v>
      </c>
      <c r="D263" s="32" t="s">
        <v>1500</v>
      </c>
      <c r="E263" s="32" t="s">
        <v>48</v>
      </c>
      <c r="F263" s="32" t="s">
        <v>49</v>
      </c>
      <c r="G263" s="33">
        <v>1181</v>
      </c>
      <c r="H263" s="27">
        <f t="shared" si="16"/>
        <v>20</v>
      </c>
      <c r="I263" s="34">
        <v>44406</v>
      </c>
      <c r="J263" s="33">
        <f ca="1">DATEDIF('BDD client - segmentation'!$I263,TODAY(),"M")</f>
        <v>20</v>
      </c>
      <c r="K263" s="27">
        <f t="shared" ca="1" si="17"/>
        <v>1</v>
      </c>
      <c r="L263" s="33">
        <v>25</v>
      </c>
      <c r="M263" s="27">
        <f t="shared" si="18"/>
        <v>12.5</v>
      </c>
      <c r="N263" s="27">
        <f t="shared" ca="1" si="19"/>
        <v>33.5</v>
      </c>
      <c r="O263" s="32" t="s">
        <v>1501</v>
      </c>
      <c r="P263" s="32" t="s">
        <v>1502</v>
      </c>
      <c r="Q263" s="32" t="s">
        <v>1503</v>
      </c>
      <c r="R263" s="35">
        <v>44538</v>
      </c>
      <c r="S263" s="32">
        <v>3940</v>
      </c>
      <c r="T263" s="36">
        <v>150</v>
      </c>
    </row>
    <row r="264" spans="1:20" x14ac:dyDescent="0.35">
      <c r="A264" s="25">
        <v>263</v>
      </c>
      <c r="B264" s="26" t="s">
        <v>1504</v>
      </c>
      <c r="C264" s="26" t="s">
        <v>1505</v>
      </c>
      <c r="D264" s="26" t="s">
        <v>1506</v>
      </c>
      <c r="E264" s="26" t="s">
        <v>48</v>
      </c>
      <c r="F264" s="26" t="s">
        <v>49</v>
      </c>
      <c r="G264" s="27">
        <v>4917</v>
      </c>
      <c r="H264" s="27">
        <f t="shared" si="16"/>
        <v>30</v>
      </c>
      <c r="I264" s="28">
        <v>44501</v>
      </c>
      <c r="J264" s="27">
        <f ca="1">DATEDIF('BDD client - segmentation'!$I264,TODAY(),"M")</f>
        <v>16</v>
      </c>
      <c r="K264" s="27">
        <f t="shared" ca="1" si="17"/>
        <v>1</v>
      </c>
      <c r="L264" s="27">
        <v>19</v>
      </c>
      <c r="M264" s="27">
        <f t="shared" si="18"/>
        <v>9.5</v>
      </c>
      <c r="N264" s="27">
        <f t="shared" ca="1" si="19"/>
        <v>40.5</v>
      </c>
      <c r="O264" s="26" t="s">
        <v>489</v>
      </c>
      <c r="P264" s="26" t="s">
        <v>1167</v>
      </c>
      <c r="Q264" s="26" t="s">
        <v>331</v>
      </c>
      <c r="R264" s="29">
        <v>44844</v>
      </c>
      <c r="S264" s="26">
        <v>2627</v>
      </c>
      <c r="T264" s="30">
        <v>114</v>
      </c>
    </row>
    <row r="265" spans="1:20" x14ac:dyDescent="0.35">
      <c r="A265" s="31">
        <v>264</v>
      </c>
      <c r="B265" s="32" t="s">
        <v>1507</v>
      </c>
      <c r="C265" s="32" t="s">
        <v>1508</v>
      </c>
      <c r="D265" s="32" t="s">
        <v>1509</v>
      </c>
      <c r="E265" s="32" t="s">
        <v>62</v>
      </c>
      <c r="F265" s="32" t="s">
        <v>49</v>
      </c>
      <c r="G265" s="33">
        <v>545</v>
      </c>
      <c r="H265" s="27">
        <f t="shared" si="16"/>
        <v>10</v>
      </c>
      <c r="I265" s="34">
        <v>44141</v>
      </c>
      <c r="J265" s="33">
        <f ca="1">DATEDIF('BDD client - segmentation'!$I265,TODAY(),"M")</f>
        <v>28</v>
      </c>
      <c r="K265" s="27">
        <f t="shared" ca="1" si="17"/>
        <v>0</v>
      </c>
      <c r="L265" s="33">
        <v>29</v>
      </c>
      <c r="M265" s="27">
        <f t="shared" si="18"/>
        <v>14.5</v>
      </c>
      <c r="N265" s="27">
        <f t="shared" ca="1" si="19"/>
        <v>24.5</v>
      </c>
      <c r="O265" s="32" t="s">
        <v>1510</v>
      </c>
      <c r="P265" s="32" t="s">
        <v>1511</v>
      </c>
      <c r="Q265" s="32" t="s">
        <v>1512</v>
      </c>
      <c r="R265" s="35">
        <v>43374</v>
      </c>
      <c r="S265" s="32">
        <v>1995</v>
      </c>
      <c r="T265" s="36">
        <v>110</v>
      </c>
    </row>
    <row r="266" spans="1:20" x14ac:dyDescent="0.35">
      <c r="A266" s="25">
        <v>265</v>
      </c>
      <c r="B266" s="26" t="s">
        <v>1513</v>
      </c>
      <c r="C266" s="26" t="s">
        <v>1514</v>
      </c>
      <c r="D266" s="26" t="s">
        <v>1515</v>
      </c>
      <c r="E266" s="26" t="s">
        <v>48</v>
      </c>
      <c r="F266" s="26" t="s">
        <v>205</v>
      </c>
      <c r="G266" s="27">
        <v>339</v>
      </c>
      <c r="H266" s="27">
        <f t="shared" si="16"/>
        <v>5</v>
      </c>
      <c r="I266" s="28">
        <v>43274</v>
      </c>
      <c r="J266" s="27">
        <f ca="1">DATEDIF('BDD client - segmentation'!$I266,TODAY(),"M")</f>
        <v>57</v>
      </c>
      <c r="K266" s="27">
        <f t="shared" ca="1" si="17"/>
        <v>0</v>
      </c>
      <c r="L266" s="27">
        <v>9</v>
      </c>
      <c r="M266" s="27">
        <f t="shared" si="18"/>
        <v>4.5</v>
      </c>
      <c r="N266" s="27">
        <f t="shared" ca="1" si="19"/>
        <v>9.5</v>
      </c>
      <c r="O266" s="26" t="s">
        <v>1516</v>
      </c>
      <c r="P266" s="26" t="s">
        <v>1517</v>
      </c>
      <c r="Q266" s="26" t="s">
        <v>1518</v>
      </c>
      <c r="R266" s="29">
        <v>44008</v>
      </c>
      <c r="S266" s="26">
        <v>3533</v>
      </c>
      <c r="T266" s="30">
        <v>186</v>
      </c>
    </row>
    <row r="267" spans="1:20" x14ac:dyDescent="0.35">
      <c r="A267" s="31">
        <v>266</v>
      </c>
      <c r="B267" s="32" t="s">
        <v>1519</v>
      </c>
      <c r="C267" s="32" t="s">
        <v>1520</v>
      </c>
      <c r="D267" s="32" t="s">
        <v>1521</v>
      </c>
      <c r="E267" s="32" t="s">
        <v>48</v>
      </c>
      <c r="F267" s="32" t="s">
        <v>49</v>
      </c>
      <c r="G267" s="33">
        <v>4030</v>
      </c>
      <c r="H267" s="27">
        <f t="shared" si="16"/>
        <v>30</v>
      </c>
      <c r="I267" s="34">
        <v>43623</v>
      </c>
      <c r="J267" s="33">
        <f ca="1">DATEDIF('BDD client - segmentation'!$I267,TODAY(),"M")</f>
        <v>45</v>
      </c>
      <c r="K267" s="27">
        <f t="shared" ca="1" si="17"/>
        <v>0</v>
      </c>
      <c r="L267" s="33">
        <v>2</v>
      </c>
      <c r="M267" s="27">
        <f t="shared" si="18"/>
        <v>1</v>
      </c>
      <c r="N267" s="27">
        <f t="shared" ca="1" si="19"/>
        <v>31</v>
      </c>
      <c r="O267" s="32" t="s">
        <v>1522</v>
      </c>
      <c r="P267" s="32" t="s">
        <v>1523</v>
      </c>
      <c r="Q267" s="32" t="s">
        <v>441</v>
      </c>
      <c r="R267" s="35">
        <v>44915</v>
      </c>
      <c r="S267" s="32">
        <v>4272</v>
      </c>
      <c r="T267" s="36">
        <v>116</v>
      </c>
    </row>
    <row r="268" spans="1:20" x14ac:dyDescent="0.35">
      <c r="A268" s="25">
        <v>267</v>
      </c>
      <c r="B268" s="26" t="s">
        <v>1524</v>
      </c>
      <c r="C268" s="26" t="s">
        <v>1525</v>
      </c>
      <c r="D268" s="26" t="s">
        <v>1526</v>
      </c>
      <c r="E268" s="26" t="s">
        <v>62</v>
      </c>
      <c r="F268" s="26" t="s">
        <v>49</v>
      </c>
      <c r="G268" s="27">
        <v>4801</v>
      </c>
      <c r="H268" s="27">
        <f t="shared" si="16"/>
        <v>30</v>
      </c>
      <c r="I268" s="28">
        <v>44457</v>
      </c>
      <c r="J268" s="27">
        <f ca="1">DATEDIF('BDD client - segmentation'!$I268,TODAY(),"M")</f>
        <v>18</v>
      </c>
      <c r="K268" s="27">
        <f t="shared" ca="1" si="17"/>
        <v>1</v>
      </c>
      <c r="L268" s="27">
        <v>6</v>
      </c>
      <c r="M268" s="27">
        <f t="shared" si="18"/>
        <v>3</v>
      </c>
      <c r="N268" s="27">
        <f t="shared" ca="1" si="19"/>
        <v>34</v>
      </c>
      <c r="O268" s="26" t="s">
        <v>100</v>
      </c>
      <c r="P268" s="26" t="s">
        <v>1527</v>
      </c>
      <c r="Q268" s="26" t="s">
        <v>1528</v>
      </c>
      <c r="R268" s="29">
        <v>44513</v>
      </c>
      <c r="S268" s="26">
        <v>1286</v>
      </c>
      <c r="T268" s="30">
        <v>188</v>
      </c>
    </row>
    <row r="269" spans="1:20" x14ac:dyDescent="0.35">
      <c r="A269" s="31">
        <v>268</v>
      </c>
      <c r="B269" s="32" t="s">
        <v>1529</v>
      </c>
      <c r="C269" s="32" t="s">
        <v>1530</v>
      </c>
      <c r="D269" s="32" t="s">
        <v>1531</v>
      </c>
      <c r="E269" s="32" t="s">
        <v>48</v>
      </c>
      <c r="F269" s="32" t="s">
        <v>63</v>
      </c>
      <c r="G269" s="33">
        <v>4991</v>
      </c>
      <c r="H269" s="27">
        <f t="shared" si="16"/>
        <v>30</v>
      </c>
      <c r="I269" s="34">
        <v>43592</v>
      </c>
      <c r="J269" s="33">
        <f ca="1">DATEDIF('BDD client - segmentation'!$I269,TODAY(),"M")</f>
        <v>46</v>
      </c>
      <c r="K269" s="27">
        <f t="shared" ca="1" si="17"/>
        <v>0</v>
      </c>
      <c r="L269" s="33">
        <v>17</v>
      </c>
      <c r="M269" s="27">
        <f t="shared" si="18"/>
        <v>8.5</v>
      </c>
      <c r="N269" s="27">
        <f t="shared" ca="1" si="19"/>
        <v>38.5</v>
      </c>
      <c r="O269" s="32" t="s">
        <v>1532</v>
      </c>
      <c r="P269" s="32" t="s">
        <v>266</v>
      </c>
      <c r="Q269" s="32" t="s">
        <v>267</v>
      </c>
      <c r="R269" s="35">
        <v>44030</v>
      </c>
      <c r="S269" s="32">
        <v>857</v>
      </c>
      <c r="T269" s="36">
        <v>46</v>
      </c>
    </row>
    <row r="270" spans="1:20" x14ac:dyDescent="0.35">
      <c r="A270" s="25">
        <v>269</v>
      </c>
      <c r="B270" s="26" t="s">
        <v>1533</v>
      </c>
      <c r="C270" s="26" t="s">
        <v>1534</v>
      </c>
      <c r="D270" s="26" t="s">
        <v>1535</v>
      </c>
      <c r="E270" s="26" t="s">
        <v>48</v>
      </c>
      <c r="F270" s="26" t="s">
        <v>205</v>
      </c>
      <c r="G270" s="27">
        <v>2142</v>
      </c>
      <c r="H270" s="27">
        <f t="shared" si="16"/>
        <v>20</v>
      </c>
      <c r="I270" s="28">
        <v>43780</v>
      </c>
      <c r="J270" s="27">
        <f ca="1">DATEDIF('BDD client - segmentation'!$I270,TODAY(),"M")</f>
        <v>40</v>
      </c>
      <c r="K270" s="27">
        <f t="shared" ca="1" si="17"/>
        <v>0</v>
      </c>
      <c r="L270" s="27">
        <v>1</v>
      </c>
      <c r="M270" s="27">
        <f t="shared" si="18"/>
        <v>0.5</v>
      </c>
      <c r="N270" s="27">
        <f t="shared" ca="1" si="19"/>
        <v>20.5</v>
      </c>
      <c r="O270" s="26" t="s">
        <v>1536</v>
      </c>
      <c r="P270" s="26" t="s">
        <v>1537</v>
      </c>
      <c r="Q270" s="26" t="s">
        <v>1518</v>
      </c>
      <c r="R270" s="29">
        <v>44843</v>
      </c>
      <c r="S270" s="26">
        <v>2873</v>
      </c>
      <c r="T270" s="30">
        <v>100</v>
      </c>
    </row>
    <row r="271" spans="1:20" x14ac:dyDescent="0.35">
      <c r="A271" s="31">
        <v>270</v>
      </c>
      <c r="B271" s="32" t="s">
        <v>1538</v>
      </c>
      <c r="C271" s="32" t="s">
        <v>1539</v>
      </c>
      <c r="D271" s="32" t="s">
        <v>1540</v>
      </c>
      <c r="E271" s="32" t="s">
        <v>62</v>
      </c>
      <c r="F271" s="32" t="s">
        <v>49</v>
      </c>
      <c r="G271" s="33">
        <v>319</v>
      </c>
      <c r="H271" s="27">
        <f t="shared" si="16"/>
        <v>5</v>
      </c>
      <c r="I271" s="34">
        <v>44920</v>
      </c>
      <c r="J271" s="33">
        <f ca="1">DATEDIF('BDD client - segmentation'!$I271,TODAY(),"M")</f>
        <v>3</v>
      </c>
      <c r="K271" s="27">
        <f t="shared" ca="1" si="17"/>
        <v>20</v>
      </c>
      <c r="L271" s="33">
        <v>5</v>
      </c>
      <c r="M271" s="27">
        <f t="shared" si="18"/>
        <v>2.5</v>
      </c>
      <c r="N271" s="27">
        <f t="shared" ca="1" si="19"/>
        <v>27.5</v>
      </c>
      <c r="O271" s="32" t="s">
        <v>1541</v>
      </c>
      <c r="P271" s="32" t="s">
        <v>718</v>
      </c>
      <c r="Q271" s="32" t="s">
        <v>719</v>
      </c>
      <c r="R271" s="35">
        <v>44662</v>
      </c>
      <c r="S271" s="32">
        <v>1080</v>
      </c>
      <c r="T271" s="36">
        <v>215</v>
      </c>
    </row>
    <row r="272" spans="1:20" x14ac:dyDescent="0.35">
      <c r="A272" s="25">
        <v>271</v>
      </c>
      <c r="B272" s="26" t="s">
        <v>1542</v>
      </c>
      <c r="C272" s="26" t="s">
        <v>1543</v>
      </c>
      <c r="D272" s="26" t="s">
        <v>1544</v>
      </c>
      <c r="E272" s="26" t="s">
        <v>62</v>
      </c>
      <c r="F272" s="26" t="s">
        <v>49</v>
      </c>
      <c r="G272" s="27">
        <v>4600</v>
      </c>
      <c r="H272" s="27">
        <f t="shared" si="16"/>
        <v>30</v>
      </c>
      <c r="I272" s="28">
        <v>44303</v>
      </c>
      <c r="J272" s="27">
        <f ca="1">DATEDIF('BDD client - segmentation'!$I272,TODAY(),"M")</f>
        <v>23</v>
      </c>
      <c r="K272" s="27">
        <f t="shared" ca="1" si="17"/>
        <v>1</v>
      </c>
      <c r="L272" s="27">
        <v>3</v>
      </c>
      <c r="M272" s="27">
        <f t="shared" si="18"/>
        <v>1.5</v>
      </c>
      <c r="N272" s="27">
        <f t="shared" ca="1" si="19"/>
        <v>32.5</v>
      </c>
      <c r="O272" s="26" t="s">
        <v>271</v>
      </c>
      <c r="P272" s="26" t="s">
        <v>1433</v>
      </c>
      <c r="Q272" s="26" t="s">
        <v>1434</v>
      </c>
      <c r="R272" s="29">
        <v>43226</v>
      </c>
      <c r="S272" s="26">
        <v>3345</v>
      </c>
      <c r="T272" s="30">
        <v>86</v>
      </c>
    </row>
    <row r="273" spans="1:20" x14ac:dyDescent="0.35">
      <c r="A273" s="31">
        <v>272</v>
      </c>
      <c r="B273" s="32" t="s">
        <v>1545</v>
      </c>
      <c r="C273" s="32" t="s">
        <v>1546</v>
      </c>
      <c r="D273" s="32" t="s">
        <v>1547</v>
      </c>
      <c r="E273" s="32" t="s">
        <v>48</v>
      </c>
      <c r="F273" s="32" t="s">
        <v>49</v>
      </c>
      <c r="G273" s="33">
        <v>3318</v>
      </c>
      <c r="H273" s="27">
        <f t="shared" si="16"/>
        <v>30</v>
      </c>
      <c r="I273" s="34">
        <v>43118</v>
      </c>
      <c r="J273" s="33">
        <f ca="1">DATEDIF('BDD client - segmentation'!$I273,TODAY(),"M")</f>
        <v>62</v>
      </c>
      <c r="K273" s="27">
        <f t="shared" ca="1" si="17"/>
        <v>0</v>
      </c>
      <c r="L273" s="33">
        <v>20</v>
      </c>
      <c r="M273" s="27">
        <f t="shared" si="18"/>
        <v>10</v>
      </c>
      <c r="N273" s="27">
        <f t="shared" ca="1" si="19"/>
        <v>40</v>
      </c>
      <c r="O273" s="32" t="s">
        <v>1548</v>
      </c>
      <c r="P273" s="32" t="s">
        <v>1549</v>
      </c>
      <c r="Q273" s="32" t="s">
        <v>1550</v>
      </c>
      <c r="R273" s="35">
        <v>43780</v>
      </c>
      <c r="S273" s="32">
        <v>4938</v>
      </c>
      <c r="T273" s="36">
        <v>109</v>
      </c>
    </row>
    <row r="274" spans="1:20" x14ac:dyDescent="0.35">
      <c r="A274" s="25">
        <v>273</v>
      </c>
      <c r="B274" s="26" t="s">
        <v>1551</v>
      </c>
      <c r="C274" s="26" t="s">
        <v>1552</v>
      </c>
      <c r="D274" s="26" t="s">
        <v>1553</v>
      </c>
      <c r="E274" s="26" t="s">
        <v>62</v>
      </c>
      <c r="F274" s="26" t="s">
        <v>49</v>
      </c>
      <c r="G274" s="27">
        <v>258</v>
      </c>
      <c r="H274" s="27">
        <f t="shared" si="16"/>
        <v>5</v>
      </c>
      <c r="I274" s="28">
        <v>44244</v>
      </c>
      <c r="J274" s="27">
        <f ca="1">DATEDIF('BDD client - segmentation'!$I274,TODAY(),"M")</f>
        <v>25</v>
      </c>
      <c r="K274" s="27">
        <f t="shared" ca="1" si="17"/>
        <v>0</v>
      </c>
      <c r="L274" s="27">
        <v>4</v>
      </c>
      <c r="M274" s="27">
        <f t="shared" si="18"/>
        <v>2</v>
      </c>
      <c r="N274" s="27">
        <f t="shared" ca="1" si="19"/>
        <v>7</v>
      </c>
      <c r="O274" s="26" t="s">
        <v>1554</v>
      </c>
      <c r="P274" s="26" t="s">
        <v>1555</v>
      </c>
      <c r="Q274" s="26" t="s">
        <v>1556</v>
      </c>
      <c r="R274" s="29">
        <v>43940</v>
      </c>
      <c r="S274" s="26">
        <v>3103</v>
      </c>
      <c r="T274" s="30">
        <v>229</v>
      </c>
    </row>
    <row r="275" spans="1:20" x14ac:dyDescent="0.35">
      <c r="A275" s="31">
        <v>274</v>
      </c>
      <c r="B275" s="32" t="s">
        <v>1557</v>
      </c>
      <c r="C275" s="32" t="s">
        <v>1558</v>
      </c>
      <c r="D275" s="32" t="s">
        <v>1559</v>
      </c>
      <c r="E275" s="32" t="s">
        <v>62</v>
      </c>
      <c r="F275" s="32" t="s">
        <v>49</v>
      </c>
      <c r="G275" s="33">
        <v>3605</v>
      </c>
      <c r="H275" s="27">
        <f t="shared" si="16"/>
        <v>30</v>
      </c>
      <c r="I275" s="34">
        <v>43623</v>
      </c>
      <c r="J275" s="33">
        <f ca="1">DATEDIF('BDD client - segmentation'!$I275,TODAY(),"M")</f>
        <v>45</v>
      </c>
      <c r="K275" s="27">
        <f t="shared" ca="1" si="17"/>
        <v>0</v>
      </c>
      <c r="L275" s="33">
        <v>30</v>
      </c>
      <c r="M275" s="27">
        <f t="shared" si="18"/>
        <v>15</v>
      </c>
      <c r="N275" s="27">
        <f t="shared" ca="1" si="19"/>
        <v>45</v>
      </c>
      <c r="O275" s="32" t="s">
        <v>1560</v>
      </c>
      <c r="P275" s="32" t="s">
        <v>1182</v>
      </c>
      <c r="Q275" s="32" t="s">
        <v>430</v>
      </c>
      <c r="R275" s="35">
        <v>43565</v>
      </c>
      <c r="S275" s="32">
        <v>2749</v>
      </c>
      <c r="T275" s="36">
        <v>5</v>
      </c>
    </row>
    <row r="276" spans="1:20" x14ac:dyDescent="0.35">
      <c r="A276" s="25">
        <v>275</v>
      </c>
      <c r="B276" s="26" t="s">
        <v>1561</v>
      </c>
      <c r="C276" s="26" t="s">
        <v>1562</v>
      </c>
      <c r="D276" s="26" t="s">
        <v>1563</v>
      </c>
      <c r="E276" s="26" t="s">
        <v>62</v>
      </c>
      <c r="F276" s="26" t="s">
        <v>205</v>
      </c>
      <c r="G276" s="27">
        <v>2740</v>
      </c>
      <c r="H276" s="27">
        <f t="shared" si="16"/>
        <v>20</v>
      </c>
      <c r="I276" s="28">
        <v>43605</v>
      </c>
      <c r="J276" s="27">
        <f ca="1">DATEDIF('BDD client - segmentation'!$I276,TODAY(),"M")</f>
        <v>46</v>
      </c>
      <c r="K276" s="27">
        <f t="shared" ca="1" si="17"/>
        <v>0</v>
      </c>
      <c r="L276" s="27">
        <v>11</v>
      </c>
      <c r="M276" s="27">
        <f t="shared" si="18"/>
        <v>5.5</v>
      </c>
      <c r="N276" s="27">
        <f t="shared" ca="1" si="19"/>
        <v>25.5</v>
      </c>
      <c r="O276" s="26" t="s">
        <v>271</v>
      </c>
      <c r="P276" s="26" t="s">
        <v>1564</v>
      </c>
      <c r="Q276" s="26" t="s">
        <v>1565</v>
      </c>
      <c r="R276" s="29">
        <v>43915</v>
      </c>
      <c r="S276" s="26">
        <v>197</v>
      </c>
      <c r="T276" s="30">
        <v>56</v>
      </c>
    </row>
    <row r="277" spans="1:20" x14ac:dyDescent="0.35">
      <c r="A277" s="31">
        <v>276</v>
      </c>
      <c r="B277" s="32" t="s">
        <v>1566</v>
      </c>
      <c r="C277" s="32" t="s">
        <v>1567</v>
      </c>
      <c r="D277" s="32" t="s">
        <v>1568</v>
      </c>
      <c r="E277" s="32" t="s">
        <v>62</v>
      </c>
      <c r="F277" s="32" t="s">
        <v>205</v>
      </c>
      <c r="G277" s="33">
        <v>2455</v>
      </c>
      <c r="H277" s="27">
        <f t="shared" si="16"/>
        <v>20</v>
      </c>
      <c r="I277" s="34">
        <v>44741</v>
      </c>
      <c r="J277" s="33">
        <f ca="1">DATEDIF('BDD client - segmentation'!$I277,TODAY(),"M")</f>
        <v>9</v>
      </c>
      <c r="K277" s="27">
        <f t="shared" ca="1" si="17"/>
        <v>5</v>
      </c>
      <c r="L277" s="33">
        <v>9</v>
      </c>
      <c r="M277" s="27">
        <f t="shared" si="18"/>
        <v>4.5</v>
      </c>
      <c r="N277" s="27">
        <f t="shared" ca="1" si="19"/>
        <v>29.5</v>
      </c>
      <c r="O277" s="32" t="s">
        <v>1569</v>
      </c>
      <c r="P277" s="32" t="s">
        <v>1570</v>
      </c>
      <c r="Q277" s="32" t="s">
        <v>1571</v>
      </c>
      <c r="R277" s="35">
        <v>44161</v>
      </c>
      <c r="S277" s="32">
        <v>3574</v>
      </c>
      <c r="T277" s="36">
        <v>108</v>
      </c>
    </row>
    <row r="278" spans="1:20" x14ac:dyDescent="0.35">
      <c r="A278" s="25">
        <v>277</v>
      </c>
      <c r="B278" s="26" t="s">
        <v>1572</v>
      </c>
      <c r="C278" s="26" t="s">
        <v>1573</v>
      </c>
      <c r="D278" s="26" t="s">
        <v>1574</v>
      </c>
      <c r="E278" s="26" t="s">
        <v>62</v>
      </c>
      <c r="F278" s="26" t="s">
        <v>49</v>
      </c>
      <c r="G278" s="27">
        <v>4133</v>
      </c>
      <c r="H278" s="27">
        <f t="shared" si="16"/>
        <v>30</v>
      </c>
      <c r="I278" s="28">
        <v>43979</v>
      </c>
      <c r="J278" s="27">
        <f ca="1">DATEDIF('BDD client - segmentation'!$I278,TODAY(),"M")</f>
        <v>34</v>
      </c>
      <c r="K278" s="27">
        <f t="shared" ca="1" si="17"/>
        <v>0</v>
      </c>
      <c r="L278" s="27">
        <v>23</v>
      </c>
      <c r="M278" s="27">
        <f t="shared" si="18"/>
        <v>11.5</v>
      </c>
      <c r="N278" s="27">
        <f t="shared" ca="1" si="19"/>
        <v>41.5</v>
      </c>
      <c r="O278" s="26" t="s">
        <v>1461</v>
      </c>
      <c r="P278" s="26" t="s">
        <v>1575</v>
      </c>
      <c r="Q278" s="26" t="s">
        <v>1576</v>
      </c>
      <c r="R278" s="29">
        <v>44422</v>
      </c>
      <c r="S278" s="26">
        <v>1342</v>
      </c>
      <c r="T278" s="30">
        <v>41</v>
      </c>
    </row>
    <row r="279" spans="1:20" x14ac:dyDescent="0.35">
      <c r="A279" s="31">
        <v>278</v>
      </c>
      <c r="B279" s="32" t="s">
        <v>1577</v>
      </c>
      <c r="C279" s="32" t="s">
        <v>1578</v>
      </c>
      <c r="D279" s="32" t="s">
        <v>1579</v>
      </c>
      <c r="E279" s="32" t="s">
        <v>62</v>
      </c>
      <c r="F279" s="32" t="s">
        <v>49</v>
      </c>
      <c r="G279" s="33">
        <v>4157</v>
      </c>
      <c r="H279" s="27">
        <f t="shared" si="16"/>
        <v>30</v>
      </c>
      <c r="I279" s="34">
        <v>44679</v>
      </c>
      <c r="J279" s="33">
        <f ca="1">DATEDIF('BDD client - segmentation'!$I279,TODAY(),"M")</f>
        <v>11</v>
      </c>
      <c r="K279" s="27">
        <f t="shared" ca="1" si="17"/>
        <v>5</v>
      </c>
      <c r="L279" s="33">
        <v>28</v>
      </c>
      <c r="M279" s="27">
        <f t="shared" si="18"/>
        <v>14</v>
      </c>
      <c r="N279" s="27">
        <f t="shared" ca="1" si="19"/>
        <v>49</v>
      </c>
      <c r="O279" s="32" t="s">
        <v>1580</v>
      </c>
      <c r="P279" s="32" t="s">
        <v>1581</v>
      </c>
      <c r="Q279" s="32" t="s">
        <v>566</v>
      </c>
      <c r="R279" s="35">
        <v>43829</v>
      </c>
      <c r="S279" s="32">
        <v>2260</v>
      </c>
      <c r="T279" s="36">
        <v>249</v>
      </c>
    </row>
    <row r="280" spans="1:20" x14ac:dyDescent="0.35">
      <c r="A280" s="25">
        <v>279</v>
      </c>
      <c r="B280" s="26" t="s">
        <v>1582</v>
      </c>
      <c r="C280" s="26" t="s">
        <v>1583</v>
      </c>
      <c r="D280" s="26" t="s">
        <v>1584</v>
      </c>
      <c r="E280" s="26" t="s">
        <v>62</v>
      </c>
      <c r="F280" s="26" t="s">
        <v>63</v>
      </c>
      <c r="G280" s="27">
        <v>1643</v>
      </c>
      <c r="H280" s="27">
        <f t="shared" si="16"/>
        <v>20</v>
      </c>
      <c r="I280" s="28">
        <v>43523</v>
      </c>
      <c r="J280" s="27">
        <f ca="1">DATEDIF('BDD client - segmentation'!$I280,TODAY(),"M")</f>
        <v>49</v>
      </c>
      <c r="K280" s="27">
        <f t="shared" ca="1" si="17"/>
        <v>0</v>
      </c>
      <c r="L280" s="27">
        <v>4</v>
      </c>
      <c r="M280" s="27">
        <f t="shared" si="18"/>
        <v>2</v>
      </c>
      <c r="N280" s="27">
        <f t="shared" ca="1" si="19"/>
        <v>22</v>
      </c>
      <c r="O280" s="26" t="s">
        <v>1585</v>
      </c>
      <c r="P280" s="26" t="s">
        <v>1586</v>
      </c>
      <c r="Q280" s="26" t="s">
        <v>1587</v>
      </c>
      <c r="R280" s="29">
        <v>43571</v>
      </c>
      <c r="S280" s="26">
        <v>3494</v>
      </c>
      <c r="T280" s="30">
        <v>229</v>
      </c>
    </row>
    <row r="281" spans="1:20" x14ac:dyDescent="0.35">
      <c r="A281" s="31">
        <v>280</v>
      </c>
      <c r="B281" s="32" t="s">
        <v>1588</v>
      </c>
      <c r="C281" s="32" t="s">
        <v>1589</v>
      </c>
      <c r="D281" s="32" t="s">
        <v>1590</v>
      </c>
      <c r="E281" s="32" t="s">
        <v>48</v>
      </c>
      <c r="F281" s="32" t="s">
        <v>93</v>
      </c>
      <c r="G281" s="33">
        <v>3820</v>
      </c>
      <c r="H281" s="27">
        <f t="shared" si="16"/>
        <v>30</v>
      </c>
      <c r="I281" s="34">
        <v>43436</v>
      </c>
      <c r="J281" s="33">
        <f ca="1">DATEDIF('BDD client - segmentation'!$I281,TODAY(),"M")</f>
        <v>51</v>
      </c>
      <c r="K281" s="27">
        <f t="shared" ca="1" si="17"/>
        <v>0</v>
      </c>
      <c r="L281" s="33">
        <v>4</v>
      </c>
      <c r="M281" s="27">
        <f t="shared" si="18"/>
        <v>2</v>
      </c>
      <c r="N281" s="27">
        <f t="shared" ca="1" si="19"/>
        <v>32</v>
      </c>
      <c r="O281" s="32" t="s">
        <v>70</v>
      </c>
      <c r="P281" s="32" t="s">
        <v>1591</v>
      </c>
      <c r="Q281" s="32" t="s">
        <v>1592</v>
      </c>
      <c r="R281" s="35">
        <v>43482</v>
      </c>
      <c r="S281" s="32">
        <v>3506</v>
      </c>
      <c r="T281" s="36">
        <v>214</v>
      </c>
    </row>
    <row r="282" spans="1:20" x14ac:dyDescent="0.35">
      <c r="A282" s="25">
        <v>281</v>
      </c>
      <c r="B282" s="26" t="s">
        <v>1593</v>
      </c>
      <c r="C282" s="26" t="s">
        <v>1594</v>
      </c>
      <c r="D282" s="26" t="s">
        <v>1595</v>
      </c>
      <c r="E282" s="26" t="s">
        <v>62</v>
      </c>
      <c r="F282" s="26" t="s">
        <v>49</v>
      </c>
      <c r="G282" s="27">
        <v>2678</v>
      </c>
      <c r="H282" s="27">
        <f t="shared" si="16"/>
        <v>20</v>
      </c>
      <c r="I282" s="28">
        <v>44668</v>
      </c>
      <c r="J282" s="27">
        <f ca="1">DATEDIF('BDD client - segmentation'!$I282,TODAY(),"M")</f>
        <v>11</v>
      </c>
      <c r="K282" s="27">
        <f t="shared" ca="1" si="17"/>
        <v>5</v>
      </c>
      <c r="L282" s="27">
        <v>16</v>
      </c>
      <c r="M282" s="27">
        <f t="shared" si="18"/>
        <v>8</v>
      </c>
      <c r="N282" s="27">
        <f t="shared" ca="1" si="19"/>
        <v>33</v>
      </c>
      <c r="O282" s="26" t="s">
        <v>1596</v>
      </c>
      <c r="P282" s="26" t="s">
        <v>1597</v>
      </c>
      <c r="Q282" s="26" t="s">
        <v>1109</v>
      </c>
      <c r="R282" s="29">
        <v>43795</v>
      </c>
      <c r="S282" s="26">
        <v>1987</v>
      </c>
      <c r="T282" s="30">
        <v>1</v>
      </c>
    </row>
    <row r="283" spans="1:20" x14ac:dyDescent="0.35">
      <c r="A283" s="31">
        <v>282</v>
      </c>
      <c r="B283" s="32" t="s">
        <v>1598</v>
      </c>
      <c r="C283" s="32" t="s">
        <v>1599</v>
      </c>
      <c r="D283" s="32" t="s">
        <v>1600</v>
      </c>
      <c r="E283" s="32" t="s">
        <v>62</v>
      </c>
      <c r="F283" s="32" t="s">
        <v>49</v>
      </c>
      <c r="G283" s="33">
        <v>4171</v>
      </c>
      <c r="H283" s="27">
        <f t="shared" si="16"/>
        <v>30</v>
      </c>
      <c r="I283" s="34">
        <v>43189</v>
      </c>
      <c r="J283" s="33">
        <f ca="1">DATEDIF('BDD client - segmentation'!$I283,TODAY(),"M")</f>
        <v>60</v>
      </c>
      <c r="K283" s="27">
        <f t="shared" ca="1" si="17"/>
        <v>0</v>
      </c>
      <c r="L283" s="33">
        <v>3</v>
      </c>
      <c r="M283" s="27">
        <f t="shared" si="18"/>
        <v>1.5</v>
      </c>
      <c r="N283" s="27">
        <f t="shared" ca="1" si="19"/>
        <v>31.5</v>
      </c>
      <c r="O283" s="32" t="s">
        <v>1601</v>
      </c>
      <c r="P283" s="32" t="s">
        <v>1602</v>
      </c>
      <c r="Q283" s="32" t="s">
        <v>1603</v>
      </c>
      <c r="R283" s="35">
        <v>43208</v>
      </c>
      <c r="S283" s="32">
        <v>4042</v>
      </c>
      <c r="T283" s="36">
        <v>171</v>
      </c>
    </row>
    <row r="284" spans="1:20" x14ac:dyDescent="0.35">
      <c r="A284" s="25">
        <v>283</v>
      </c>
      <c r="B284" s="26" t="s">
        <v>1604</v>
      </c>
      <c r="C284" s="26" t="s">
        <v>1605</v>
      </c>
      <c r="D284" s="26" t="s">
        <v>1606</v>
      </c>
      <c r="E284" s="26" t="s">
        <v>48</v>
      </c>
      <c r="F284" s="26" t="s">
        <v>49</v>
      </c>
      <c r="G284" s="27">
        <v>541</v>
      </c>
      <c r="H284" s="27">
        <f t="shared" si="16"/>
        <v>10</v>
      </c>
      <c r="I284" s="28">
        <v>43816</v>
      </c>
      <c r="J284" s="27">
        <f ca="1">DATEDIF('BDD client - segmentation'!$I284,TODAY(),"M")</f>
        <v>39</v>
      </c>
      <c r="K284" s="27">
        <f t="shared" ca="1" si="17"/>
        <v>0</v>
      </c>
      <c r="L284" s="27">
        <v>20</v>
      </c>
      <c r="M284" s="27">
        <f t="shared" si="18"/>
        <v>10</v>
      </c>
      <c r="N284" s="27">
        <f t="shared" ca="1" si="19"/>
        <v>20</v>
      </c>
      <c r="O284" s="26" t="s">
        <v>1607</v>
      </c>
      <c r="P284" s="26" t="s">
        <v>1608</v>
      </c>
      <c r="Q284" s="26" t="s">
        <v>1609</v>
      </c>
      <c r="R284" s="29">
        <v>43494</v>
      </c>
      <c r="S284" s="26">
        <v>3585</v>
      </c>
      <c r="T284" s="30">
        <v>77</v>
      </c>
    </row>
    <row r="285" spans="1:20" x14ac:dyDescent="0.35">
      <c r="A285" s="31">
        <v>284</v>
      </c>
      <c r="B285" s="32" t="s">
        <v>1610</v>
      </c>
      <c r="C285" s="32" t="s">
        <v>1611</v>
      </c>
      <c r="D285" s="32" t="s">
        <v>1612</v>
      </c>
      <c r="E285" s="32" t="s">
        <v>62</v>
      </c>
      <c r="F285" s="32" t="s">
        <v>49</v>
      </c>
      <c r="G285" s="33">
        <v>367</v>
      </c>
      <c r="H285" s="27">
        <f t="shared" si="16"/>
        <v>5</v>
      </c>
      <c r="I285" s="34">
        <v>44851</v>
      </c>
      <c r="J285" s="33">
        <f ca="1">DATEDIF('BDD client - segmentation'!$I285,TODAY(),"M")</f>
        <v>5</v>
      </c>
      <c r="K285" s="27">
        <f t="shared" ca="1" si="17"/>
        <v>10</v>
      </c>
      <c r="L285" s="33">
        <v>4</v>
      </c>
      <c r="M285" s="27">
        <f t="shared" si="18"/>
        <v>2</v>
      </c>
      <c r="N285" s="27">
        <f t="shared" ca="1" si="19"/>
        <v>17</v>
      </c>
      <c r="O285" s="32" t="s">
        <v>1613</v>
      </c>
      <c r="P285" s="32" t="s">
        <v>1614</v>
      </c>
      <c r="Q285" s="32" t="s">
        <v>1615</v>
      </c>
      <c r="R285" s="35">
        <v>44469</v>
      </c>
      <c r="S285" s="32">
        <v>3821</v>
      </c>
      <c r="T285" s="36">
        <v>138</v>
      </c>
    </row>
    <row r="286" spans="1:20" x14ac:dyDescent="0.35">
      <c r="A286" s="25">
        <v>285</v>
      </c>
      <c r="B286" s="26" t="s">
        <v>1616</v>
      </c>
      <c r="C286" s="26" t="s">
        <v>1617</v>
      </c>
      <c r="D286" s="26" t="s">
        <v>1618</v>
      </c>
      <c r="E286" s="26" t="s">
        <v>62</v>
      </c>
      <c r="F286" s="26" t="s">
        <v>49</v>
      </c>
      <c r="G286" s="27">
        <v>3153</v>
      </c>
      <c r="H286" s="27">
        <f t="shared" si="16"/>
        <v>30</v>
      </c>
      <c r="I286" s="28">
        <v>43151</v>
      </c>
      <c r="J286" s="27">
        <f ca="1">DATEDIF('BDD client - segmentation'!$I286,TODAY(),"M")</f>
        <v>61</v>
      </c>
      <c r="K286" s="27">
        <f t="shared" ca="1" si="17"/>
        <v>0</v>
      </c>
      <c r="L286" s="27">
        <v>1</v>
      </c>
      <c r="M286" s="27">
        <f t="shared" si="18"/>
        <v>0.5</v>
      </c>
      <c r="N286" s="27">
        <f t="shared" ca="1" si="19"/>
        <v>30.5</v>
      </c>
      <c r="O286" s="26" t="s">
        <v>1619</v>
      </c>
      <c r="P286" s="26" t="s">
        <v>1620</v>
      </c>
      <c r="Q286" s="26" t="s">
        <v>1621</v>
      </c>
      <c r="R286" s="29">
        <v>43727</v>
      </c>
      <c r="S286" s="26">
        <v>2430</v>
      </c>
      <c r="T286" s="30">
        <v>13</v>
      </c>
    </row>
    <row r="287" spans="1:20" x14ac:dyDescent="0.35">
      <c r="A287" s="31">
        <v>286</v>
      </c>
      <c r="B287" s="32" t="s">
        <v>1622</v>
      </c>
      <c r="C287" s="32" t="s">
        <v>1623</v>
      </c>
      <c r="D287" s="32" t="s">
        <v>1624</v>
      </c>
      <c r="E287" s="32" t="s">
        <v>48</v>
      </c>
      <c r="F287" s="32" t="s">
        <v>49</v>
      </c>
      <c r="G287" s="33">
        <v>509</v>
      </c>
      <c r="H287" s="27">
        <f t="shared" si="16"/>
        <v>10</v>
      </c>
      <c r="I287" s="34">
        <v>44853</v>
      </c>
      <c r="J287" s="33">
        <f ca="1">DATEDIF('BDD client - segmentation'!$I287,TODAY(),"M")</f>
        <v>5</v>
      </c>
      <c r="K287" s="27">
        <f t="shared" ca="1" si="17"/>
        <v>10</v>
      </c>
      <c r="L287" s="33">
        <v>24</v>
      </c>
      <c r="M287" s="27">
        <f t="shared" si="18"/>
        <v>12</v>
      </c>
      <c r="N287" s="27">
        <f t="shared" ca="1" si="19"/>
        <v>32</v>
      </c>
      <c r="O287" s="32" t="s">
        <v>1625</v>
      </c>
      <c r="P287" s="32" t="s">
        <v>1626</v>
      </c>
      <c r="Q287" s="32" t="s">
        <v>1627</v>
      </c>
      <c r="R287" s="35">
        <v>44181</v>
      </c>
      <c r="S287" s="32">
        <v>2675</v>
      </c>
      <c r="T287" s="36">
        <v>74</v>
      </c>
    </row>
    <row r="288" spans="1:20" x14ac:dyDescent="0.35">
      <c r="A288" s="25">
        <v>287</v>
      </c>
      <c r="B288" s="26" t="s">
        <v>1628</v>
      </c>
      <c r="C288" s="26" t="s">
        <v>1629</v>
      </c>
      <c r="D288" s="26" t="s">
        <v>1630</v>
      </c>
      <c r="E288" s="26" t="s">
        <v>48</v>
      </c>
      <c r="F288" s="26" t="s">
        <v>125</v>
      </c>
      <c r="G288" s="27">
        <v>3084</v>
      </c>
      <c r="H288" s="27">
        <f t="shared" si="16"/>
        <v>30</v>
      </c>
      <c r="I288" s="28">
        <v>43334</v>
      </c>
      <c r="J288" s="27">
        <f ca="1">DATEDIF('BDD client - segmentation'!$I288,TODAY(),"M")</f>
        <v>55</v>
      </c>
      <c r="K288" s="27">
        <f t="shared" ca="1" si="17"/>
        <v>0</v>
      </c>
      <c r="L288" s="27">
        <v>18</v>
      </c>
      <c r="M288" s="27">
        <f t="shared" si="18"/>
        <v>9</v>
      </c>
      <c r="N288" s="27">
        <f t="shared" ca="1" si="19"/>
        <v>39</v>
      </c>
      <c r="O288" s="26" t="s">
        <v>1631</v>
      </c>
      <c r="P288" s="26" t="s">
        <v>1632</v>
      </c>
      <c r="Q288" s="26" t="s">
        <v>1633</v>
      </c>
      <c r="R288" s="29">
        <v>43958</v>
      </c>
      <c r="S288" s="26">
        <v>1128</v>
      </c>
      <c r="T288" s="30">
        <v>8</v>
      </c>
    </row>
    <row r="289" spans="1:20" x14ac:dyDescent="0.35">
      <c r="A289" s="31">
        <v>288</v>
      </c>
      <c r="B289" s="32" t="s">
        <v>1634</v>
      </c>
      <c r="C289" s="32" t="s">
        <v>1635</v>
      </c>
      <c r="D289" s="32" t="s">
        <v>1636</v>
      </c>
      <c r="E289" s="32" t="s">
        <v>62</v>
      </c>
      <c r="F289" s="32" t="s">
        <v>205</v>
      </c>
      <c r="G289" s="33">
        <v>2932</v>
      </c>
      <c r="H289" s="27">
        <f t="shared" si="16"/>
        <v>20</v>
      </c>
      <c r="I289" s="34">
        <v>44544</v>
      </c>
      <c r="J289" s="33">
        <f ca="1">DATEDIF('BDD client - segmentation'!$I289,TODAY(),"M")</f>
        <v>15</v>
      </c>
      <c r="K289" s="27">
        <f t="shared" ca="1" si="17"/>
        <v>1</v>
      </c>
      <c r="L289" s="33">
        <v>30</v>
      </c>
      <c r="M289" s="27">
        <f t="shared" si="18"/>
        <v>15</v>
      </c>
      <c r="N289" s="27">
        <f t="shared" ca="1" si="19"/>
        <v>36</v>
      </c>
      <c r="O289" s="32" t="s">
        <v>1637</v>
      </c>
      <c r="P289" s="32" t="s">
        <v>1638</v>
      </c>
      <c r="Q289" s="32" t="s">
        <v>894</v>
      </c>
      <c r="R289" s="35">
        <v>43223</v>
      </c>
      <c r="S289" s="32">
        <v>4681</v>
      </c>
      <c r="T289" s="36">
        <v>65</v>
      </c>
    </row>
    <row r="290" spans="1:20" x14ac:dyDescent="0.35">
      <c r="A290" s="25">
        <v>289</v>
      </c>
      <c r="B290" s="26" t="s">
        <v>1639</v>
      </c>
      <c r="C290" s="26" t="s">
        <v>1640</v>
      </c>
      <c r="D290" s="26" t="s">
        <v>1641</v>
      </c>
      <c r="E290" s="26" t="s">
        <v>62</v>
      </c>
      <c r="F290" s="26" t="s">
        <v>49</v>
      </c>
      <c r="G290" s="27">
        <v>4520</v>
      </c>
      <c r="H290" s="27">
        <f t="shared" si="16"/>
        <v>30</v>
      </c>
      <c r="I290" s="28">
        <v>43351</v>
      </c>
      <c r="J290" s="27">
        <f ca="1">DATEDIF('BDD client - segmentation'!$I290,TODAY(),"M")</f>
        <v>54</v>
      </c>
      <c r="K290" s="27">
        <f t="shared" ca="1" si="17"/>
        <v>0</v>
      </c>
      <c r="L290" s="27">
        <v>27</v>
      </c>
      <c r="M290" s="27">
        <f t="shared" si="18"/>
        <v>13.5</v>
      </c>
      <c r="N290" s="27">
        <f t="shared" ca="1" si="19"/>
        <v>43.5</v>
      </c>
      <c r="O290" s="26" t="s">
        <v>1642</v>
      </c>
      <c r="P290" s="26" t="s">
        <v>1643</v>
      </c>
      <c r="Q290" s="26" t="s">
        <v>1644</v>
      </c>
      <c r="R290" s="29">
        <v>44599</v>
      </c>
      <c r="S290" s="26">
        <v>899</v>
      </c>
      <c r="T290" s="30">
        <v>202</v>
      </c>
    </row>
    <row r="291" spans="1:20" x14ac:dyDescent="0.35">
      <c r="A291" s="31">
        <v>290</v>
      </c>
      <c r="B291" s="32" t="s">
        <v>1645</v>
      </c>
      <c r="C291" s="32" t="s">
        <v>1646</v>
      </c>
      <c r="D291" s="32" t="s">
        <v>1647</v>
      </c>
      <c r="E291" s="32" t="s">
        <v>62</v>
      </c>
      <c r="F291" s="32" t="s">
        <v>63</v>
      </c>
      <c r="G291" s="33">
        <v>450</v>
      </c>
      <c r="H291" s="27">
        <f t="shared" si="16"/>
        <v>5</v>
      </c>
      <c r="I291" s="34">
        <v>43489</v>
      </c>
      <c r="J291" s="33">
        <f ca="1">DATEDIF('BDD client - segmentation'!$I291,TODAY(),"M")</f>
        <v>50</v>
      </c>
      <c r="K291" s="27">
        <f t="shared" ca="1" si="17"/>
        <v>0</v>
      </c>
      <c r="L291" s="33">
        <v>25</v>
      </c>
      <c r="M291" s="27">
        <f t="shared" si="18"/>
        <v>12.5</v>
      </c>
      <c r="N291" s="27">
        <f t="shared" ca="1" si="19"/>
        <v>17.5</v>
      </c>
      <c r="O291" s="32" t="s">
        <v>1648</v>
      </c>
      <c r="P291" s="32" t="s">
        <v>1649</v>
      </c>
      <c r="Q291" s="32" t="s">
        <v>359</v>
      </c>
      <c r="R291" s="35">
        <v>43642</v>
      </c>
      <c r="S291" s="32">
        <v>3498</v>
      </c>
      <c r="T291" s="36">
        <v>171</v>
      </c>
    </row>
    <row r="292" spans="1:20" x14ac:dyDescent="0.35">
      <c r="A292" s="25">
        <v>291</v>
      </c>
      <c r="B292" s="26" t="s">
        <v>1650</v>
      </c>
      <c r="C292" s="26" t="s">
        <v>1651</v>
      </c>
      <c r="D292" s="26" t="s">
        <v>1652</v>
      </c>
      <c r="E292" s="26" t="s">
        <v>62</v>
      </c>
      <c r="F292" s="26" t="s">
        <v>398</v>
      </c>
      <c r="G292" s="27">
        <v>2748</v>
      </c>
      <c r="H292" s="27">
        <f t="shared" si="16"/>
        <v>20</v>
      </c>
      <c r="I292" s="28">
        <v>44266</v>
      </c>
      <c r="J292" s="27">
        <f ca="1">DATEDIF('BDD client - segmentation'!$I292,TODAY(),"M")</f>
        <v>24</v>
      </c>
      <c r="K292" s="27">
        <f t="shared" ca="1" si="17"/>
        <v>1</v>
      </c>
      <c r="L292" s="27">
        <v>30</v>
      </c>
      <c r="M292" s="27">
        <f t="shared" si="18"/>
        <v>15</v>
      </c>
      <c r="N292" s="27">
        <f t="shared" ca="1" si="19"/>
        <v>36</v>
      </c>
      <c r="O292" s="26" t="s">
        <v>1313</v>
      </c>
      <c r="P292" s="26" t="s">
        <v>1653</v>
      </c>
      <c r="Q292" s="26" t="s">
        <v>658</v>
      </c>
      <c r="R292" s="29">
        <v>44645</v>
      </c>
      <c r="S292" s="26">
        <v>4202</v>
      </c>
      <c r="T292" s="30">
        <v>162</v>
      </c>
    </row>
    <row r="293" spans="1:20" x14ac:dyDescent="0.35">
      <c r="A293" s="31">
        <v>292</v>
      </c>
      <c r="B293" s="32" t="s">
        <v>1654</v>
      </c>
      <c r="C293" s="32" t="s">
        <v>1655</v>
      </c>
      <c r="D293" s="32" t="s">
        <v>1656</v>
      </c>
      <c r="E293" s="32" t="s">
        <v>62</v>
      </c>
      <c r="F293" s="32" t="s">
        <v>63</v>
      </c>
      <c r="G293" s="33">
        <v>1803</v>
      </c>
      <c r="H293" s="27">
        <f t="shared" si="16"/>
        <v>20</v>
      </c>
      <c r="I293" s="34">
        <v>44355</v>
      </c>
      <c r="J293" s="33">
        <f ca="1">DATEDIF('BDD client - segmentation'!$I293,TODAY(),"M")</f>
        <v>21</v>
      </c>
      <c r="K293" s="27">
        <f t="shared" ca="1" si="17"/>
        <v>1</v>
      </c>
      <c r="L293" s="33">
        <v>26</v>
      </c>
      <c r="M293" s="27">
        <f t="shared" si="18"/>
        <v>13</v>
      </c>
      <c r="N293" s="27">
        <f t="shared" ca="1" si="19"/>
        <v>34</v>
      </c>
      <c r="O293" s="32" t="s">
        <v>1657</v>
      </c>
      <c r="P293" s="32" t="s">
        <v>1658</v>
      </c>
      <c r="Q293" s="32" t="s">
        <v>1659</v>
      </c>
      <c r="R293" s="35">
        <v>43320</v>
      </c>
      <c r="S293" s="32">
        <v>4363</v>
      </c>
      <c r="T293" s="36">
        <v>161</v>
      </c>
    </row>
    <row r="294" spans="1:20" x14ac:dyDescent="0.35">
      <c r="A294" s="25">
        <v>293</v>
      </c>
      <c r="B294" s="26" t="s">
        <v>1660</v>
      </c>
      <c r="C294" s="26" t="s">
        <v>1661</v>
      </c>
      <c r="D294" s="26" t="s">
        <v>1662</v>
      </c>
      <c r="E294" s="26" t="s">
        <v>48</v>
      </c>
      <c r="F294" s="26" t="s">
        <v>49</v>
      </c>
      <c r="G294" s="27">
        <v>448</v>
      </c>
      <c r="H294" s="27">
        <f t="shared" si="16"/>
        <v>5</v>
      </c>
      <c r="I294" s="28">
        <v>44067</v>
      </c>
      <c r="J294" s="27">
        <f ca="1">DATEDIF('BDD client - segmentation'!$I294,TODAY(),"M")</f>
        <v>31</v>
      </c>
      <c r="K294" s="27">
        <f t="shared" ca="1" si="17"/>
        <v>0</v>
      </c>
      <c r="L294" s="27">
        <v>14</v>
      </c>
      <c r="M294" s="27">
        <f t="shared" si="18"/>
        <v>7</v>
      </c>
      <c r="N294" s="27">
        <f t="shared" ca="1" si="19"/>
        <v>12</v>
      </c>
      <c r="O294" s="26" t="s">
        <v>1663</v>
      </c>
      <c r="P294" s="26" t="s">
        <v>1664</v>
      </c>
      <c r="Q294" s="26" t="s">
        <v>1665</v>
      </c>
      <c r="R294" s="29">
        <v>44565</v>
      </c>
      <c r="S294" s="26">
        <v>2343</v>
      </c>
      <c r="T294" s="30">
        <v>230</v>
      </c>
    </row>
    <row r="295" spans="1:20" x14ac:dyDescent="0.35">
      <c r="A295" s="31">
        <v>294</v>
      </c>
      <c r="B295" s="32" t="s">
        <v>1666</v>
      </c>
      <c r="C295" s="32" t="s">
        <v>1667</v>
      </c>
      <c r="D295" s="32" t="s">
        <v>1668</v>
      </c>
      <c r="E295" s="32" t="s">
        <v>62</v>
      </c>
      <c r="F295" s="32" t="s">
        <v>125</v>
      </c>
      <c r="G295" s="33">
        <v>3530</v>
      </c>
      <c r="H295" s="27">
        <f t="shared" si="16"/>
        <v>30</v>
      </c>
      <c r="I295" s="34">
        <v>44752</v>
      </c>
      <c r="J295" s="33">
        <f ca="1">DATEDIF('BDD client - segmentation'!$I295,TODAY(),"M")</f>
        <v>8</v>
      </c>
      <c r="K295" s="27">
        <f t="shared" ca="1" si="17"/>
        <v>5</v>
      </c>
      <c r="L295" s="33">
        <v>3</v>
      </c>
      <c r="M295" s="27">
        <f t="shared" si="18"/>
        <v>1.5</v>
      </c>
      <c r="N295" s="27">
        <f t="shared" ca="1" si="19"/>
        <v>36.5</v>
      </c>
      <c r="O295" s="32" t="s">
        <v>94</v>
      </c>
      <c r="P295" s="32" t="s">
        <v>1669</v>
      </c>
      <c r="Q295" s="32" t="s">
        <v>1670</v>
      </c>
      <c r="R295" s="35">
        <v>43723</v>
      </c>
      <c r="S295" s="32">
        <v>2201</v>
      </c>
      <c r="T295" s="36">
        <v>135</v>
      </c>
    </row>
    <row r="296" spans="1:20" x14ac:dyDescent="0.35">
      <c r="A296" s="25">
        <v>295</v>
      </c>
      <c r="B296" s="26" t="s">
        <v>1671</v>
      </c>
      <c r="C296" s="26" t="s">
        <v>1672</v>
      </c>
      <c r="D296" s="26" t="s">
        <v>1673</v>
      </c>
      <c r="E296" s="26" t="s">
        <v>62</v>
      </c>
      <c r="F296" s="26" t="s">
        <v>63</v>
      </c>
      <c r="G296" s="27">
        <v>1431</v>
      </c>
      <c r="H296" s="27">
        <f t="shared" si="16"/>
        <v>20</v>
      </c>
      <c r="I296" s="28">
        <v>43232</v>
      </c>
      <c r="J296" s="27">
        <f ca="1">DATEDIF('BDD client - segmentation'!$I296,TODAY(),"M")</f>
        <v>58</v>
      </c>
      <c r="K296" s="27">
        <f t="shared" ca="1" si="17"/>
        <v>0</v>
      </c>
      <c r="L296" s="27">
        <v>5</v>
      </c>
      <c r="M296" s="27">
        <f t="shared" si="18"/>
        <v>2.5</v>
      </c>
      <c r="N296" s="27">
        <f t="shared" ca="1" si="19"/>
        <v>22.5</v>
      </c>
      <c r="O296" s="26" t="s">
        <v>1674</v>
      </c>
      <c r="P296" s="26" t="s">
        <v>1675</v>
      </c>
      <c r="Q296" s="26" t="s">
        <v>1676</v>
      </c>
      <c r="R296" s="29">
        <v>44357</v>
      </c>
      <c r="S296" s="26">
        <v>2565</v>
      </c>
      <c r="T296" s="30">
        <v>13</v>
      </c>
    </row>
    <row r="297" spans="1:20" x14ac:dyDescent="0.35">
      <c r="A297" s="31">
        <v>296</v>
      </c>
      <c r="B297" s="32" t="s">
        <v>1677</v>
      </c>
      <c r="C297" s="32" t="s">
        <v>1678</v>
      </c>
      <c r="D297" s="32" t="s">
        <v>1679</v>
      </c>
      <c r="E297" s="32" t="s">
        <v>48</v>
      </c>
      <c r="F297" s="32" t="s">
        <v>49</v>
      </c>
      <c r="G297" s="33">
        <v>2768</v>
      </c>
      <c r="H297" s="27">
        <f t="shared" si="16"/>
        <v>20</v>
      </c>
      <c r="I297" s="34">
        <v>43630</v>
      </c>
      <c r="J297" s="33">
        <f ca="1">DATEDIF('BDD client - segmentation'!$I297,TODAY(),"M")</f>
        <v>45</v>
      </c>
      <c r="K297" s="27">
        <f t="shared" ca="1" si="17"/>
        <v>0</v>
      </c>
      <c r="L297" s="33">
        <v>17</v>
      </c>
      <c r="M297" s="27">
        <f t="shared" si="18"/>
        <v>8.5</v>
      </c>
      <c r="N297" s="27">
        <f t="shared" ca="1" si="19"/>
        <v>28.5</v>
      </c>
      <c r="O297" s="32" t="s">
        <v>1680</v>
      </c>
      <c r="P297" s="32" t="s">
        <v>1681</v>
      </c>
      <c r="Q297" s="32" t="s">
        <v>1368</v>
      </c>
      <c r="R297" s="35">
        <v>44852</v>
      </c>
      <c r="S297" s="32">
        <v>1745</v>
      </c>
      <c r="T297" s="36">
        <v>57</v>
      </c>
    </row>
    <row r="298" spans="1:20" x14ac:dyDescent="0.35">
      <c r="A298" s="25">
        <v>297</v>
      </c>
      <c r="B298" s="26" t="s">
        <v>1682</v>
      </c>
      <c r="C298" s="26" t="s">
        <v>1683</v>
      </c>
      <c r="D298" s="26" t="s">
        <v>1684</v>
      </c>
      <c r="E298" s="26" t="s">
        <v>48</v>
      </c>
      <c r="F298" s="26" t="s">
        <v>49</v>
      </c>
      <c r="G298" s="27">
        <v>1570</v>
      </c>
      <c r="H298" s="27">
        <f t="shared" si="16"/>
        <v>20</v>
      </c>
      <c r="I298" s="28">
        <v>43246</v>
      </c>
      <c r="J298" s="27">
        <f ca="1">DATEDIF('BDD client - segmentation'!$I298,TODAY(),"M")</f>
        <v>58</v>
      </c>
      <c r="K298" s="27">
        <f t="shared" ca="1" si="17"/>
        <v>0</v>
      </c>
      <c r="L298" s="27">
        <v>14</v>
      </c>
      <c r="M298" s="27">
        <f t="shared" si="18"/>
        <v>7</v>
      </c>
      <c r="N298" s="27">
        <f t="shared" ca="1" si="19"/>
        <v>27</v>
      </c>
      <c r="O298" s="26" t="s">
        <v>1685</v>
      </c>
      <c r="P298" s="26" t="s">
        <v>1686</v>
      </c>
      <c r="Q298" s="26" t="s">
        <v>453</v>
      </c>
      <c r="R298" s="29">
        <v>43176</v>
      </c>
      <c r="S298" s="26">
        <v>1724</v>
      </c>
      <c r="T298" s="30">
        <v>191</v>
      </c>
    </row>
    <row r="299" spans="1:20" x14ac:dyDescent="0.35">
      <c r="A299" s="31">
        <v>298</v>
      </c>
      <c r="B299" s="32" t="s">
        <v>1687</v>
      </c>
      <c r="C299" s="32" t="s">
        <v>1688</v>
      </c>
      <c r="D299" s="32" t="s">
        <v>1689</v>
      </c>
      <c r="E299" s="32" t="s">
        <v>62</v>
      </c>
      <c r="F299" s="32" t="s">
        <v>49</v>
      </c>
      <c r="G299" s="33">
        <v>2568</v>
      </c>
      <c r="H299" s="27">
        <f t="shared" si="16"/>
        <v>20</v>
      </c>
      <c r="I299" s="34">
        <v>43502</v>
      </c>
      <c r="J299" s="33">
        <f ca="1">DATEDIF('BDD client - segmentation'!$I299,TODAY(),"M")</f>
        <v>49</v>
      </c>
      <c r="K299" s="27">
        <f t="shared" ca="1" si="17"/>
        <v>0</v>
      </c>
      <c r="L299" s="33">
        <v>21</v>
      </c>
      <c r="M299" s="27">
        <f t="shared" si="18"/>
        <v>10.5</v>
      </c>
      <c r="N299" s="27">
        <f t="shared" ca="1" si="19"/>
        <v>30.5</v>
      </c>
      <c r="O299" s="32" t="s">
        <v>614</v>
      </c>
      <c r="P299" s="32" t="s">
        <v>1690</v>
      </c>
      <c r="Q299" s="32" t="s">
        <v>134</v>
      </c>
      <c r="R299" s="35">
        <v>44550</v>
      </c>
      <c r="S299" s="32">
        <v>416</v>
      </c>
      <c r="T299" s="36">
        <v>241</v>
      </c>
    </row>
    <row r="300" spans="1:20" x14ac:dyDescent="0.35">
      <c r="A300" s="25">
        <v>299</v>
      </c>
      <c r="B300" s="26" t="s">
        <v>1691</v>
      </c>
      <c r="C300" s="26" t="s">
        <v>1692</v>
      </c>
      <c r="D300" s="26" t="s">
        <v>1693</v>
      </c>
      <c r="E300" s="26" t="s">
        <v>48</v>
      </c>
      <c r="F300" s="26" t="s">
        <v>49</v>
      </c>
      <c r="G300" s="27">
        <v>4630</v>
      </c>
      <c r="H300" s="27">
        <f t="shared" si="16"/>
        <v>30</v>
      </c>
      <c r="I300" s="28">
        <v>43917</v>
      </c>
      <c r="J300" s="27">
        <f ca="1">DATEDIF('BDD client - segmentation'!$I300,TODAY(),"M")</f>
        <v>36</v>
      </c>
      <c r="K300" s="27">
        <f t="shared" ca="1" si="17"/>
        <v>0</v>
      </c>
      <c r="L300" s="27">
        <v>16</v>
      </c>
      <c r="M300" s="27">
        <f t="shared" si="18"/>
        <v>8</v>
      </c>
      <c r="N300" s="27">
        <f t="shared" ca="1" si="19"/>
        <v>38</v>
      </c>
      <c r="O300" s="26" t="s">
        <v>1694</v>
      </c>
      <c r="P300" s="26" t="s">
        <v>1695</v>
      </c>
      <c r="Q300" s="26" t="s">
        <v>1696</v>
      </c>
      <c r="R300" s="29">
        <v>43650</v>
      </c>
      <c r="S300" s="26">
        <v>3983</v>
      </c>
      <c r="T300" s="30">
        <v>102</v>
      </c>
    </row>
    <row r="301" spans="1:20" x14ac:dyDescent="0.35">
      <c r="A301" s="31">
        <v>300</v>
      </c>
      <c r="B301" s="32" t="s">
        <v>1697</v>
      </c>
      <c r="C301" s="32" t="s">
        <v>1698</v>
      </c>
      <c r="D301" s="32" t="s">
        <v>1699</v>
      </c>
      <c r="E301" s="32" t="s">
        <v>62</v>
      </c>
      <c r="F301" s="32" t="s">
        <v>49</v>
      </c>
      <c r="G301" s="33">
        <v>822</v>
      </c>
      <c r="H301" s="27">
        <f t="shared" si="16"/>
        <v>10</v>
      </c>
      <c r="I301" s="34">
        <v>44835</v>
      </c>
      <c r="J301" s="33">
        <f ca="1">DATEDIF('BDD client - segmentation'!$I301,TODAY(),"M")</f>
        <v>5</v>
      </c>
      <c r="K301" s="27">
        <f t="shared" ca="1" si="17"/>
        <v>10</v>
      </c>
      <c r="L301" s="33">
        <v>18</v>
      </c>
      <c r="M301" s="27">
        <f t="shared" si="18"/>
        <v>9</v>
      </c>
      <c r="N301" s="27">
        <f t="shared" ca="1" si="19"/>
        <v>29</v>
      </c>
      <c r="O301" s="32" t="s">
        <v>1700</v>
      </c>
      <c r="P301" s="32" t="s">
        <v>1701</v>
      </c>
      <c r="Q301" s="32" t="s">
        <v>89</v>
      </c>
      <c r="R301" s="35">
        <v>44544</v>
      </c>
      <c r="S301" s="32">
        <v>3752</v>
      </c>
      <c r="T301" s="36">
        <v>185</v>
      </c>
    </row>
    <row r="302" spans="1:20" x14ac:dyDescent="0.35">
      <c r="A302" s="25">
        <v>301</v>
      </c>
      <c r="B302" s="26" t="s">
        <v>1702</v>
      </c>
      <c r="C302" s="26" t="s">
        <v>1703</v>
      </c>
      <c r="D302" s="26" t="s">
        <v>1704</v>
      </c>
      <c r="E302" s="26" t="s">
        <v>48</v>
      </c>
      <c r="F302" s="26" t="s">
        <v>63</v>
      </c>
      <c r="G302" s="27">
        <v>4334</v>
      </c>
      <c r="H302" s="27">
        <f t="shared" si="16"/>
        <v>30</v>
      </c>
      <c r="I302" s="28">
        <v>43477</v>
      </c>
      <c r="J302" s="27">
        <f ca="1">DATEDIF('BDD client - segmentation'!$I302,TODAY(),"M")</f>
        <v>50</v>
      </c>
      <c r="K302" s="27">
        <f t="shared" ca="1" si="17"/>
        <v>0</v>
      </c>
      <c r="L302" s="27">
        <v>18</v>
      </c>
      <c r="M302" s="27">
        <f t="shared" si="18"/>
        <v>9</v>
      </c>
      <c r="N302" s="27">
        <f t="shared" ca="1" si="19"/>
        <v>39</v>
      </c>
      <c r="O302" s="26" t="s">
        <v>1705</v>
      </c>
      <c r="P302" s="26" t="s">
        <v>1706</v>
      </c>
      <c r="Q302" s="26" t="s">
        <v>1707</v>
      </c>
      <c r="R302" s="29">
        <v>44190</v>
      </c>
      <c r="S302" s="26">
        <v>3613</v>
      </c>
      <c r="T302" s="30">
        <v>81</v>
      </c>
    </row>
    <row r="303" spans="1:20" x14ac:dyDescent="0.35">
      <c r="A303" s="31">
        <v>302</v>
      </c>
      <c r="B303" s="32" t="s">
        <v>1708</v>
      </c>
      <c r="C303" s="32" t="s">
        <v>1709</v>
      </c>
      <c r="D303" s="32" t="s">
        <v>1710</v>
      </c>
      <c r="E303" s="32" t="s">
        <v>62</v>
      </c>
      <c r="F303" s="32" t="s">
        <v>49</v>
      </c>
      <c r="G303" s="33">
        <v>1535</v>
      </c>
      <c r="H303" s="27">
        <f t="shared" si="16"/>
        <v>20</v>
      </c>
      <c r="I303" s="34">
        <v>44277</v>
      </c>
      <c r="J303" s="33">
        <f ca="1">DATEDIF('BDD client - segmentation'!$I303,TODAY(),"M")</f>
        <v>24</v>
      </c>
      <c r="K303" s="27">
        <f t="shared" ca="1" si="17"/>
        <v>1</v>
      </c>
      <c r="L303" s="33">
        <v>26</v>
      </c>
      <c r="M303" s="27">
        <f t="shared" si="18"/>
        <v>13</v>
      </c>
      <c r="N303" s="27">
        <f t="shared" ca="1" si="19"/>
        <v>34</v>
      </c>
      <c r="O303" s="32" t="s">
        <v>1711</v>
      </c>
      <c r="P303" s="32" t="s">
        <v>1712</v>
      </c>
      <c r="Q303" s="32" t="s">
        <v>134</v>
      </c>
      <c r="R303" s="35">
        <v>44678</v>
      </c>
      <c r="S303" s="32">
        <v>1930</v>
      </c>
      <c r="T303" s="36">
        <v>84</v>
      </c>
    </row>
    <row r="304" spans="1:20" x14ac:dyDescent="0.35">
      <c r="A304" s="25">
        <v>303</v>
      </c>
      <c r="B304" s="26" t="s">
        <v>1713</v>
      </c>
      <c r="C304" s="26" t="s">
        <v>1714</v>
      </c>
      <c r="D304" s="26" t="s">
        <v>1715</v>
      </c>
      <c r="E304" s="26" t="s">
        <v>62</v>
      </c>
      <c r="F304" s="26" t="s">
        <v>49</v>
      </c>
      <c r="G304" s="27">
        <v>4928</v>
      </c>
      <c r="H304" s="27">
        <f t="shared" si="16"/>
        <v>30</v>
      </c>
      <c r="I304" s="28">
        <v>44682</v>
      </c>
      <c r="J304" s="27">
        <f ca="1">DATEDIF('BDD client - segmentation'!$I304,TODAY(),"M")</f>
        <v>10</v>
      </c>
      <c r="K304" s="27">
        <f t="shared" ca="1" si="17"/>
        <v>5</v>
      </c>
      <c r="L304" s="27">
        <v>19</v>
      </c>
      <c r="M304" s="27">
        <f t="shared" si="18"/>
        <v>9.5</v>
      </c>
      <c r="N304" s="27">
        <f t="shared" ca="1" si="19"/>
        <v>44.5</v>
      </c>
      <c r="O304" s="26" t="s">
        <v>1716</v>
      </c>
      <c r="P304" s="26" t="s">
        <v>1102</v>
      </c>
      <c r="Q304" s="26" t="s">
        <v>1103</v>
      </c>
      <c r="R304" s="29">
        <v>44183</v>
      </c>
      <c r="S304" s="26">
        <v>527</v>
      </c>
      <c r="T304" s="30">
        <v>200</v>
      </c>
    </row>
    <row r="305" spans="1:20" x14ac:dyDescent="0.35">
      <c r="A305" s="31">
        <v>304</v>
      </c>
      <c r="B305" s="32" t="s">
        <v>1717</v>
      </c>
      <c r="C305" s="32" t="s">
        <v>1718</v>
      </c>
      <c r="D305" s="32" t="s">
        <v>1719</v>
      </c>
      <c r="E305" s="32" t="s">
        <v>62</v>
      </c>
      <c r="F305" s="32" t="s">
        <v>125</v>
      </c>
      <c r="G305" s="33">
        <v>263</v>
      </c>
      <c r="H305" s="27">
        <f t="shared" si="16"/>
        <v>5</v>
      </c>
      <c r="I305" s="34">
        <v>44351</v>
      </c>
      <c r="J305" s="33">
        <f ca="1">DATEDIF('BDD client - segmentation'!$I305,TODAY(),"M")</f>
        <v>21</v>
      </c>
      <c r="K305" s="27">
        <f t="shared" ca="1" si="17"/>
        <v>1</v>
      </c>
      <c r="L305" s="33">
        <v>25</v>
      </c>
      <c r="M305" s="27">
        <f t="shared" si="18"/>
        <v>12.5</v>
      </c>
      <c r="N305" s="27">
        <f t="shared" ca="1" si="19"/>
        <v>18.5</v>
      </c>
      <c r="O305" s="32" t="s">
        <v>94</v>
      </c>
      <c r="P305" s="32" t="s">
        <v>1720</v>
      </c>
      <c r="Q305" s="32" t="s">
        <v>1721</v>
      </c>
      <c r="R305" s="35">
        <v>44367</v>
      </c>
      <c r="S305" s="32">
        <v>161</v>
      </c>
      <c r="T305" s="36">
        <v>88</v>
      </c>
    </row>
    <row r="306" spans="1:20" x14ac:dyDescent="0.35">
      <c r="A306" s="25">
        <v>305</v>
      </c>
      <c r="B306" s="26" t="s">
        <v>1722</v>
      </c>
      <c r="C306" s="26" t="s">
        <v>1723</v>
      </c>
      <c r="D306" s="26" t="s">
        <v>1724</v>
      </c>
      <c r="E306" s="26" t="s">
        <v>48</v>
      </c>
      <c r="F306" s="26" t="s">
        <v>125</v>
      </c>
      <c r="G306" s="27">
        <v>2254</v>
      </c>
      <c r="H306" s="27">
        <f t="shared" si="16"/>
        <v>20</v>
      </c>
      <c r="I306" s="28">
        <v>44484</v>
      </c>
      <c r="J306" s="27">
        <f ca="1">DATEDIF('BDD client - segmentation'!$I306,TODAY(),"M")</f>
        <v>17</v>
      </c>
      <c r="K306" s="27">
        <f t="shared" ca="1" si="17"/>
        <v>1</v>
      </c>
      <c r="L306" s="27">
        <v>15</v>
      </c>
      <c r="M306" s="27">
        <f t="shared" si="18"/>
        <v>7.5</v>
      </c>
      <c r="N306" s="27">
        <f t="shared" ca="1" si="19"/>
        <v>28.5</v>
      </c>
      <c r="O306" s="26" t="s">
        <v>531</v>
      </c>
      <c r="P306" s="26" t="s">
        <v>1199</v>
      </c>
      <c r="Q306" s="26" t="s">
        <v>364</v>
      </c>
      <c r="R306" s="29">
        <v>43966</v>
      </c>
      <c r="S306" s="26">
        <v>882</v>
      </c>
      <c r="T306" s="30">
        <v>208</v>
      </c>
    </row>
    <row r="307" spans="1:20" x14ac:dyDescent="0.35">
      <c r="A307" s="31">
        <v>306</v>
      </c>
      <c r="B307" s="32" t="s">
        <v>1725</v>
      </c>
      <c r="C307" s="32" t="s">
        <v>1726</v>
      </c>
      <c r="D307" s="32" t="s">
        <v>1727</v>
      </c>
      <c r="E307" s="32" t="s">
        <v>62</v>
      </c>
      <c r="F307" s="32" t="s">
        <v>49</v>
      </c>
      <c r="G307" s="33">
        <v>4265</v>
      </c>
      <c r="H307" s="27">
        <f t="shared" si="16"/>
        <v>30</v>
      </c>
      <c r="I307" s="34">
        <v>43914</v>
      </c>
      <c r="J307" s="33">
        <f ca="1">DATEDIF('BDD client - segmentation'!$I307,TODAY(),"M")</f>
        <v>36</v>
      </c>
      <c r="K307" s="27">
        <f t="shared" ca="1" si="17"/>
        <v>0</v>
      </c>
      <c r="L307" s="33">
        <v>14</v>
      </c>
      <c r="M307" s="27">
        <f t="shared" si="18"/>
        <v>7</v>
      </c>
      <c r="N307" s="27">
        <f t="shared" ca="1" si="19"/>
        <v>37</v>
      </c>
      <c r="O307" s="32" t="s">
        <v>1728</v>
      </c>
      <c r="P307" s="32" t="s">
        <v>1729</v>
      </c>
      <c r="Q307" s="32" t="s">
        <v>1730</v>
      </c>
      <c r="R307" s="35">
        <v>44139</v>
      </c>
      <c r="S307" s="32">
        <v>2744</v>
      </c>
      <c r="T307" s="36">
        <v>223</v>
      </c>
    </row>
    <row r="308" spans="1:20" x14ac:dyDescent="0.35">
      <c r="A308" s="25">
        <v>307</v>
      </c>
      <c r="B308" s="26" t="s">
        <v>1731</v>
      </c>
      <c r="C308" s="26" t="s">
        <v>1732</v>
      </c>
      <c r="D308" s="26" t="s">
        <v>1733</v>
      </c>
      <c r="E308" s="26" t="s">
        <v>62</v>
      </c>
      <c r="F308" s="26" t="s">
        <v>49</v>
      </c>
      <c r="G308" s="27">
        <v>1836</v>
      </c>
      <c r="H308" s="27">
        <f t="shared" si="16"/>
        <v>20</v>
      </c>
      <c r="I308" s="28">
        <v>44294</v>
      </c>
      <c r="J308" s="27">
        <f ca="1">DATEDIF('BDD client - segmentation'!$I308,TODAY(),"M")</f>
        <v>23</v>
      </c>
      <c r="K308" s="27">
        <f t="shared" ca="1" si="17"/>
        <v>1</v>
      </c>
      <c r="L308" s="27">
        <v>18</v>
      </c>
      <c r="M308" s="27">
        <f t="shared" si="18"/>
        <v>9</v>
      </c>
      <c r="N308" s="27">
        <f t="shared" ca="1" si="19"/>
        <v>30</v>
      </c>
      <c r="O308" s="26" t="s">
        <v>132</v>
      </c>
      <c r="P308" s="26" t="s">
        <v>1734</v>
      </c>
      <c r="Q308" s="26" t="s">
        <v>985</v>
      </c>
      <c r="R308" s="29">
        <v>43407</v>
      </c>
      <c r="S308" s="26">
        <v>68</v>
      </c>
      <c r="T308" s="30">
        <v>138</v>
      </c>
    </row>
    <row r="309" spans="1:20" x14ac:dyDescent="0.35">
      <c r="A309" s="31">
        <v>308</v>
      </c>
      <c r="B309" s="32" t="s">
        <v>1735</v>
      </c>
      <c r="C309" s="32" t="s">
        <v>1736</v>
      </c>
      <c r="D309" s="32" t="s">
        <v>1737</v>
      </c>
      <c r="E309" s="32" t="s">
        <v>62</v>
      </c>
      <c r="F309" s="32" t="s">
        <v>49</v>
      </c>
      <c r="G309" s="33">
        <v>2425</v>
      </c>
      <c r="H309" s="27">
        <f t="shared" si="16"/>
        <v>20</v>
      </c>
      <c r="I309" s="34">
        <v>43586</v>
      </c>
      <c r="J309" s="33">
        <f ca="1">DATEDIF('BDD client - segmentation'!$I309,TODAY(),"M")</f>
        <v>46</v>
      </c>
      <c r="K309" s="27">
        <f t="shared" ca="1" si="17"/>
        <v>0</v>
      </c>
      <c r="L309" s="33">
        <v>27</v>
      </c>
      <c r="M309" s="27">
        <f t="shared" si="18"/>
        <v>13.5</v>
      </c>
      <c r="N309" s="27">
        <f t="shared" ca="1" si="19"/>
        <v>33.5</v>
      </c>
      <c r="O309" s="32" t="s">
        <v>1101</v>
      </c>
      <c r="P309" s="32" t="s">
        <v>1738</v>
      </c>
      <c r="Q309" s="32" t="s">
        <v>1739</v>
      </c>
      <c r="R309" s="35">
        <v>43803</v>
      </c>
      <c r="S309" s="32">
        <v>1249</v>
      </c>
      <c r="T309" s="36">
        <v>134</v>
      </c>
    </row>
    <row r="310" spans="1:20" x14ac:dyDescent="0.35">
      <c r="A310" s="25">
        <v>309</v>
      </c>
      <c r="B310" s="26" t="s">
        <v>1740</v>
      </c>
      <c r="C310" s="26" t="s">
        <v>1741</v>
      </c>
      <c r="D310" s="26" t="s">
        <v>1742</v>
      </c>
      <c r="E310" s="26" t="s">
        <v>62</v>
      </c>
      <c r="F310" s="26" t="s">
        <v>49</v>
      </c>
      <c r="G310" s="27">
        <v>4162</v>
      </c>
      <c r="H310" s="27">
        <f t="shared" si="16"/>
        <v>30</v>
      </c>
      <c r="I310" s="28">
        <v>44075</v>
      </c>
      <c r="J310" s="27">
        <f ca="1">DATEDIF('BDD client - segmentation'!$I310,TODAY(),"M")</f>
        <v>30</v>
      </c>
      <c r="K310" s="27">
        <f t="shared" ca="1" si="17"/>
        <v>0</v>
      </c>
      <c r="L310" s="27">
        <v>23</v>
      </c>
      <c r="M310" s="27">
        <f t="shared" si="18"/>
        <v>11.5</v>
      </c>
      <c r="N310" s="27">
        <f t="shared" ca="1" si="19"/>
        <v>41.5</v>
      </c>
      <c r="O310" s="26" t="s">
        <v>620</v>
      </c>
      <c r="P310" s="26" t="s">
        <v>1743</v>
      </c>
      <c r="Q310" s="26" t="s">
        <v>1744</v>
      </c>
      <c r="R310" s="29">
        <v>43680</v>
      </c>
      <c r="S310" s="26">
        <v>2609</v>
      </c>
      <c r="T310" s="30">
        <v>194</v>
      </c>
    </row>
    <row r="311" spans="1:20" x14ac:dyDescent="0.35">
      <c r="A311" s="31">
        <v>310</v>
      </c>
      <c r="B311" s="32" t="s">
        <v>1745</v>
      </c>
      <c r="C311" s="32" t="s">
        <v>1746</v>
      </c>
      <c r="D311" s="32" t="s">
        <v>1747</v>
      </c>
      <c r="E311" s="32" t="s">
        <v>48</v>
      </c>
      <c r="F311" s="32" t="s">
        <v>49</v>
      </c>
      <c r="G311" s="33">
        <v>1965</v>
      </c>
      <c r="H311" s="27">
        <f t="shared" si="16"/>
        <v>20</v>
      </c>
      <c r="I311" s="34">
        <v>43129</v>
      </c>
      <c r="J311" s="33">
        <f ca="1">DATEDIF('BDD client - segmentation'!$I311,TODAY(),"M")</f>
        <v>62</v>
      </c>
      <c r="K311" s="27">
        <f t="shared" ca="1" si="17"/>
        <v>0</v>
      </c>
      <c r="L311" s="33">
        <v>16</v>
      </c>
      <c r="M311" s="27">
        <f t="shared" si="18"/>
        <v>8</v>
      </c>
      <c r="N311" s="27">
        <f t="shared" ca="1" si="19"/>
        <v>28</v>
      </c>
      <c r="O311" s="32" t="s">
        <v>1748</v>
      </c>
      <c r="P311" s="32" t="s">
        <v>1749</v>
      </c>
      <c r="Q311" s="32" t="s">
        <v>1750</v>
      </c>
      <c r="R311" s="35">
        <v>43294</v>
      </c>
      <c r="S311" s="32">
        <v>3557</v>
      </c>
      <c r="T311" s="36">
        <v>56</v>
      </c>
    </row>
    <row r="312" spans="1:20" x14ac:dyDescent="0.35">
      <c r="A312" s="25">
        <v>311</v>
      </c>
      <c r="B312" s="26" t="s">
        <v>1751</v>
      </c>
      <c r="C312" s="26" t="s">
        <v>1752</v>
      </c>
      <c r="D312" s="26" t="s">
        <v>1753</v>
      </c>
      <c r="E312" s="26" t="s">
        <v>62</v>
      </c>
      <c r="F312" s="26" t="s">
        <v>49</v>
      </c>
      <c r="G312" s="27">
        <v>2644</v>
      </c>
      <c r="H312" s="27">
        <f t="shared" si="16"/>
        <v>20</v>
      </c>
      <c r="I312" s="28">
        <v>44842</v>
      </c>
      <c r="J312" s="27">
        <f ca="1">DATEDIF('BDD client - segmentation'!$I312,TODAY(),"M")</f>
        <v>5</v>
      </c>
      <c r="K312" s="27">
        <f t="shared" ca="1" si="17"/>
        <v>10</v>
      </c>
      <c r="L312" s="27">
        <v>0</v>
      </c>
      <c r="M312" s="27">
        <f t="shared" si="18"/>
        <v>0</v>
      </c>
      <c r="N312" s="27">
        <f t="shared" ca="1" si="19"/>
        <v>30</v>
      </c>
      <c r="O312" s="26" t="s">
        <v>106</v>
      </c>
      <c r="P312" s="26" t="s">
        <v>1754</v>
      </c>
      <c r="Q312" s="26" t="s">
        <v>89</v>
      </c>
      <c r="R312" s="29">
        <v>43849</v>
      </c>
      <c r="S312" s="26">
        <v>4514</v>
      </c>
      <c r="T312" s="30">
        <v>211</v>
      </c>
    </row>
    <row r="313" spans="1:20" x14ac:dyDescent="0.35">
      <c r="A313" s="31">
        <v>312</v>
      </c>
      <c r="B313" s="32" t="s">
        <v>1755</v>
      </c>
      <c r="C313" s="32" t="s">
        <v>1756</v>
      </c>
      <c r="D313" s="32" t="s">
        <v>1757</v>
      </c>
      <c r="E313" s="32" t="s">
        <v>62</v>
      </c>
      <c r="F313" s="32" t="s">
        <v>49</v>
      </c>
      <c r="G313" s="33">
        <v>1281</v>
      </c>
      <c r="H313" s="27">
        <f t="shared" si="16"/>
        <v>20</v>
      </c>
      <c r="I313" s="34">
        <v>44785</v>
      </c>
      <c r="J313" s="33">
        <f ca="1">DATEDIF('BDD client - segmentation'!$I313,TODAY(),"M")</f>
        <v>7</v>
      </c>
      <c r="K313" s="27">
        <f t="shared" ca="1" si="17"/>
        <v>5</v>
      </c>
      <c r="L313" s="33">
        <v>18</v>
      </c>
      <c r="M313" s="27">
        <f t="shared" si="18"/>
        <v>9</v>
      </c>
      <c r="N313" s="27">
        <f t="shared" ca="1" si="19"/>
        <v>34</v>
      </c>
      <c r="O313" s="32" t="s">
        <v>1758</v>
      </c>
      <c r="P313" s="32" t="s">
        <v>1759</v>
      </c>
      <c r="Q313" s="32" t="s">
        <v>1760</v>
      </c>
      <c r="R313" s="35">
        <v>43439</v>
      </c>
      <c r="S313" s="32">
        <v>4331</v>
      </c>
      <c r="T313" s="36">
        <v>65</v>
      </c>
    </row>
    <row r="314" spans="1:20" x14ac:dyDescent="0.35">
      <c r="A314" s="25">
        <v>313</v>
      </c>
      <c r="B314" s="26" t="s">
        <v>1761</v>
      </c>
      <c r="C314" s="26" t="s">
        <v>1762</v>
      </c>
      <c r="D314" s="26" t="s">
        <v>1763</v>
      </c>
      <c r="E314" s="26" t="s">
        <v>62</v>
      </c>
      <c r="F314" s="26" t="s">
        <v>205</v>
      </c>
      <c r="G314" s="27">
        <v>4570</v>
      </c>
      <c r="H314" s="27">
        <f t="shared" si="16"/>
        <v>30</v>
      </c>
      <c r="I314" s="28">
        <v>44165</v>
      </c>
      <c r="J314" s="27">
        <f ca="1">DATEDIF('BDD client - segmentation'!$I314,TODAY(),"M")</f>
        <v>28</v>
      </c>
      <c r="K314" s="27">
        <f t="shared" ca="1" si="17"/>
        <v>0</v>
      </c>
      <c r="L314" s="27">
        <v>7</v>
      </c>
      <c r="M314" s="27">
        <f t="shared" si="18"/>
        <v>3.5</v>
      </c>
      <c r="N314" s="27">
        <f t="shared" ca="1" si="19"/>
        <v>33.5</v>
      </c>
      <c r="O314" s="26" t="s">
        <v>1764</v>
      </c>
      <c r="P314" s="26" t="s">
        <v>1765</v>
      </c>
      <c r="Q314" s="26" t="s">
        <v>1766</v>
      </c>
      <c r="R314" s="29">
        <v>44407</v>
      </c>
      <c r="S314" s="26">
        <v>4447</v>
      </c>
      <c r="T314" s="30">
        <v>121</v>
      </c>
    </row>
    <row r="315" spans="1:20" x14ac:dyDescent="0.35">
      <c r="A315" s="31">
        <v>314</v>
      </c>
      <c r="B315" s="32" t="s">
        <v>1767</v>
      </c>
      <c r="C315" s="32" t="s">
        <v>1768</v>
      </c>
      <c r="D315" s="32" t="s">
        <v>1769</v>
      </c>
      <c r="E315" s="32" t="s">
        <v>62</v>
      </c>
      <c r="F315" s="32" t="s">
        <v>49</v>
      </c>
      <c r="G315" s="33">
        <v>2471</v>
      </c>
      <c r="H315" s="27">
        <f t="shared" si="16"/>
        <v>20</v>
      </c>
      <c r="I315" s="34">
        <v>44658</v>
      </c>
      <c r="J315" s="33">
        <f ca="1">DATEDIF('BDD client - segmentation'!$I315,TODAY(),"M")</f>
        <v>11</v>
      </c>
      <c r="K315" s="27">
        <f t="shared" ca="1" si="17"/>
        <v>5</v>
      </c>
      <c r="L315" s="33">
        <v>1</v>
      </c>
      <c r="M315" s="27">
        <f t="shared" si="18"/>
        <v>0.5</v>
      </c>
      <c r="N315" s="27">
        <f t="shared" ca="1" si="19"/>
        <v>25.5</v>
      </c>
      <c r="O315" s="32" t="s">
        <v>1770</v>
      </c>
      <c r="P315" s="32" t="s">
        <v>770</v>
      </c>
      <c r="Q315" s="32" t="s">
        <v>771</v>
      </c>
      <c r="R315" s="35">
        <v>44758</v>
      </c>
      <c r="S315" s="32">
        <v>1360</v>
      </c>
      <c r="T315" s="36">
        <v>108</v>
      </c>
    </row>
    <row r="316" spans="1:20" x14ac:dyDescent="0.35">
      <c r="A316" s="25">
        <v>315</v>
      </c>
      <c r="B316" s="26" t="s">
        <v>1771</v>
      </c>
      <c r="C316" s="26" t="s">
        <v>1772</v>
      </c>
      <c r="D316" s="26" t="s">
        <v>1773</v>
      </c>
      <c r="E316" s="26" t="s">
        <v>62</v>
      </c>
      <c r="F316" s="26" t="s">
        <v>49</v>
      </c>
      <c r="G316" s="27">
        <v>4085</v>
      </c>
      <c r="H316" s="27">
        <f t="shared" si="16"/>
        <v>30</v>
      </c>
      <c r="I316" s="28">
        <v>44737</v>
      </c>
      <c r="J316" s="27">
        <f ca="1">DATEDIF('BDD client - segmentation'!$I316,TODAY(),"M")</f>
        <v>9</v>
      </c>
      <c r="K316" s="27">
        <f t="shared" ca="1" si="17"/>
        <v>5</v>
      </c>
      <c r="L316" s="27">
        <v>9</v>
      </c>
      <c r="M316" s="27">
        <f t="shared" si="18"/>
        <v>4.5</v>
      </c>
      <c r="N316" s="27">
        <f t="shared" ca="1" si="19"/>
        <v>39.5</v>
      </c>
      <c r="O316" s="26" t="s">
        <v>620</v>
      </c>
      <c r="P316" s="26" t="s">
        <v>1774</v>
      </c>
      <c r="Q316" s="26" t="s">
        <v>158</v>
      </c>
      <c r="R316" s="29">
        <v>43466</v>
      </c>
      <c r="S316" s="26">
        <v>2083</v>
      </c>
      <c r="T316" s="30">
        <v>40</v>
      </c>
    </row>
    <row r="317" spans="1:20" x14ac:dyDescent="0.35">
      <c r="A317" s="31">
        <v>316</v>
      </c>
      <c r="B317" s="32" t="s">
        <v>1775</v>
      </c>
      <c r="C317" s="32" t="s">
        <v>1776</v>
      </c>
      <c r="D317" s="32" t="s">
        <v>1777</v>
      </c>
      <c r="E317" s="32" t="s">
        <v>48</v>
      </c>
      <c r="F317" s="32" t="s">
        <v>112</v>
      </c>
      <c r="G317" s="33">
        <v>2016</v>
      </c>
      <c r="H317" s="27">
        <f t="shared" si="16"/>
        <v>20</v>
      </c>
      <c r="I317" s="34">
        <v>44696</v>
      </c>
      <c r="J317" s="33">
        <f ca="1">DATEDIF('BDD client - segmentation'!$I317,TODAY(),"M")</f>
        <v>10</v>
      </c>
      <c r="K317" s="27">
        <f t="shared" ca="1" si="17"/>
        <v>5</v>
      </c>
      <c r="L317" s="33">
        <v>1</v>
      </c>
      <c r="M317" s="27">
        <f t="shared" si="18"/>
        <v>0.5</v>
      </c>
      <c r="N317" s="27">
        <f t="shared" ca="1" si="19"/>
        <v>25.5</v>
      </c>
      <c r="O317" s="32" t="s">
        <v>1778</v>
      </c>
      <c r="P317" s="32" t="s">
        <v>1779</v>
      </c>
      <c r="Q317" s="32" t="s">
        <v>1780</v>
      </c>
      <c r="R317" s="35">
        <v>44859</v>
      </c>
      <c r="S317" s="32">
        <v>3474</v>
      </c>
      <c r="T317" s="36">
        <v>164</v>
      </c>
    </row>
    <row r="318" spans="1:20" x14ac:dyDescent="0.35">
      <c r="A318" s="25">
        <v>317</v>
      </c>
      <c r="B318" s="26" t="s">
        <v>1781</v>
      </c>
      <c r="C318" s="26" t="s">
        <v>1782</v>
      </c>
      <c r="D318" s="26" t="s">
        <v>1783</v>
      </c>
      <c r="E318" s="26" t="s">
        <v>48</v>
      </c>
      <c r="F318" s="26" t="s">
        <v>49</v>
      </c>
      <c r="G318" s="27">
        <v>4006</v>
      </c>
      <c r="H318" s="27">
        <f t="shared" si="16"/>
        <v>30</v>
      </c>
      <c r="I318" s="28">
        <v>44154</v>
      </c>
      <c r="J318" s="27">
        <f ca="1">DATEDIF('BDD client - segmentation'!$I318,TODAY(),"M")</f>
        <v>28</v>
      </c>
      <c r="K318" s="27">
        <f t="shared" ca="1" si="17"/>
        <v>0</v>
      </c>
      <c r="L318" s="27">
        <v>6</v>
      </c>
      <c r="M318" s="27">
        <f t="shared" si="18"/>
        <v>3</v>
      </c>
      <c r="N318" s="27">
        <f t="shared" ca="1" si="19"/>
        <v>33</v>
      </c>
      <c r="O318" s="26" t="s">
        <v>711</v>
      </c>
      <c r="P318" s="26" t="s">
        <v>674</v>
      </c>
      <c r="Q318" s="26" t="s">
        <v>675</v>
      </c>
      <c r="R318" s="29">
        <v>44305</v>
      </c>
      <c r="S318" s="26">
        <v>3518</v>
      </c>
      <c r="T318" s="30">
        <v>108</v>
      </c>
    </row>
    <row r="319" spans="1:20" x14ac:dyDescent="0.35">
      <c r="A319" s="31">
        <v>318</v>
      </c>
      <c r="B319" s="32" t="s">
        <v>850</v>
      </c>
      <c r="C319" s="32" t="s">
        <v>1784</v>
      </c>
      <c r="D319" s="32" t="s">
        <v>1785</v>
      </c>
      <c r="E319" s="32" t="s">
        <v>62</v>
      </c>
      <c r="F319" s="32" t="s">
        <v>49</v>
      </c>
      <c r="G319" s="33">
        <v>1075</v>
      </c>
      <c r="H319" s="27">
        <f t="shared" si="16"/>
        <v>20</v>
      </c>
      <c r="I319" s="34">
        <v>43285</v>
      </c>
      <c r="J319" s="33">
        <f ca="1">DATEDIF('BDD client - segmentation'!$I319,TODAY(),"M")</f>
        <v>56</v>
      </c>
      <c r="K319" s="27">
        <f t="shared" ca="1" si="17"/>
        <v>0</v>
      </c>
      <c r="L319" s="33">
        <v>26</v>
      </c>
      <c r="M319" s="27">
        <f t="shared" si="18"/>
        <v>13</v>
      </c>
      <c r="N319" s="27">
        <f t="shared" ca="1" si="19"/>
        <v>33</v>
      </c>
      <c r="O319" s="32" t="s">
        <v>1786</v>
      </c>
      <c r="P319" s="32" t="s">
        <v>1787</v>
      </c>
      <c r="Q319" s="32" t="s">
        <v>1788</v>
      </c>
      <c r="R319" s="35">
        <v>44100</v>
      </c>
      <c r="S319" s="32">
        <v>112</v>
      </c>
      <c r="T319" s="36">
        <v>205</v>
      </c>
    </row>
    <row r="320" spans="1:20" x14ac:dyDescent="0.35">
      <c r="A320" s="25">
        <v>319</v>
      </c>
      <c r="B320" s="26" t="s">
        <v>1789</v>
      </c>
      <c r="C320" s="26" t="s">
        <v>1790</v>
      </c>
      <c r="D320" s="26" t="s">
        <v>1791</v>
      </c>
      <c r="E320" s="26" t="s">
        <v>48</v>
      </c>
      <c r="F320" s="26" t="s">
        <v>49</v>
      </c>
      <c r="G320" s="27">
        <v>2805</v>
      </c>
      <c r="H320" s="27">
        <f t="shared" si="16"/>
        <v>20</v>
      </c>
      <c r="I320" s="28">
        <v>43477</v>
      </c>
      <c r="J320" s="27">
        <f ca="1">DATEDIF('BDD client - segmentation'!$I320,TODAY(),"M")</f>
        <v>50</v>
      </c>
      <c r="K320" s="27">
        <f t="shared" ca="1" si="17"/>
        <v>0</v>
      </c>
      <c r="L320" s="27">
        <v>15</v>
      </c>
      <c r="M320" s="27">
        <f t="shared" si="18"/>
        <v>7.5</v>
      </c>
      <c r="N320" s="27">
        <f t="shared" ca="1" si="19"/>
        <v>27.5</v>
      </c>
      <c r="O320" s="26" t="s">
        <v>1792</v>
      </c>
      <c r="P320" s="26" t="s">
        <v>1793</v>
      </c>
      <c r="Q320" s="26" t="s">
        <v>1794</v>
      </c>
      <c r="R320" s="29">
        <v>43594</v>
      </c>
      <c r="S320" s="26">
        <v>4760</v>
      </c>
      <c r="T320" s="30">
        <v>150</v>
      </c>
    </row>
    <row r="321" spans="1:20" x14ac:dyDescent="0.35">
      <c r="A321" s="31">
        <v>320</v>
      </c>
      <c r="B321" s="32" t="s">
        <v>1795</v>
      </c>
      <c r="C321" s="32" t="s">
        <v>1796</v>
      </c>
      <c r="D321" s="32" t="s">
        <v>1797</v>
      </c>
      <c r="E321" s="32" t="s">
        <v>48</v>
      </c>
      <c r="F321" s="32" t="s">
        <v>49</v>
      </c>
      <c r="G321" s="33">
        <v>4451</v>
      </c>
      <c r="H321" s="27">
        <f t="shared" si="16"/>
        <v>30</v>
      </c>
      <c r="I321" s="34">
        <v>43379</v>
      </c>
      <c r="J321" s="33">
        <f ca="1">DATEDIF('BDD client - segmentation'!$I321,TODAY(),"M")</f>
        <v>53</v>
      </c>
      <c r="K321" s="27">
        <f t="shared" ca="1" si="17"/>
        <v>0</v>
      </c>
      <c r="L321" s="33">
        <v>22</v>
      </c>
      <c r="M321" s="27">
        <f t="shared" si="18"/>
        <v>11</v>
      </c>
      <c r="N321" s="27">
        <f t="shared" ca="1" si="19"/>
        <v>41</v>
      </c>
      <c r="O321" s="32" t="s">
        <v>1798</v>
      </c>
      <c r="P321" s="32" t="s">
        <v>470</v>
      </c>
      <c r="Q321" s="32" t="s">
        <v>471</v>
      </c>
      <c r="R321" s="35">
        <v>44177</v>
      </c>
      <c r="S321" s="32">
        <v>2239</v>
      </c>
      <c r="T321" s="36">
        <v>212</v>
      </c>
    </row>
    <row r="322" spans="1:20" x14ac:dyDescent="0.35">
      <c r="A322" s="25">
        <v>321</v>
      </c>
      <c r="B322" s="26" t="s">
        <v>1799</v>
      </c>
      <c r="C322" s="26" t="s">
        <v>1800</v>
      </c>
      <c r="D322" s="26" t="s">
        <v>1801</v>
      </c>
      <c r="E322" s="26" t="s">
        <v>62</v>
      </c>
      <c r="F322" s="26" t="s">
        <v>49</v>
      </c>
      <c r="G322" s="27">
        <v>1145</v>
      </c>
      <c r="H322" s="27">
        <f t="shared" si="16"/>
        <v>20</v>
      </c>
      <c r="I322" s="28">
        <v>44719</v>
      </c>
      <c r="J322" s="27">
        <f ca="1">DATEDIF('BDD client - segmentation'!$I322,TODAY(),"M")</f>
        <v>9</v>
      </c>
      <c r="K322" s="27">
        <f t="shared" ca="1" si="17"/>
        <v>5</v>
      </c>
      <c r="L322" s="27">
        <v>13</v>
      </c>
      <c r="M322" s="27">
        <f t="shared" si="18"/>
        <v>6.5</v>
      </c>
      <c r="N322" s="27">
        <f t="shared" ca="1" si="19"/>
        <v>31.5</v>
      </c>
      <c r="O322" s="26" t="s">
        <v>1802</v>
      </c>
      <c r="P322" s="26" t="s">
        <v>1803</v>
      </c>
      <c r="Q322" s="26" t="s">
        <v>1804</v>
      </c>
      <c r="R322" s="29">
        <v>44835</v>
      </c>
      <c r="S322" s="26">
        <v>2357</v>
      </c>
      <c r="T322" s="30">
        <v>183</v>
      </c>
    </row>
    <row r="323" spans="1:20" x14ac:dyDescent="0.35">
      <c r="A323" s="31">
        <v>322</v>
      </c>
      <c r="B323" s="32" t="s">
        <v>1805</v>
      </c>
      <c r="C323" s="32" t="s">
        <v>1806</v>
      </c>
      <c r="D323" s="32" t="s">
        <v>1807</v>
      </c>
      <c r="E323" s="32" t="s">
        <v>48</v>
      </c>
      <c r="F323" s="32" t="s">
        <v>49</v>
      </c>
      <c r="G323" s="33">
        <v>3240</v>
      </c>
      <c r="H323" s="27">
        <f t="shared" ref="H323:H386" si="20">IF(G323&lt;=100,1,IF(G323&lt;=500,5,IF(G323&lt;=1000,10,IF(G323&lt;=3000,20,30))))</f>
        <v>30</v>
      </c>
      <c r="I323" s="34">
        <v>43499</v>
      </c>
      <c r="J323" s="33">
        <f ca="1">DATEDIF('BDD client - segmentation'!$I323,TODAY(),"M")</f>
        <v>49</v>
      </c>
      <c r="K323" s="27">
        <f t="shared" ref="K323:K386" ca="1" si="21">IF(J323&lt;=3,20,IF(J323&lt;=6,10,IF(J323&lt;=12,5,IF(J323&lt;=24,1,0))))</f>
        <v>0</v>
      </c>
      <c r="L323" s="33">
        <v>25</v>
      </c>
      <c r="M323" s="27">
        <f t="shared" ref="M323:M386" si="22">L323*0.5</f>
        <v>12.5</v>
      </c>
      <c r="N323" s="27">
        <f t="shared" ref="N323:N386" ca="1" si="23">SUM(H323,K323,M323)</f>
        <v>42.5</v>
      </c>
      <c r="O323" s="32" t="s">
        <v>1808</v>
      </c>
      <c r="P323" s="32" t="s">
        <v>1809</v>
      </c>
      <c r="Q323" s="32" t="s">
        <v>1810</v>
      </c>
      <c r="R323" s="35">
        <v>44677</v>
      </c>
      <c r="S323" s="32">
        <v>1943</v>
      </c>
      <c r="T323" s="36">
        <v>43</v>
      </c>
    </row>
    <row r="324" spans="1:20" x14ac:dyDescent="0.35">
      <c r="A324" s="25">
        <v>323</v>
      </c>
      <c r="B324" s="26" t="s">
        <v>1811</v>
      </c>
      <c r="C324" s="26" t="s">
        <v>1812</v>
      </c>
      <c r="D324" s="26" t="s">
        <v>1813</v>
      </c>
      <c r="E324" s="26" t="s">
        <v>48</v>
      </c>
      <c r="F324" s="26" t="s">
        <v>49</v>
      </c>
      <c r="G324" s="27">
        <v>150</v>
      </c>
      <c r="H324" s="27">
        <f t="shared" si="20"/>
        <v>5</v>
      </c>
      <c r="I324" s="28">
        <v>44366</v>
      </c>
      <c r="J324" s="27">
        <f ca="1">DATEDIF('BDD client - segmentation'!$I324,TODAY(),"M")</f>
        <v>21</v>
      </c>
      <c r="K324" s="27">
        <f t="shared" ca="1" si="21"/>
        <v>1</v>
      </c>
      <c r="L324" s="27">
        <v>19</v>
      </c>
      <c r="M324" s="27">
        <f t="shared" si="22"/>
        <v>9.5</v>
      </c>
      <c r="N324" s="27">
        <f t="shared" ca="1" si="23"/>
        <v>15.5</v>
      </c>
      <c r="O324" s="26" t="s">
        <v>1814</v>
      </c>
      <c r="P324" s="26" t="s">
        <v>1815</v>
      </c>
      <c r="Q324" s="26" t="s">
        <v>571</v>
      </c>
      <c r="R324" s="29">
        <v>43883</v>
      </c>
      <c r="S324" s="26">
        <v>3600</v>
      </c>
      <c r="T324" s="30">
        <v>99</v>
      </c>
    </row>
    <row r="325" spans="1:20" x14ac:dyDescent="0.35">
      <c r="A325" s="31">
        <v>324</v>
      </c>
      <c r="B325" s="32" t="s">
        <v>1816</v>
      </c>
      <c r="C325" s="32" t="s">
        <v>1817</v>
      </c>
      <c r="D325" s="32" t="s">
        <v>1818</v>
      </c>
      <c r="E325" s="32" t="s">
        <v>48</v>
      </c>
      <c r="F325" s="32" t="s">
        <v>49</v>
      </c>
      <c r="G325" s="33">
        <v>2958</v>
      </c>
      <c r="H325" s="27">
        <f t="shared" si="20"/>
        <v>20</v>
      </c>
      <c r="I325" s="34">
        <v>44618</v>
      </c>
      <c r="J325" s="33">
        <f ca="1">DATEDIF('BDD client - segmentation'!$I325,TODAY(),"M")</f>
        <v>13</v>
      </c>
      <c r="K325" s="27">
        <f t="shared" ca="1" si="21"/>
        <v>1</v>
      </c>
      <c r="L325" s="33">
        <v>17</v>
      </c>
      <c r="M325" s="27">
        <f t="shared" si="22"/>
        <v>8.5</v>
      </c>
      <c r="N325" s="27">
        <f t="shared" ca="1" si="23"/>
        <v>29.5</v>
      </c>
      <c r="O325" s="32" t="s">
        <v>1819</v>
      </c>
      <c r="P325" s="32" t="s">
        <v>1820</v>
      </c>
      <c r="Q325" s="32" t="s">
        <v>1821</v>
      </c>
      <c r="R325" s="35">
        <v>43547</v>
      </c>
      <c r="S325" s="32">
        <v>885</v>
      </c>
      <c r="T325" s="36">
        <v>124</v>
      </c>
    </row>
    <row r="326" spans="1:20" x14ac:dyDescent="0.35">
      <c r="A326" s="25">
        <v>325</v>
      </c>
      <c r="B326" s="26" t="s">
        <v>1822</v>
      </c>
      <c r="C326" s="26" t="s">
        <v>1823</v>
      </c>
      <c r="D326" s="26" t="s">
        <v>1824</v>
      </c>
      <c r="E326" s="26" t="s">
        <v>48</v>
      </c>
      <c r="F326" s="26" t="s">
        <v>49</v>
      </c>
      <c r="G326" s="27">
        <v>752</v>
      </c>
      <c r="H326" s="27">
        <f t="shared" si="20"/>
        <v>10</v>
      </c>
      <c r="I326" s="28">
        <v>44189</v>
      </c>
      <c r="J326" s="27">
        <f ca="1">DATEDIF('BDD client - segmentation'!$I326,TODAY(),"M")</f>
        <v>27</v>
      </c>
      <c r="K326" s="27">
        <f t="shared" ca="1" si="21"/>
        <v>0</v>
      </c>
      <c r="L326" s="27">
        <v>14</v>
      </c>
      <c r="M326" s="27">
        <f t="shared" si="22"/>
        <v>7</v>
      </c>
      <c r="N326" s="27">
        <f t="shared" ca="1" si="23"/>
        <v>17</v>
      </c>
      <c r="O326" s="26" t="s">
        <v>1825</v>
      </c>
      <c r="P326" s="26" t="s">
        <v>1826</v>
      </c>
      <c r="Q326" s="26" t="s">
        <v>1827</v>
      </c>
      <c r="R326" s="29">
        <v>44736</v>
      </c>
      <c r="S326" s="26">
        <v>747</v>
      </c>
      <c r="T326" s="30">
        <v>84</v>
      </c>
    </row>
    <row r="327" spans="1:20" x14ac:dyDescent="0.35">
      <c r="A327" s="31">
        <v>326</v>
      </c>
      <c r="B327" s="32" t="s">
        <v>1828</v>
      </c>
      <c r="C327" s="32" t="s">
        <v>1829</v>
      </c>
      <c r="D327" s="32" t="s">
        <v>1830</v>
      </c>
      <c r="E327" s="32" t="s">
        <v>48</v>
      </c>
      <c r="F327" s="32" t="s">
        <v>49</v>
      </c>
      <c r="G327" s="33">
        <v>2772</v>
      </c>
      <c r="H327" s="27">
        <f t="shared" si="20"/>
        <v>20</v>
      </c>
      <c r="I327" s="34">
        <v>44029</v>
      </c>
      <c r="J327" s="33">
        <f ca="1">DATEDIF('BDD client - segmentation'!$I327,TODAY(),"M")</f>
        <v>32</v>
      </c>
      <c r="K327" s="27">
        <f t="shared" ca="1" si="21"/>
        <v>0</v>
      </c>
      <c r="L327" s="33">
        <v>18</v>
      </c>
      <c r="M327" s="27">
        <f t="shared" si="22"/>
        <v>9</v>
      </c>
      <c r="N327" s="27">
        <f t="shared" ca="1" si="23"/>
        <v>29</v>
      </c>
      <c r="O327" s="32" t="s">
        <v>265</v>
      </c>
      <c r="P327" s="32" t="s">
        <v>1831</v>
      </c>
      <c r="Q327" s="32" t="s">
        <v>1832</v>
      </c>
      <c r="R327" s="35">
        <v>43977</v>
      </c>
      <c r="S327" s="32">
        <v>1724</v>
      </c>
      <c r="T327" s="36">
        <v>164</v>
      </c>
    </row>
    <row r="328" spans="1:20" x14ac:dyDescent="0.35">
      <c r="A328" s="25">
        <v>327</v>
      </c>
      <c r="B328" s="26" t="s">
        <v>1833</v>
      </c>
      <c r="C328" s="26" t="s">
        <v>1834</v>
      </c>
      <c r="D328" s="26" t="s">
        <v>1835</v>
      </c>
      <c r="E328" s="26" t="s">
        <v>48</v>
      </c>
      <c r="F328" s="26" t="s">
        <v>49</v>
      </c>
      <c r="G328" s="27">
        <v>1985</v>
      </c>
      <c r="H328" s="27">
        <f t="shared" si="20"/>
        <v>20</v>
      </c>
      <c r="I328" s="28">
        <v>44103</v>
      </c>
      <c r="J328" s="27">
        <f ca="1">DATEDIF('BDD client - segmentation'!$I328,TODAY(),"M")</f>
        <v>30</v>
      </c>
      <c r="K328" s="27">
        <f t="shared" ca="1" si="21"/>
        <v>0</v>
      </c>
      <c r="L328" s="27">
        <v>11</v>
      </c>
      <c r="M328" s="27">
        <f t="shared" si="22"/>
        <v>5.5</v>
      </c>
      <c r="N328" s="27">
        <f t="shared" ca="1" si="23"/>
        <v>25.5</v>
      </c>
      <c r="O328" s="26" t="s">
        <v>1836</v>
      </c>
      <c r="P328" s="26" t="s">
        <v>668</v>
      </c>
      <c r="Q328" s="26" t="s">
        <v>669</v>
      </c>
      <c r="R328" s="29">
        <v>44710</v>
      </c>
      <c r="S328" s="26">
        <v>1338</v>
      </c>
      <c r="T328" s="30">
        <v>163</v>
      </c>
    </row>
    <row r="329" spans="1:20" x14ac:dyDescent="0.35">
      <c r="A329" s="31">
        <v>328</v>
      </c>
      <c r="B329" s="32" t="s">
        <v>1837</v>
      </c>
      <c r="C329" s="32" t="s">
        <v>1838</v>
      </c>
      <c r="D329" s="32" t="s">
        <v>1839</v>
      </c>
      <c r="E329" s="32" t="s">
        <v>62</v>
      </c>
      <c r="F329" s="32" t="s">
        <v>63</v>
      </c>
      <c r="G329" s="33">
        <v>1283</v>
      </c>
      <c r="H329" s="27">
        <f t="shared" si="20"/>
        <v>20</v>
      </c>
      <c r="I329" s="34">
        <v>43382</v>
      </c>
      <c r="J329" s="33">
        <f ca="1">DATEDIF('BDD client - segmentation'!$I329,TODAY(),"M")</f>
        <v>53</v>
      </c>
      <c r="K329" s="27">
        <f t="shared" ca="1" si="21"/>
        <v>0</v>
      </c>
      <c r="L329" s="33">
        <v>7</v>
      </c>
      <c r="M329" s="27">
        <f t="shared" si="22"/>
        <v>3.5</v>
      </c>
      <c r="N329" s="27">
        <f t="shared" ca="1" si="23"/>
        <v>23.5</v>
      </c>
      <c r="O329" s="32" t="s">
        <v>1840</v>
      </c>
      <c r="P329" s="32" t="s">
        <v>1841</v>
      </c>
      <c r="Q329" s="32" t="s">
        <v>255</v>
      </c>
      <c r="R329" s="35">
        <v>44521</v>
      </c>
      <c r="S329" s="32">
        <v>2016</v>
      </c>
      <c r="T329" s="36">
        <v>79</v>
      </c>
    </row>
    <row r="330" spans="1:20" x14ac:dyDescent="0.35">
      <c r="A330" s="25">
        <v>329</v>
      </c>
      <c r="B330" s="26" t="s">
        <v>1842</v>
      </c>
      <c r="C330" s="26" t="s">
        <v>1843</v>
      </c>
      <c r="D330" s="26" t="s">
        <v>1844</v>
      </c>
      <c r="E330" s="26" t="s">
        <v>62</v>
      </c>
      <c r="F330" s="26" t="s">
        <v>49</v>
      </c>
      <c r="G330" s="27">
        <v>2616</v>
      </c>
      <c r="H330" s="27">
        <f t="shared" si="20"/>
        <v>20</v>
      </c>
      <c r="I330" s="28">
        <v>44363</v>
      </c>
      <c r="J330" s="27">
        <f ca="1">DATEDIF('BDD client - segmentation'!$I330,TODAY(),"M")</f>
        <v>21</v>
      </c>
      <c r="K330" s="27">
        <f t="shared" ca="1" si="21"/>
        <v>1</v>
      </c>
      <c r="L330" s="27">
        <v>0</v>
      </c>
      <c r="M330" s="27">
        <f t="shared" si="22"/>
        <v>0</v>
      </c>
      <c r="N330" s="27">
        <f t="shared" ca="1" si="23"/>
        <v>21</v>
      </c>
      <c r="O330" s="26" t="s">
        <v>1845</v>
      </c>
      <c r="P330" s="26" t="s">
        <v>1846</v>
      </c>
      <c r="Q330" s="26" t="s">
        <v>1847</v>
      </c>
      <c r="R330" s="29">
        <v>44329</v>
      </c>
      <c r="S330" s="26">
        <v>1300</v>
      </c>
      <c r="T330" s="30">
        <v>79</v>
      </c>
    </row>
    <row r="331" spans="1:20" x14ac:dyDescent="0.35">
      <c r="A331" s="31">
        <v>330</v>
      </c>
      <c r="B331" s="32" t="s">
        <v>1848</v>
      </c>
      <c r="C331" s="32" t="s">
        <v>1849</v>
      </c>
      <c r="D331" s="32" t="s">
        <v>1850</v>
      </c>
      <c r="E331" s="32" t="s">
        <v>62</v>
      </c>
      <c r="F331" s="32" t="s">
        <v>112</v>
      </c>
      <c r="G331" s="33">
        <v>2914</v>
      </c>
      <c r="H331" s="27">
        <f t="shared" si="20"/>
        <v>20</v>
      </c>
      <c r="I331" s="34">
        <v>44417</v>
      </c>
      <c r="J331" s="33">
        <f ca="1">DATEDIF('BDD client - segmentation'!$I331,TODAY(),"M")</f>
        <v>19</v>
      </c>
      <c r="K331" s="27">
        <f t="shared" ca="1" si="21"/>
        <v>1</v>
      </c>
      <c r="L331" s="33">
        <v>2</v>
      </c>
      <c r="M331" s="27">
        <f t="shared" si="22"/>
        <v>1</v>
      </c>
      <c r="N331" s="27">
        <f t="shared" ca="1" si="23"/>
        <v>22</v>
      </c>
      <c r="O331" s="32" t="s">
        <v>1851</v>
      </c>
      <c r="P331" s="32" t="s">
        <v>1852</v>
      </c>
      <c r="Q331" s="32" t="s">
        <v>1468</v>
      </c>
      <c r="R331" s="35">
        <v>44552</v>
      </c>
      <c r="S331" s="32">
        <v>4392</v>
      </c>
      <c r="T331" s="36">
        <v>243</v>
      </c>
    </row>
    <row r="332" spans="1:20" x14ac:dyDescent="0.35">
      <c r="A332" s="25">
        <v>331</v>
      </c>
      <c r="B332" s="26" t="s">
        <v>232</v>
      </c>
      <c r="C332" s="26" t="s">
        <v>1853</v>
      </c>
      <c r="D332" s="26" t="s">
        <v>1854</v>
      </c>
      <c r="E332" s="26" t="s">
        <v>48</v>
      </c>
      <c r="F332" s="26" t="s">
        <v>49</v>
      </c>
      <c r="G332" s="27">
        <v>736</v>
      </c>
      <c r="H332" s="27">
        <f t="shared" si="20"/>
        <v>10</v>
      </c>
      <c r="I332" s="28">
        <v>44418</v>
      </c>
      <c r="J332" s="27">
        <f ca="1">DATEDIF('BDD client - segmentation'!$I332,TODAY(),"M")</f>
        <v>19</v>
      </c>
      <c r="K332" s="27">
        <f t="shared" ca="1" si="21"/>
        <v>1</v>
      </c>
      <c r="L332" s="27">
        <v>13</v>
      </c>
      <c r="M332" s="27">
        <f t="shared" si="22"/>
        <v>6.5</v>
      </c>
      <c r="N332" s="27">
        <f t="shared" ca="1" si="23"/>
        <v>17.5</v>
      </c>
      <c r="O332" s="26" t="s">
        <v>335</v>
      </c>
      <c r="P332" s="26" t="s">
        <v>1855</v>
      </c>
      <c r="Q332" s="26" t="s">
        <v>1856</v>
      </c>
      <c r="R332" s="29">
        <v>43646</v>
      </c>
      <c r="S332" s="26">
        <v>3438</v>
      </c>
      <c r="T332" s="30">
        <v>139</v>
      </c>
    </row>
    <row r="333" spans="1:20" x14ac:dyDescent="0.35">
      <c r="A333" s="31">
        <v>332</v>
      </c>
      <c r="B333" s="32" t="s">
        <v>1857</v>
      </c>
      <c r="C333" s="32" t="s">
        <v>1858</v>
      </c>
      <c r="D333" s="32" t="s">
        <v>1859</v>
      </c>
      <c r="E333" s="32" t="s">
        <v>62</v>
      </c>
      <c r="F333" s="32" t="s">
        <v>125</v>
      </c>
      <c r="G333" s="33">
        <v>1780</v>
      </c>
      <c r="H333" s="27">
        <f t="shared" si="20"/>
        <v>20</v>
      </c>
      <c r="I333" s="34">
        <v>43421</v>
      </c>
      <c r="J333" s="33">
        <f ca="1">DATEDIF('BDD client - segmentation'!$I333,TODAY(),"M")</f>
        <v>52</v>
      </c>
      <c r="K333" s="27">
        <f t="shared" ca="1" si="21"/>
        <v>0</v>
      </c>
      <c r="L333" s="33">
        <v>17</v>
      </c>
      <c r="M333" s="27">
        <f t="shared" si="22"/>
        <v>8.5</v>
      </c>
      <c r="N333" s="27">
        <f t="shared" ca="1" si="23"/>
        <v>28.5</v>
      </c>
      <c r="O333" s="32" t="s">
        <v>869</v>
      </c>
      <c r="P333" s="32" t="s">
        <v>1860</v>
      </c>
      <c r="Q333" s="32" t="s">
        <v>176</v>
      </c>
      <c r="R333" s="35">
        <v>43786</v>
      </c>
      <c r="S333" s="32">
        <v>1053</v>
      </c>
      <c r="T333" s="36">
        <v>60</v>
      </c>
    </row>
    <row r="334" spans="1:20" x14ac:dyDescent="0.35">
      <c r="A334" s="25">
        <v>333</v>
      </c>
      <c r="B334" s="26" t="s">
        <v>1861</v>
      </c>
      <c r="C334" s="26" t="s">
        <v>1862</v>
      </c>
      <c r="D334" s="26" t="s">
        <v>1863</v>
      </c>
      <c r="E334" s="26" t="s">
        <v>62</v>
      </c>
      <c r="F334" s="26" t="s">
        <v>49</v>
      </c>
      <c r="G334" s="27">
        <v>54</v>
      </c>
      <c r="H334" s="27">
        <f t="shared" si="20"/>
        <v>1</v>
      </c>
      <c r="I334" s="28">
        <v>43865</v>
      </c>
      <c r="J334" s="27">
        <f ca="1">DATEDIF('BDD client - segmentation'!$I334,TODAY(),"M")</f>
        <v>37</v>
      </c>
      <c r="K334" s="27">
        <f t="shared" ca="1" si="21"/>
        <v>0</v>
      </c>
      <c r="L334" s="27">
        <v>10</v>
      </c>
      <c r="M334" s="27">
        <f t="shared" si="22"/>
        <v>5</v>
      </c>
      <c r="N334" s="27">
        <f t="shared" ca="1" si="23"/>
        <v>6</v>
      </c>
      <c r="O334" s="26" t="s">
        <v>1864</v>
      </c>
      <c r="P334" s="26" t="s">
        <v>1865</v>
      </c>
      <c r="Q334" s="26" t="s">
        <v>376</v>
      </c>
      <c r="R334" s="29">
        <v>43351</v>
      </c>
      <c r="S334" s="26">
        <v>4353</v>
      </c>
      <c r="T334" s="30">
        <v>81</v>
      </c>
    </row>
    <row r="335" spans="1:20" x14ac:dyDescent="0.35">
      <c r="A335" s="31">
        <v>334</v>
      </c>
      <c r="B335" s="32" t="s">
        <v>1866</v>
      </c>
      <c r="C335" s="32" t="s">
        <v>1867</v>
      </c>
      <c r="D335" s="32" t="s">
        <v>1868</v>
      </c>
      <c r="E335" s="32" t="s">
        <v>62</v>
      </c>
      <c r="F335" s="32" t="s">
        <v>112</v>
      </c>
      <c r="G335" s="33">
        <v>553</v>
      </c>
      <c r="H335" s="27">
        <f t="shared" si="20"/>
        <v>10</v>
      </c>
      <c r="I335" s="34">
        <v>44845</v>
      </c>
      <c r="J335" s="33">
        <f ca="1">DATEDIF('BDD client - segmentation'!$I335,TODAY(),"M")</f>
        <v>5</v>
      </c>
      <c r="K335" s="27">
        <f t="shared" ca="1" si="21"/>
        <v>10</v>
      </c>
      <c r="L335" s="33">
        <v>21</v>
      </c>
      <c r="M335" s="27">
        <f t="shared" si="22"/>
        <v>10.5</v>
      </c>
      <c r="N335" s="27">
        <f t="shared" ca="1" si="23"/>
        <v>30.5</v>
      </c>
      <c r="O335" s="32" t="s">
        <v>1869</v>
      </c>
      <c r="P335" s="32" t="s">
        <v>1870</v>
      </c>
      <c r="Q335" s="32" t="s">
        <v>1871</v>
      </c>
      <c r="R335" s="35">
        <v>44225</v>
      </c>
      <c r="S335" s="32">
        <v>4209</v>
      </c>
      <c r="T335" s="36">
        <v>164</v>
      </c>
    </row>
    <row r="336" spans="1:20" x14ac:dyDescent="0.35">
      <c r="A336" s="25">
        <v>335</v>
      </c>
      <c r="B336" s="26" t="s">
        <v>1872</v>
      </c>
      <c r="C336" s="26" t="s">
        <v>1873</v>
      </c>
      <c r="D336" s="26" t="s">
        <v>1874</v>
      </c>
      <c r="E336" s="26" t="s">
        <v>48</v>
      </c>
      <c r="F336" s="26" t="s">
        <v>49</v>
      </c>
      <c r="G336" s="27">
        <v>1264</v>
      </c>
      <c r="H336" s="27">
        <f t="shared" si="20"/>
        <v>20</v>
      </c>
      <c r="I336" s="28">
        <v>44049</v>
      </c>
      <c r="J336" s="27">
        <f ca="1">DATEDIF('BDD client - segmentation'!$I336,TODAY(),"M")</f>
        <v>31</v>
      </c>
      <c r="K336" s="27">
        <f t="shared" ca="1" si="21"/>
        <v>0</v>
      </c>
      <c r="L336" s="27">
        <v>20</v>
      </c>
      <c r="M336" s="27">
        <f t="shared" si="22"/>
        <v>10</v>
      </c>
      <c r="N336" s="27">
        <f t="shared" ca="1" si="23"/>
        <v>30</v>
      </c>
      <c r="O336" s="26" t="s">
        <v>1875</v>
      </c>
      <c r="P336" s="26" t="s">
        <v>1876</v>
      </c>
      <c r="Q336" s="26" t="s">
        <v>1877</v>
      </c>
      <c r="R336" s="29">
        <v>44523</v>
      </c>
      <c r="S336" s="26">
        <v>5000</v>
      </c>
      <c r="T336" s="30">
        <v>11</v>
      </c>
    </row>
    <row r="337" spans="1:20" x14ac:dyDescent="0.35">
      <c r="A337" s="31">
        <v>336</v>
      </c>
      <c r="B337" s="32" t="s">
        <v>1878</v>
      </c>
      <c r="C337" s="32" t="s">
        <v>1879</v>
      </c>
      <c r="D337" s="32" t="s">
        <v>1880</v>
      </c>
      <c r="E337" s="32" t="s">
        <v>62</v>
      </c>
      <c r="F337" s="32" t="s">
        <v>49</v>
      </c>
      <c r="G337" s="33">
        <v>464</v>
      </c>
      <c r="H337" s="27">
        <f t="shared" si="20"/>
        <v>5</v>
      </c>
      <c r="I337" s="34">
        <v>44226</v>
      </c>
      <c r="J337" s="33">
        <f ca="1">DATEDIF('BDD client - segmentation'!$I337,TODAY(),"M")</f>
        <v>26</v>
      </c>
      <c r="K337" s="27">
        <f t="shared" ca="1" si="21"/>
        <v>0</v>
      </c>
      <c r="L337" s="33">
        <v>27</v>
      </c>
      <c r="M337" s="27">
        <f t="shared" si="22"/>
        <v>13.5</v>
      </c>
      <c r="N337" s="27">
        <f t="shared" ca="1" si="23"/>
        <v>18.5</v>
      </c>
      <c r="O337" s="32" t="s">
        <v>1881</v>
      </c>
      <c r="P337" s="32" t="s">
        <v>1882</v>
      </c>
      <c r="Q337" s="32" t="s">
        <v>1883</v>
      </c>
      <c r="R337" s="35">
        <v>44177</v>
      </c>
      <c r="S337" s="32">
        <v>3877</v>
      </c>
      <c r="T337" s="36">
        <v>193</v>
      </c>
    </row>
    <row r="338" spans="1:20" x14ac:dyDescent="0.35">
      <c r="A338" s="25">
        <v>337</v>
      </c>
      <c r="B338" s="26" t="s">
        <v>1884</v>
      </c>
      <c r="C338" s="26" t="s">
        <v>1885</v>
      </c>
      <c r="D338" s="26" t="s">
        <v>1886</v>
      </c>
      <c r="E338" s="26" t="s">
        <v>48</v>
      </c>
      <c r="F338" s="26" t="s">
        <v>180</v>
      </c>
      <c r="G338" s="27">
        <v>3868</v>
      </c>
      <c r="H338" s="27">
        <f t="shared" si="20"/>
        <v>30</v>
      </c>
      <c r="I338" s="28">
        <v>43450</v>
      </c>
      <c r="J338" s="27">
        <f ca="1">DATEDIF('BDD client - segmentation'!$I338,TODAY(),"M")</f>
        <v>51</v>
      </c>
      <c r="K338" s="27">
        <f t="shared" ca="1" si="21"/>
        <v>0</v>
      </c>
      <c r="L338" s="27">
        <v>18</v>
      </c>
      <c r="M338" s="27">
        <f t="shared" si="22"/>
        <v>9</v>
      </c>
      <c r="N338" s="27">
        <f t="shared" ca="1" si="23"/>
        <v>39</v>
      </c>
      <c r="O338" s="26" t="s">
        <v>132</v>
      </c>
      <c r="P338" s="26" t="s">
        <v>1342</v>
      </c>
      <c r="Q338" s="26" t="s">
        <v>882</v>
      </c>
      <c r="R338" s="29">
        <v>44078</v>
      </c>
      <c r="S338" s="26">
        <v>698</v>
      </c>
      <c r="T338" s="30">
        <v>151</v>
      </c>
    </row>
    <row r="339" spans="1:20" x14ac:dyDescent="0.35">
      <c r="A339" s="31">
        <v>338</v>
      </c>
      <c r="B339" s="32" t="s">
        <v>1887</v>
      </c>
      <c r="C339" s="32" t="s">
        <v>1888</v>
      </c>
      <c r="D339" s="32" t="s">
        <v>1889</v>
      </c>
      <c r="E339" s="32" t="s">
        <v>62</v>
      </c>
      <c r="F339" s="32" t="s">
        <v>49</v>
      </c>
      <c r="G339" s="33">
        <v>164</v>
      </c>
      <c r="H339" s="27">
        <f t="shared" si="20"/>
        <v>5</v>
      </c>
      <c r="I339" s="34">
        <v>43116</v>
      </c>
      <c r="J339" s="33">
        <f ca="1">DATEDIF('BDD client - segmentation'!$I339,TODAY(),"M")</f>
        <v>62</v>
      </c>
      <c r="K339" s="27">
        <f t="shared" ca="1" si="21"/>
        <v>0</v>
      </c>
      <c r="L339" s="33">
        <v>30</v>
      </c>
      <c r="M339" s="27">
        <f t="shared" si="22"/>
        <v>15</v>
      </c>
      <c r="N339" s="27">
        <f t="shared" ca="1" si="23"/>
        <v>20</v>
      </c>
      <c r="O339" s="32" t="s">
        <v>1890</v>
      </c>
      <c r="P339" s="32" t="s">
        <v>1891</v>
      </c>
      <c r="Q339" s="32" t="s">
        <v>1892</v>
      </c>
      <c r="R339" s="35">
        <v>43682</v>
      </c>
      <c r="S339" s="32">
        <v>3314</v>
      </c>
      <c r="T339" s="36">
        <v>186</v>
      </c>
    </row>
    <row r="340" spans="1:20" x14ac:dyDescent="0.35">
      <c r="A340" s="25">
        <v>339</v>
      </c>
      <c r="B340" s="26" t="s">
        <v>1893</v>
      </c>
      <c r="C340" s="26" t="s">
        <v>1894</v>
      </c>
      <c r="D340" s="26" t="s">
        <v>1895</v>
      </c>
      <c r="E340" s="26" t="s">
        <v>62</v>
      </c>
      <c r="F340" s="26" t="s">
        <v>49</v>
      </c>
      <c r="G340" s="27">
        <v>2848</v>
      </c>
      <c r="H340" s="27">
        <f t="shared" si="20"/>
        <v>20</v>
      </c>
      <c r="I340" s="28">
        <v>44434</v>
      </c>
      <c r="J340" s="27">
        <f ca="1">DATEDIF('BDD client - segmentation'!$I340,TODAY(),"M")</f>
        <v>19</v>
      </c>
      <c r="K340" s="27">
        <f t="shared" ca="1" si="21"/>
        <v>1</v>
      </c>
      <c r="L340" s="27">
        <v>25</v>
      </c>
      <c r="M340" s="27">
        <f t="shared" si="22"/>
        <v>12.5</v>
      </c>
      <c r="N340" s="27">
        <f t="shared" ca="1" si="23"/>
        <v>33.5</v>
      </c>
      <c r="O340" s="26" t="s">
        <v>853</v>
      </c>
      <c r="P340" s="26" t="s">
        <v>508</v>
      </c>
      <c r="Q340" s="26" t="s">
        <v>509</v>
      </c>
      <c r="R340" s="29">
        <v>43499</v>
      </c>
      <c r="S340" s="26">
        <v>707</v>
      </c>
      <c r="T340" s="30">
        <v>122</v>
      </c>
    </row>
    <row r="341" spans="1:20" x14ac:dyDescent="0.35">
      <c r="A341" s="31">
        <v>340</v>
      </c>
      <c r="B341" s="32" t="s">
        <v>1896</v>
      </c>
      <c r="C341" s="32" t="s">
        <v>1897</v>
      </c>
      <c r="D341" s="32" t="s">
        <v>1898</v>
      </c>
      <c r="E341" s="32" t="s">
        <v>62</v>
      </c>
      <c r="F341" s="32" t="s">
        <v>125</v>
      </c>
      <c r="G341" s="33">
        <v>4793</v>
      </c>
      <c r="H341" s="27">
        <f t="shared" si="20"/>
        <v>30</v>
      </c>
      <c r="I341" s="34">
        <v>43991</v>
      </c>
      <c r="J341" s="33">
        <f ca="1">DATEDIF('BDD client - segmentation'!$I341,TODAY(),"M")</f>
        <v>33</v>
      </c>
      <c r="K341" s="27">
        <f t="shared" ca="1" si="21"/>
        <v>0</v>
      </c>
      <c r="L341" s="33">
        <v>0</v>
      </c>
      <c r="M341" s="27">
        <f t="shared" si="22"/>
        <v>0</v>
      </c>
      <c r="N341" s="27">
        <f t="shared" ca="1" si="23"/>
        <v>30</v>
      </c>
      <c r="O341" s="32" t="s">
        <v>1899</v>
      </c>
      <c r="P341" s="32" t="s">
        <v>1900</v>
      </c>
      <c r="Q341" s="32" t="s">
        <v>285</v>
      </c>
      <c r="R341" s="35">
        <v>44623</v>
      </c>
      <c r="S341" s="32">
        <v>2177</v>
      </c>
      <c r="T341" s="36">
        <v>226</v>
      </c>
    </row>
    <row r="342" spans="1:20" x14ac:dyDescent="0.35">
      <c r="A342" s="25">
        <v>341</v>
      </c>
      <c r="B342" s="26" t="s">
        <v>1901</v>
      </c>
      <c r="C342" s="26" t="s">
        <v>1902</v>
      </c>
      <c r="D342" s="26" t="s">
        <v>1903</v>
      </c>
      <c r="E342" s="26" t="s">
        <v>48</v>
      </c>
      <c r="F342" s="26" t="s">
        <v>49</v>
      </c>
      <c r="G342" s="27">
        <v>3824</v>
      </c>
      <c r="H342" s="27">
        <f t="shared" si="20"/>
        <v>30</v>
      </c>
      <c r="I342" s="28">
        <v>44811</v>
      </c>
      <c r="J342" s="27">
        <f ca="1">DATEDIF('BDD client - segmentation'!$I342,TODAY(),"M")</f>
        <v>6</v>
      </c>
      <c r="K342" s="27">
        <f t="shared" ca="1" si="21"/>
        <v>10</v>
      </c>
      <c r="L342" s="27">
        <v>15</v>
      </c>
      <c r="M342" s="27">
        <f t="shared" si="22"/>
        <v>7.5</v>
      </c>
      <c r="N342" s="27">
        <f t="shared" ca="1" si="23"/>
        <v>47.5</v>
      </c>
      <c r="O342" s="26" t="s">
        <v>1904</v>
      </c>
      <c r="P342" s="26" t="s">
        <v>479</v>
      </c>
      <c r="Q342" s="26" t="s">
        <v>480</v>
      </c>
      <c r="R342" s="29">
        <v>43344</v>
      </c>
      <c r="S342" s="26">
        <v>652</v>
      </c>
      <c r="T342" s="30">
        <v>37</v>
      </c>
    </row>
    <row r="343" spans="1:20" x14ac:dyDescent="0.35">
      <c r="A343" s="31">
        <v>342</v>
      </c>
      <c r="B343" s="32" t="s">
        <v>1905</v>
      </c>
      <c r="C343" s="32" t="s">
        <v>1906</v>
      </c>
      <c r="D343" s="32" t="s">
        <v>1907</v>
      </c>
      <c r="E343" s="32" t="s">
        <v>48</v>
      </c>
      <c r="F343" s="32" t="s">
        <v>49</v>
      </c>
      <c r="G343" s="33">
        <v>1486</v>
      </c>
      <c r="H343" s="27">
        <f t="shared" si="20"/>
        <v>20</v>
      </c>
      <c r="I343" s="34">
        <v>44062</v>
      </c>
      <c r="J343" s="33">
        <f ca="1">DATEDIF('BDD client - segmentation'!$I343,TODAY(),"M")</f>
        <v>31</v>
      </c>
      <c r="K343" s="27">
        <f t="shared" ca="1" si="21"/>
        <v>0</v>
      </c>
      <c r="L343" s="33">
        <v>20</v>
      </c>
      <c r="M343" s="27">
        <f t="shared" si="22"/>
        <v>10</v>
      </c>
      <c r="N343" s="27">
        <f t="shared" ca="1" si="23"/>
        <v>30</v>
      </c>
      <c r="O343" s="32" t="s">
        <v>132</v>
      </c>
      <c r="P343" s="32" t="s">
        <v>1908</v>
      </c>
      <c r="Q343" s="32" t="s">
        <v>320</v>
      </c>
      <c r="R343" s="35">
        <v>44471</v>
      </c>
      <c r="S343" s="32">
        <v>738</v>
      </c>
      <c r="T343" s="36">
        <v>43</v>
      </c>
    </row>
    <row r="344" spans="1:20" x14ac:dyDescent="0.35">
      <c r="A344" s="25">
        <v>343</v>
      </c>
      <c r="B344" s="26" t="s">
        <v>1909</v>
      </c>
      <c r="C344" s="26" t="s">
        <v>1910</v>
      </c>
      <c r="D344" s="26" t="s">
        <v>1911</v>
      </c>
      <c r="E344" s="26" t="s">
        <v>62</v>
      </c>
      <c r="F344" s="26" t="s">
        <v>49</v>
      </c>
      <c r="G344" s="27">
        <v>3095</v>
      </c>
      <c r="H344" s="27">
        <f t="shared" si="20"/>
        <v>30</v>
      </c>
      <c r="I344" s="28">
        <v>43660</v>
      </c>
      <c r="J344" s="27">
        <f ca="1">DATEDIF('BDD client - segmentation'!$I344,TODAY(),"M")</f>
        <v>44</v>
      </c>
      <c r="K344" s="27">
        <f t="shared" ca="1" si="21"/>
        <v>0</v>
      </c>
      <c r="L344" s="27">
        <v>7</v>
      </c>
      <c r="M344" s="27">
        <f t="shared" si="22"/>
        <v>3.5</v>
      </c>
      <c r="N344" s="27">
        <f t="shared" ca="1" si="23"/>
        <v>33.5</v>
      </c>
      <c r="O344" s="26" t="s">
        <v>1912</v>
      </c>
      <c r="P344" s="26" t="s">
        <v>1913</v>
      </c>
      <c r="Q344" s="26" t="s">
        <v>1914</v>
      </c>
      <c r="R344" s="29">
        <v>43744</v>
      </c>
      <c r="S344" s="26">
        <v>3992</v>
      </c>
      <c r="T344" s="30">
        <v>117</v>
      </c>
    </row>
    <row r="345" spans="1:20" x14ac:dyDescent="0.35">
      <c r="A345" s="31">
        <v>344</v>
      </c>
      <c r="B345" s="32" t="s">
        <v>1915</v>
      </c>
      <c r="C345" s="32" t="s">
        <v>1916</v>
      </c>
      <c r="D345" s="32" t="s">
        <v>1917</v>
      </c>
      <c r="E345" s="32" t="s">
        <v>48</v>
      </c>
      <c r="F345" s="32" t="s">
        <v>63</v>
      </c>
      <c r="G345" s="33">
        <v>556</v>
      </c>
      <c r="H345" s="27">
        <f t="shared" si="20"/>
        <v>10</v>
      </c>
      <c r="I345" s="34">
        <v>44783</v>
      </c>
      <c r="J345" s="33">
        <f ca="1">DATEDIF('BDD client - segmentation'!$I345,TODAY(),"M")</f>
        <v>7</v>
      </c>
      <c r="K345" s="27">
        <f t="shared" ca="1" si="21"/>
        <v>5</v>
      </c>
      <c r="L345" s="33">
        <v>8</v>
      </c>
      <c r="M345" s="27">
        <f t="shared" si="22"/>
        <v>4</v>
      </c>
      <c r="N345" s="27">
        <f t="shared" ca="1" si="23"/>
        <v>19</v>
      </c>
      <c r="O345" s="32" t="s">
        <v>1918</v>
      </c>
      <c r="P345" s="32" t="s">
        <v>1919</v>
      </c>
      <c r="Q345" s="32" t="s">
        <v>1920</v>
      </c>
      <c r="R345" s="35">
        <v>43740</v>
      </c>
      <c r="S345" s="32">
        <v>4502</v>
      </c>
      <c r="T345" s="36">
        <v>120</v>
      </c>
    </row>
    <row r="346" spans="1:20" x14ac:dyDescent="0.35">
      <c r="A346" s="25">
        <v>345</v>
      </c>
      <c r="B346" s="26" t="s">
        <v>1921</v>
      </c>
      <c r="C346" s="26" t="s">
        <v>1922</v>
      </c>
      <c r="D346" s="26" t="s">
        <v>1923</v>
      </c>
      <c r="E346" s="26" t="s">
        <v>48</v>
      </c>
      <c r="F346" s="26" t="s">
        <v>49</v>
      </c>
      <c r="G346" s="27">
        <v>2946</v>
      </c>
      <c r="H346" s="27">
        <f t="shared" si="20"/>
        <v>20</v>
      </c>
      <c r="I346" s="28">
        <v>43992</v>
      </c>
      <c r="J346" s="27">
        <f ca="1">DATEDIF('BDD client - segmentation'!$I346,TODAY(),"M")</f>
        <v>33</v>
      </c>
      <c r="K346" s="27">
        <f t="shared" ca="1" si="21"/>
        <v>0</v>
      </c>
      <c r="L346" s="27">
        <v>7</v>
      </c>
      <c r="M346" s="27">
        <f t="shared" si="22"/>
        <v>3.5</v>
      </c>
      <c r="N346" s="27">
        <f t="shared" ca="1" si="23"/>
        <v>23.5</v>
      </c>
      <c r="O346" s="26" t="s">
        <v>56</v>
      </c>
      <c r="P346" s="26" t="s">
        <v>1924</v>
      </c>
      <c r="Q346" s="26" t="s">
        <v>1925</v>
      </c>
      <c r="R346" s="29">
        <v>44514</v>
      </c>
      <c r="S346" s="26">
        <v>904</v>
      </c>
      <c r="T346" s="30">
        <v>180</v>
      </c>
    </row>
    <row r="347" spans="1:20" x14ac:dyDescent="0.35">
      <c r="A347" s="31">
        <v>346</v>
      </c>
      <c r="B347" s="32" t="s">
        <v>1926</v>
      </c>
      <c r="C347" s="32" t="s">
        <v>1927</v>
      </c>
      <c r="D347" s="32" t="s">
        <v>1928</v>
      </c>
      <c r="E347" s="32" t="s">
        <v>48</v>
      </c>
      <c r="F347" s="32" t="s">
        <v>49</v>
      </c>
      <c r="G347" s="33">
        <v>1234</v>
      </c>
      <c r="H347" s="27">
        <f t="shared" si="20"/>
        <v>20</v>
      </c>
      <c r="I347" s="34">
        <v>43294</v>
      </c>
      <c r="J347" s="33">
        <f ca="1">DATEDIF('BDD client - segmentation'!$I347,TODAY(),"M")</f>
        <v>56</v>
      </c>
      <c r="K347" s="27">
        <f t="shared" ca="1" si="21"/>
        <v>0</v>
      </c>
      <c r="L347" s="33">
        <v>17</v>
      </c>
      <c r="M347" s="27">
        <f t="shared" si="22"/>
        <v>8.5</v>
      </c>
      <c r="N347" s="27">
        <f t="shared" ca="1" si="23"/>
        <v>28.5</v>
      </c>
      <c r="O347" s="32" t="s">
        <v>531</v>
      </c>
      <c r="P347" s="32" t="s">
        <v>1929</v>
      </c>
      <c r="Q347" s="32" t="s">
        <v>1930</v>
      </c>
      <c r="R347" s="35">
        <v>43219</v>
      </c>
      <c r="S347" s="32">
        <v>1673</v>
      </c>
      <c r="T347" s="36">
        <v>18</v>
      </c>
    </row>
    <row r="348" spans="1:20" x14ac:dyDescent="0.35">
      <c r="A348" s="25">
        <v>347</v>
      </c>
      <c r="B348" s="26" t="s">
        <v>1931</v>
      </c>
      <c r="C348" s="26" t="s">
        <v>1932</v>
      </c>
      <c r="D348" s="26" t="s">
        <v>1933</v>
      </c>
      <c r="E348" s="26" t="s">
        <v>62</v>
      </c>
      <c r="F348" s="26" t="s">
        <v>49</v>
      </c>
      <c r="G348" s="27">
        <v>2640</v>
      </c>
      <c r="H348" s="27">
        <f t="shared" si="20"/>
        <v>20</v>
      </c>
      <c r="I348" s="28">
        <v>43140</v>
      </c>
      <c r="J348" s="27">
        <f ca="1">DATEDIF('BDD client - segmentation'!$I348,TODAY(),"M")</f>
        <v>61</v>
      </c>
      <c r="K348" s="27">
        <f t="shared" ca="1" si="21"/>
        <v>0</v>
      </c>
      <c r="L348" s="27">
        <v>8</v>
      </c>
      <c r="M348" s="27">
        <f t="shared" si="22"/>
        <v>4</v>
      </c>
      <c r="N348" s="27">
        <f t="shared" ca="1" si="23"/>
        <v>24</v>
      </c>
      <c r="O348" s="26" t="s">
        <v>1934</v>
      </c>
      <c r="P348" s="26" t="s">
        <v>1935</v>
      </c>
      <c r="Q348" s="26" t="s">
        <v>788</v>
      </c>
      <c r="R348" s="29">
        <v>43872</v>
      </c>
      <c r="S348" s="26">
        <v>511</v>
      </c>
      <c r="T348" s="30">
        <v>164</v>
      </c>
    </row>
    <row r="349" spans="1:20" x14ac:dyDescent="0.35">
      <c r="A349" s="31">
        <v>348</v>
      </c>
      <c r="B349" s="32" t="s">
        <v>1936</v>
      </c>
      <c r="C349" s="32" t="s">
        <v>1937</v>
      </c>
      <c r="D349" s="32" t="s">
        <v>1938</v>
      </c>
      <c r="E349" s="32" t="s">
        <v>48</v>
      </c>
      <c r="F349" s="32" t="s">
        <v>49</v>
      </c>
      <c r="G349" s="33">
        <v>3613</v>
      </c>
      <c r="H349" s="27">
        <f t="shared" si="20"/>
        <v>30</v>
      </c>
      <c r="I349" s="34">
        <v>44060</v>
      </c>
      <c r="J349" s="33">
        <f ca="1">DATEDIF('BDD client - segmentation'!$I349,TODAY(),"M")</f>
        <v>31</v>
      </c>
      <c r="K349" s="27">
        <f t="shared" ca="1" si="21"/>
        <v>0</v>
      </c>
      <c r="L349" s="33">
        <v>19</v>
      </c>
      <c r="M349" s="27">
        <f t="shared" si="22"/>
        <v>9.5</v>
      </c>
      <c r="N349" s="27">
        <f t="shared" ca="1" si="23"/>
        <v>39.5</v>
      </c>
      <c r="O349" s="32" t="s">
        <v>1939</v>
      </c>
      <c r="P349" s="32" t="s">
        <v>1940</v>
      </c>
      <c r="Q349" s="32" t="s">
        <v>1941</v>
      </c>
      <c r="R349" s="35">
        <v>44530</v>
      </c>
      <c r="S349" s="32">
        <v>4628</v>
      </c>
      <c r="T349" s="36">
        <v>186</v>
      </c>
    </row>
    <row r="350" spans="1:20" x14ac:dyDescent="0.35">
      <c r="A350" s="25">
        <v>349</v>
      </c>
      <c r="B350" s="26" t="s">
        <v>1942</v>
      </c>
      <c r="C350" s="26" t="s">
        <v>1943</v>
      </c>
      <c r="D350" s="26" t="s">
        <v>1944</v>
      </c>
      <c r="E350" s="26" t="s">
        <v>48</v>
      </c>
      <c r="F350" s="26" t="s">
        <v>49</v>
      </c>
      <c r="G350" s="27">
        <v>4815</v>
      </c>
      <c r="H350" s="27">
        <f t="shared" si="20"/>
        <v>30</v>
      </c>
      <c r="I350" s="28">
        <v>44123</v>
      </c>
      <c r="J350" s="27">
        <f ca="1">DATEDIF('BDD client - segmentation'!$I350,TODAY(),"M")</f>
        <v>29</v>
      </c>
      <c r="K350" s="27">
        <f t="shared" ca="1" si="21"/>
        <v>0</v>
      </c>
      <c r="L350" s="27">
        <v>3</v>
      </c>
      <c r="M350" s="27">
        <f t="shared" si="22"/>
        <v>1.5</v>
      </c>
      <c r="N350" s="27">
        <f t="shared" ca="1" si="23"/>
        <v>31.5</v>
      </c>
      <c r="O350" s="26" t="s">
        <v>1945</v>
      </c>
      <c r="P350" s="26" t="s">
        <v>1946</v>
      </c>
      <c r="Q350" s="26" t="s">
        <v>189</v>
      </c>
      <c r="R350" s="29">
        <v>44824</v>
      </c>
      <c r="S350" s="26">
        <v>3710</v>
      </c>
      <c r="T350" s="30">
        <v>94</v>
      </c>
    </row>
    <row r="351" spans="1:20" x14ac:dyDescent="0.35">
      <c r="A351" s="31">
        <v>350</v>
      </c>
      <c r="B351" s="32" t="s">
        <v>1947</v>
      </c>
      <c r="C351" s="32" t="s">
        <v>1948</v>
      </c>
      <c r="D351" s="32" t="s">
        <v>1949</v>
      </c>
      <c r="E351" s="32" t="s">
        <v>62</v>
      </c>
      <c r="F351" s="32" t="s">
        <v>49</v>
      </c>
      <c r="G351" s="33">
        <v>1352</v>
      </c>
      <c r="H351" s="27">
        <f t="shared" si="20"/>
        <v>20</v>
      </c>
      <c r="I351" s="34">
        <v>43432</v>
      </c>
      <c r="J351" s="33">
        <f ca="1">DATEDIF('BDD client - segmentation'!$I351,TODAY(),"M")</f>
        <v>52</v>
      </c>
      <c r="K351" s="27">
        <f t="shared" ca="1" si="21"/>
        <v>0</v>
      </c>
      <c r="L351" s="33">
        <v>16</v>
      </c>
      <c r="M351" s="27">
        <f t="shared" si="22"/>
        <v>8</v>
      </c>
      <c r="N351" s="27">
        <f t="shared" ca="1" si="23"/>
        <v>28</v>
      </c>
      <c r="O351" s="32" t="s">
        <v>445</v>
      </c>
      <c r="P351" s="32" t="s">
        <v>1950</v>
      </c>
      <c r="Q351" s="32" t="s">
        <v>1951</v>
      </c>
      <c r="R351" s="35">
        <v>44801</v>
      </c>
      <c r="S351" s="32">
        <v>4135</v>
      </c>
      <c r="T351" s="36">
        <v>129</v>
      </c>
    </row>
    <row r="352" spans="1:20" x14ac:dyDescent="0.35">
      <c r="A352" s="25">
        <v>351</v>
      </c>
      <c r="B352" s="26" t="s">
        <v>1952</v>
      </c>
      <c r="C352" s="26" t="s">
        <v>1953</v>
      </c>
      <c r="D352" s="26" t="s">
        <v>1954</v>
      </c>
      <c r="E352" s="26" t="s">
        <v>48</v>
      </c>
      <c r="F352" s="26" t="s">
        <v>49</v>
      </c>
      <c r="G352" s="27">
        <v>1376</v>
      </c>
      <c r="H352" s="27">
        <f t="shared" si="20"/>
        <v>20</v>
      </c>
      <c r="I352" s="28">
        <v>44429</v>
      </c>
      <c r="J352" s="27">
        <f ca="1">DATEDIF('BDD client - segmentation'!$I352,TODAY(),"M")</f>
        <v>19</v>
      </c>
      <c r="K352" s="27">
        <f t="shared" ca="1" si="21"/>
        <v>1</v>
      </c>
      <c r="L352" s="27">
        <v>7</v>
      </c>
      <c r="M352" s="27">
        <f t="shared" si="22"/>
        <v>3.5</v>
      </c>
      <c r="N352" s="27">
        <f t="shared" ca="1" si="23"/>
        <v>24.5</v>
      </c>
      <c r="O352" s="26" t="s">
        <v>283</v>
      </c>
      <c r="P352" s="26" t="s">
        <v>1955</v>
      </c>
      <c r="Q352" s="26" t="s">
        <v>806</v>
      </c>
      <c r="R352" s="29">
        <v>43730</v>
      </c>
      <c r="S352" s="26">
        <v>649</v>
      </c>
      <c r="T352" s="30">
        <v>25</v>
      </c>
    </row>
    <row r="353" spans="1:20" x14ac:dyDescent="0.35">
      <c r="A353" s="31">
        <v>352</v>
      </c>
      <c r="B353" s="32" t="s">
        <v>1956</v>
      </c>
      <c r="C353" s="32" t="s">
        <v>1957</v>
      </c>
      <c r="D353" s="32" t="s">
        <v>1958</v>
      </c>
      <c r="E353" s="32" t="s">
        <v>48</v>
      </c>
      <c r="F353" s="32" t="s">
        <v>49</v>
      </c>
      <c r="G353" s="33">
        <v>4067</v>
      </c>
      <c r="H353" s="27">
        <f t="shared" si="20"/>
        <v>30</v>
      </c>
      <c r="I353" s="34">
        <v>43479</v>
      </c>
      <c r="J353" s="33">
        <f ca="1">DATEDIF('BDD client - segmentation'!$I353,TODAY(),"M")</f>
        <v>50</v>
      </c>
      <c r="K353" s="27">
        <f t="shared" ca="1" si="21"/>
        <v>0</v>
      </c>
      <c r="L353" s="33">
        <v>29</v>
      </c>
      <c r="M353" s="27">
        <f t="shared" si="22"/>
        <v>14.5</v>
      </c>
      <c r="N353" s="27">
        <f t="shared" ca="1" si="23"/>
        <v>44.5</v>
      </c>
      <c r="O353" s="32" t="s">
        <v>1959</v>
      </c>
      <c r="P353" s="32" t="s">
        <v>1960</v>
      </c>
      <c r="Q353" s="32" t="s">
        <v>1961</v>
      </c>
      <c r="R353" s="35">
        <v>44386</v>
      </c>
      <c r="S353" s="32">
        <v>1805</v>
      </c>
      <c r="T353" s="36">
        <v>202</v>
      </c>
    </row>
    <row r="354" spans="1:20" x14ac:dyDescent="0.35">
      <c r="A354" s="25">
        <v>353</v>
      </c>
      <c r="B354" s="26" t="s">
        <v>1962</v>
      </c>
      <c r="C354" s="26" t="s">
        <v>1963</v>
      </c>
      <c r="D354" s="26" t="s">
        <v>1964</v>
      </c>
      <c r="E354" s="26" t="s">
        <v>62</v>
      </c>
      <c r="F354" s="26" t="s">
        <v>180</v>
      </c>
      <c r="G354" s="27">
        <v>225</v>
      </c>
      <c r="H354" s="27">
        <f t="shared" si="20"/>
        <v>5</v>
      </c>
      <c r="I354" s="28">
        <v>43697</v>
      </c>
      <c r="J354" s="27">
        <f ca="1">DATEDIF('BDD client - segmentation'!$I354,TODAY(),"M")</f>
        <v>43</v>
      </c>
      <c r="K354" s="27">
        <f t="shared" ca="1" si="21"/>
        <v>0</v>
      </c>
      <c r="L354" s="27">
        <v>25</v>
      </c>
      <c r="M354" s="27">
        <f t="shared" si="22"/>
        <v>12.5</v>
      </c>
      <c r="N354" s="27">
        <f t="shared" ca="1" si="23"/>
        <v>17.5</v>
      </c>
      <c r="O354" s="26" t="s">
        <v>1965</v>
      </c>
      <c r="P354" s="26" t="s">
        <v>1966</v>
      </c>
      <c r="Q354" s="26" t="s">
        <v>1967</v>
      </c>
      <c r="R354" s="29">
        <v>44556</v>
      </c>
      <c r="S354" s="26">
        <v>2584</v>
      </c>
      <c r="T354" s="30">
        <v>29</v>
      </c>
    </row>
    <row r="355" spans="1:20" x14ac:dyDescent="0.35">
      <c r="A355" s="31">
        <v>354</v>
      </c>
      <c r="B355" s="32" t="s">
        <v>1968</v>
      </c>
      <c r="C355" s="32" t="s">
        <v>1969</v>
      </c>
      <c r="D355" s="32" t="s">
        <v>1970</v>
      </c>
      <c r="E355" s="32" t="s">
        <v>48</v>
      </c>
      <c r="F355" s="32" t="s">
        <v>63</v>
      </c>
      <c r="G355" s="33">
        <v>680</v>
      </c>
      <c r="H355" s="27">
        <f t="shared" si="20"/>
        <v>10</v>
      </c>
      <c r="I355" s="34">
        <v>43643</v>
      </c>
      <c r="J355" s="33">
        <f ca="1">DATEDIF('BDD client - segmentation'!$I355,TODAY(),"M")</f>
        <v>45</v>
      </c>
      <c r="K355" s="27">
        <f t="shared" ca="1" si="21"/>
        <v>0</v>
      </c>
      <c r="L355" s="33">
        <v>27</v>
      </c>
      <c r="M355" s="27">
        <f t="shared" si="22"/>
        <v>13.5</v>
      </c>
      <c r="N355" s="27">
        <f t="shared" ca="1" si="23"/>
        <v>23.5</v>
      </c>
      <c r="O355" s="32" t="s">
        <v>1971</v>
      </c>
      <c r="P355" s="32" t="s">
        <v>1972</v>
      </c>
      <c r="Q355" s="32" t="s">
        <v>1973</v>
      </c>
      <c r="R355" s="35">
        <v>43246</v>
      </c>
      <c r="S355" s="32">
        <v>1234</v>
      </c>
      <c r="T355" s="36">
        <v>201</v>
      </c>
    </row>
    <row r="356" spans="1:20" x14ac:dyDescent="0.35">
      <c r="A356" s="25">
        <v>355</v>
      </c>
      <c r="B356" s="26" t="s">
        <v>1974</v>
      </c>
      <c r="C356" s="26" t="s">
        <v>1975</v>
      </c>
      <c r="D356" s="26" t="s">
        <v>1976</v>
      </c>
      <c r="E356" s="26" t="s">
        <v>62</v>
      </c>
      <c r="F356" s="26" t="s">
        <v>205</v>
      </c>
      <c r="G356" s="27">
        <v>3779</v>
      </c>
      <c r="H356" s="27">
        <f t="shared" si="20"/>
        <v>30</v>
      </c>
      <c r="I356" s="28">
        <v>43792</v>
      </c>
      <c r="J356" s="27">
        <f ca="1">DATEDIF('BDD client - segmentation'!$I356,TODAY(),"M")</f>
        <v>40</v>
      </c>
      <c r="K356" s="27">
        <f t="shared" ca="1" si="21"/>
        <v>0</v>
      </c>
      <c r="L356" s="27">
        <v>27</v>
      </c>
      <c r="M356" s="27">
        <f t="shared" si="22"/>
        <v>13.5</v>
      </c>
      <c r="N356" s="27">
        <f t="shared" ca="1" si="23"/>
        <v>43.5</v>
      </c>
      <c r="O356" s="26" t="s">
        <v>1977</v>
      </c>
      <c r="P356" s="26" t="s">
        <v>1978</v>
      </c>
      <c r="Q356" s="26" t="s">
        <v>1979</v>
      </c>
      <c r="R356" s="29">
        <v>44828</v>
      </c>
      <c r="S356" s="26">
        <v>2559</v>
      </c>
      <c r="T356" s="30">
        <v>82</v>
      </c>
    </row>
    <row r="357" spans="1:20" x14ac:dyDescent="0.35">
      <c r="A357" s="31">
        <v>356</v>
      </c>
      <c r="B357" s="32" t="s">
        <v>1980</v>
      </c>
      <c r="C357" s="32" t="s">
        <v>1981</v>
      </c>
      <c r="D357" s="32" t="s">
        <v>1982</v>
      </c>
      <c r="E357" s="32" t="s">
        <v>62</v>
      </c>
      <c r="F357" s="32" t="s">
        <v>49</v>
      </c>
      <c r="G357" s="33">
        <v>107</v>
      </c>
      <c r="H357" s="27">
        <f t="shared" si="20"/>
        <v>5</v>
      </c>
      <c r="I357" s="34">
        <v>44318</v>
      </c>
      <c r="J357" s="33">
        <f ca="1">DATEDIF('BDD client - segmentation'!$I357,TODAY(),"M")</f>
        <v>22</v>
      </c>
      <c r="K357" s="27">
        <f t="shared" ca="1" si="21"/>
        <v>1</v>
      </c>
      <c r="L357" s="33">
        <v>13</v>
      </c>
      <c r="M357" s="27">
        <f t="shared" si="22"/>
        <v>6.5</v>
      </c>
      <c r="N357" s="27">
        <f t="shared" ca="1" si="23"/>
        <v>12.5</v>
      </c>
      <c r="O357" s="32" t="s">
        <v>1983</v>
      </c>
      <c r="P357" s="32" t="s">
        <v>1984</v>
      </c>
      <c r="Q357" s="32" t="s">
        <v>855</v>
      </c>
      <c r="R357" s="35">
        <v>44409</v>
      </c>
      <c r="S357" s="32">
        <v>969</v>
      </c>
      <c r="T357" s="36">
        <v>113</v>
      </c>
    </row>
    <row r="358" spans="1:20" x14ac:dyDescent="0.35">
      <c r="A358" s="25">
        <v>357</v>
      </c>
      <c r="B358" s="26" t="s">
        <v>1985</v>
      </c>
      <c r="C358" s="26" t="s">
        <v>1986</v>
      </c>
      <c r="D358" s="26" t="s">
        <v>1987</v>
      </c>
      <c r="E358" s="26" t="s">
        <v>48</v>
      </c>
      <c r="F358" s="26" t="s">
        <v>49</v>
      </c>
      <c r="G358" s="27">
        <v>4044</v>
      </c>
      <c r="H358" s="27">
        <f t="shared" si="20"/>
        <v>30</v>
      </c>
      <c r="I358" s="28">
        <v>44710</v>
      </c>
      <c r="J358" s="27">
        <f ca="1">DATEDIF('BDD client - segmentation'!$I358,TODAY(),"M")</f>
        <v>10</v>
      </c>
      <c r="K358" s="27">
        <f t="shared" ca="1" si="21"/>
        <v>5</v>
      </c>
      <c r="L358" s="27">
        <v>5</v>
      </c>
      <c r="M358" s="27">
        <f t="shared" si="22"/>
        <v>2.5</v>
      </c>
      <c r="N358" s="27">
        <f t="shared" ca="1" si="23"/>
        <v>37.5</v>
      </c>
      <c r="O358" s="26" t="s">
        <v>1988</v>
      </c>
      <c r="P358" s="26" t="s">
        <v>1989</v>
      </c>
      <c r="Q358" s="26" t="s">
        <v>788</v>
      </c>
      <c r="R358" s="29">
        <v>44369</v>
      </c>
      <c r="S358" s="26">
        <v>4891</v>
      </c>
      <c r="T358" s="30">
        <v>50</v>
      </c>
    </row>
    <row r="359" spans="1:20" x14ac:dyDescent="0.35">
      <c r="A359" s="31">
        <v>358</v>
      </c>
      <c r="B359" s="32" t="s">
        <v>751</v>
      </c>
      <c r="C359" s="32" t="s">
        <v>1990</v>
      </c>
      <c r="D359" s="32" t="s">
        <v>1991</v>
      </c>
      <c r="E359" s="32" t="s">
        <v>62</v>
      </c>
      <c r="F359" s="32" t="s">
        <v>49</v>
      </c>
      <c r="G359" s="33">
        <v>2570</v>
      </c>
      <c r="H359" s="27">
        <f t="shared" si="20"/>
        <v>20</v>
      </c>
      <c r="I359" s="34">
        <v>44805</v>
      </c>
      <c r="J359" s="33">
        <f ca="1">DATEDIF('BDD client - segmentation'!$I359,TODAY(),"M")</f>
        <v>6</v>
      </c>
      <c r="K359" s="27">
        <f t="shared" ca="1" si="21"/>
        <v>10</v>
      </c>
      <c r="L359" s="33">
        <v>1</v>
      </c>
      <c r="M359" s="27">
        <f t="shared" si="22"/>
        <v>0.5</v>
      </c>
      <c r="N359" s="27">
        <f t="shared" ca="1" si="23"/>
        <v>30.5</v>
      </c>
      <c r="O359" s="32" t="s">
        <v>1992</v>
      </c>
      <c r="P359" s="32" t="s">
        <v>1993</v>
      </c>
      <c r="Q359" s="32" t="s">
        <v>955</v>
      </c>
      <c r="R359" s="35">
        <v>43902</v>
      </c>
      <c r="S359" s="32">
        <v>2880</v>
      </c>
      <c r="T359" s="36">
        <v>91</v>
      </c>
    </row>
    <row r="360" spans="1:20" x14ac:dyDescent="0.35">
      <c r="A360" s="25">
        <v>359</v>
      </c>
      <c r="B360" s="26" t="s">
        <v>1994</v>
      </c>
      <c r="C360" s="26" t="s">
        <v>1995</v>
      </c>
      <c r="D360" s="26" t="s">
        <v>1996</v>
      </c>
      <c r="E360" s="26" t="s">
        <v>48</v>
      </c>
      <c r="F360" s="26" t="s">
        <v>49</v>
      </c>
      <c r="G360" s="27">
        <v>554</v>
      </c>
      <c r="H360" s="27">
        <f t="shared" si="20"/>
        <v>10</v>
      </c>
      <c r="I360" s="28">
        <v>44415</v>
      </c>
      <c r="J360" s="27">
        <f ca="1">DATEDIF('BDD client - segmentation'!$I360,TODAY(),"M")</f>
        <v>19</v>
      </c>
      <c r="K360" s="27">
        <f t="shared" ca="1" si="21"/>
        <v>1</v>
      </c>
      <c r="L360" s="27">
        <v>1</v>
      </c>
      <c r="M360" s="27">
        <f t="shared" si="22"/>
        <v>0.5</v>
      </c>
      <c r="N360" s="27">
        <f t="shared" ca="1" si="23"/>
        <v>11.5</v>
      </c>
      <c r="O360" s="26" t="s">
        <v>1997</v>
      </c>
      <c r="P360" s="26" t="s">
        <v>1998</v>
      </c>
      <c r="Q360" s="26" t="s">
        <v>1338</v>
      </c>
      <c r="R360" s="29">
        <v>43441</v>
      </c>
      <c r="S360" s="26">
        <v>3141</v>
      </c>
      <c r="T360" s="30">
        <v>89</v>
      </c>
    </row>
    <row r="361" spans="1:20" x14ac:dyDescent="0.35">
      <c r="A361" s="31">
        <v>360</v>
      </c>
      <c r="B361" s="32" t="s">
        <v>1999</v>
      </c>
      <c r="C361" s="32" t="s">
        <v>2000</v>
      </c>
      <c r="D361" s="32" t="s">
        <v>2001</v>
      </c>
      <c r="E361" s="32" t="s">
        <v>48</v>
      </c>
      <c r="F361" s="32" t="s">
        <v>49</v>
      </c>
      <c r="G361" s="33">
        <v>3653</v>
      </c>
      <c r="H361" s="27">
        <f t="shared" si="20"/>
        <v>30</v>
      </c>
      <c r="I361" s="34">
        <v>43506</v>
      </c>
      <c r="J361" s="33">
        <f ca="1">DATEDIF('BDD client - segmentation'!$I361,TODAY(),"M")</f>
        <v>49</v>
      </c>
      <c r="K361" s="27">
        <f t="shared" ca="1" si="21"/>
        <v>0</v>
      </c>
      <c r="L361" s="33">
        <v>9</v>
      </c>
      <c r="M361" s="27">
        <f t="shared" si="22"/>
        <v>4.5</v>
      </c>
      <c r="N361" s="27">
        <f t="shared" ca="1" si="23"/>
        <v>34.5</v>
      </c>
      <c r="O361" s="32" t="s">
        <v>2002</v>
      </c>
      <c r="P361" s="32" t="s">
        <v>2003</v>
      </c>
      <c r="Q361" s="32" t="s">
        <v>1930</v>
      </c>
      <c r="R361" s="35">
        <v>43988</v>
      </c>
      <c r="S361" s="32">
        <v>3928</v>
      </c>
      <c r="T361" s="36">
        <v>145</v>
      </c>
    </row>
    <row r="362" spans="1:20" x14ac:dyDescent="0.35">
      <c r="A362" s="25">
        <v>361</v>
      </c>
      <c r="B362" s="26" t="s">
        <v>2004</v>
      </c>
      <c r="C362" s="26" t="s">
        <v>2005</v>
      </c>
      <c r="D362" s="26" t="s">
        <v>2006</v>
      </c>
      <c r="E362" s="26" t="s">
        <v>48</v>
      </c>
      <c r="F362" s="26" t="s">
        <v>205</v>
      </c>
      <c r="G362" s="27">
        <v>225</v>
      </c>
      <c r="H362" s="27">
        <f t="shared" si="20"/>
        <v>5</v>
      </c>
      <c r="I362" s="28">
        <v>43217</v>
      </c>
      <c r="J362" s="27">
        <f ca="1">DATEDIF('BDD client - segmentation'!$I362,TODAY(),"M")</f>
        <v>59</v>
      </c>
      <c r="K362" s="27">
        <f t="shared" ca="1" si="21"/>
        <v>0</v>
      </c>
      <c r="L362" s="27">
        <v>18</v>
      </c>
      <c r="M362" s="27">
        <f t="shared" si="22"/>
        <v>9</v>
      </c>
      <c r="N362" s="27">
        <f t="shared" ca="1" si="23"/>
        <v>14</v>
      </c>
      <c r="O362" s="26" t="s">
        <v>689</v>
      </c>
      <c r="P362" s="26" t="s">
        <v>2007</v>
      </c>
      <c r="Q362" s="26" t="s">
        <v>2008</v>
      </c>
      <c r="R362" s="29">
        <v>43666</v>
      </c>
      <c r="S362" s="26">
        <v>2480</v>
      </c>
      <c r="T362" s="30">
        <v>164</v>
      </c>
    </row>
    <row r="363" spans="1:20" x14ac:dyDescent="0.35">
      <c r="A363" s="31">
        <v>362</v>
      </c>
      <c r="B363" s="32" t="s">
        <v>2009</v>
      </c>
      <c r="C363" s="32" t="s">
        <v>2010</v>
      </c>
      <c r="D363" s="32" t="s">
        <v>2011</v>
      </c>
      <c r="E363" s="32" t="s">
        <v>62</v>
      </c>
      <c r="F363" s="32" t="s">
        <v>49</v>
      </c>
      <c r="G363" s="33">
        <v>3165</v>
      </c>
      <c r="H363" s="27">
        <f t="shared" si="20"/>
        <v>30</v>
      </c>
      <c r="I363" s="34">
        <v>44454</v>
      </c>
      <c r="J363" s="33">
        <f ca="1">DATEDIF('BDD client - segmentation'!$I363,TODAY(),"M")</f>
        <v>18</v>
      </c>
      <c r="K363" s="27">
        <f t="shared" ca="1" si="21"/>
        <v>1</v>
      </c>
      <c r="L363" s="33">
        <v>14</v>
      </c>
      <c r="M363" s="27">
        <f t="shared" si="22"/>
        <v>7</v>
      </c>
      <c r="N363" s="27">
        <f t="shared" ca="1" si="23"/>
        <v>38</v>
      </c>
      <c r="O363" s="32" t="s">
        <v>2012</v>
      </c>
      <c r="P363" s="32" t="s">
        <v>2013</v>
      </c>
      <c r="Q363" s="32" t="s">
        <v>2014</v>
      </c>
      <c r="R363" s="35">
        <v>44431</v>
      </c>
      <c r="S363" s="32">
        <v>3122</v>
      </c>
      <c r="T363" s="36">
        <v>175</v>
      </c>
    </row>
    <row r="364" spans="1:20" x14ac:dyDescent="0.35">
      <c r="A364" s="25">
        <v>363</v>
      </c>
      <c r="B364" s="26" t="s">
        <v>2015</v>
      </c>
      <c r="C364" s="26" t="s">
        <v>2016</v>
      </c>
      <c r="D364" s="26" t="s">
        <v>2017</v>
      </c>
      <c r="E364" s="26" t="s">
        <v>48</v>
      </c>
      <c r="F364" s="26" t="s">
        <v>398</v>
      </c>
      <c r="G364" s="27">
        <v>117</v>
      </c>
      <c r="H364" s="27">
        <f t="shared" si="20"/>
        <v>5</v>
      </c>
      <c r="I364" s="28">
        <v>44016</v>
      </c>
      <c r="J364" s="27">
        <f ca="1">DATEDIF('BDD client - segmentation'!$I364,TODAY(),"M")</f>
        <v>32</v>
      </c>
      <c r="K364" s="27">
        <f t="shared" ca="1" si="21"/>
        <v>0</v>
      </c>
      <c r="L364" s="27">
        <v>19</v>
      </c>
      <c r="M364" s="27">
        <f t="shared" si="22"/>
        <v>9.5</v>
      </c>
      <c r="N364" s="27">
        <f t="shared" ca="1" si="23"/>
        <v>14.5</v>
      </c>
      <c r="O364" s="26" t="s">
        <v>2018</v>
      </c>
      <c r="P364" s="26" t="s">
        <v>2019</v>
      </c>
      <c r="Q364" s="26" t="s">
        <v>2020</v>
      </c>
      <c r="R364" s="29">
        <v>44830</v>
      </c>
      <c r="S364" s="26">
        <v>2576</v>
      </c>
      <c r="T364" s="30">
        <v>5</v>
      </c>
    </row>
    <row r="365" spans="1:20" x14ac:dyDescent="0.35">
      <c r="A365" s="31">
        <v>364</v>
      </c>
      <c r="B365" s="32" t="s">
        <v>2021</v>
      </c>
      <c r="C365" s="32" t="s">
        <v>2022</v>
      </c>
      <c r="D365" s="32" t="s">
        <v>2023</v>
      </c>
      <c r="E365" s="32" t="s">
        <v>62</v>
      </c>
      <c r="F365" s="32" t="s">
        <v>49</v>
      </c>
      <c r="G365" s="33">
        <v>2767</v>
      </c>
      <c r="H365" s="27">
        <f t="shared" si="20"/>
        <v>20</v>
      </c>
      <c r="I365" s="34">
        <v>44551</v>
      </c>
      <c r="J365" s="33">
        <f ca="1">DATEDIF('BDD client - segmentation'!$I365,TODAY(),"M")</f>
        <v>15</v>
      </c>
      <c r="K365" s="27">
        <f t="shared" ca="1" si="21"/>
        <v>1</v>
      </c>
      <c r="L365" s="33">
        <v>6</v>
      </c>
      <c r="M365" s="27">
        <f t="shared" si="22"/>
        <v>3</v>
      </c>
      <c r="N365" s="27">
        <f t="shared" ca="1" si="23"/>
        <v>24</v>
      </c>
      <c r="O365" s="32" t="s">
        <v>2024</v>
      </c>
      <c r="P365" s="32" t="s">
        <v>2025</v>
      </c>
      <c r="Q365" s="32" t="s">
        <v>2026</v>
      </c>
      <c r="R365" s="35">
        <v>44128</v>
      </c>
      <c r="S365" s="32">
        <v>4772</v>
      </c>
      <c r="T365" s="36">
        <v>193</v>
      </c>
    </row>
    <row r="366" spans="1:20" x14ac:dyDescent="0.35">
      <c r="A366" s="25">
        <v>365</v>
      </c>
      <c r="B366" s="26" t="s">
        <v>2027</v>
      </c>
      <c r="C366" s="26" t="s">
        <v>2028</v>
      </c>
      <c r="D366" s="26" t="s">
        <v>2029</v>
      </c>
      <c r="E366" s="26" t="s">
        <v>48</v>
      </c>
      <c r="F366" s="26" t="s">
        <v>63</v>
      </c>
      <c r="G366" s="27">
        <v>2247</v>
      </c>
      <c r="H366" s="27">
        <f t="shared" si="20"/>
        <v>20</v>
      </c>
      <c r="I366" s="28">
        <v>44832</v>
      </c>
      <c r="J366" s="27">
        <f ca="1">DATEDIF('BDD client - segmentation'!$I366,TODAY(),"M")</f>
        <v>6</v>
      </c>
      <c r="K366" s="27">
        <f t="shared" ca="1" si="21"/>
        <v>10</v>
      </c>
      <c r="L366" s="27">
        <v>23</v>
      </c>
      <c r="M366" s="27">
        <f t="shared" si="22"/>
        <v>11.5</v>
      </c>
      <c r="N366" s="27">
        <f t="shared" ca="1" si="23"/>
        <v>41.5</v>
      </c>
      <c r="O366" s="26" t="s">
        <v>2030</v>
      </c>
      <c r="P366" s="26" t="s">
        <v>2031</v>
      </c>
      <c r="Q366" s="26" t="s">
        <v>1676</v>
      </c>
      <c r="R366" s="29">
        <v>44014</v>
      </c>
      <c r="S366" s="26">
        <v>298</v>
      </c>
      <c r="T366" s="30">
        <v>19</v>
      </c>
    </row>
    <row r="367" spans="1:20" x14ac:dyDescent="0.35">
      <c r="A367" s="31">
        <v>366</v>
      </c>
      <c r="B367" s="32" t="s">
        <v>2032</v>
      </c>
      <c r="C367" s="32" t="s">
        <v>2033</v>
      </c>
      <c r="D367" s="32" t="s">
        <v>2034</v>
      </c>
      <c r="E367" s="32" t="s">
        <v>62</v>
      </c>
      <c r="F367" s="32" t="s">
        <v>49</v>
      </c>
      <c r="G367" s="33">
        <v>1796</v>
      </c>
      <c r="H367" s="27">
        <f t="shared" si="20"/>
        <v>20</v>
      </c>
      <c r="I367" s="34">
        <v>43262</v>
      </c>
      <c r="J367" s="33">
        <f ca="1">DATEDIF('BDD client - segmentation'!$I367,TODAY(),"M")</f>
        <v>57</v>
      </c>
      <c r="K367" s="27">
        <f t="shared" ca="1" si="21"/>
        <v>0</v>
      </c>
      <c r="L367" s="33">
        <v>8</v>
      </c>
      <c r="M367" s="27">
        <f t="shared" si="22"/>
        <v>4</v>
      </c>
      <c r="N367" s="27">
        <f t="shared" ca="1" si="23"/>
        <v>24</v>
      </c>
      <c r="O367" s="32" t="s">
        <v>2035</v>
      </c>
      <c r="P367" s="32" t="s">
        <v>2036</v>
      </c>
      <c r="Q367" s="32" t="s">
        <v>997</v>
      </c>
      <c r="R367" s="35">
        <v>44465</v>
      </c>
      <c r="S367" s="32">
        <v>1891</v>
      </c>
      <c r="T367" s="36">
        <v>124</v>
      </c>
    </row>
    <row r="368" spans="1:20" x14ac:dyDescent="0.35">
      <c r="A368" s="25">
        <v>367</v>
      </c>
      <c r="B368" s="26" t="s">
        <v>2037</v>
      </c>
      <c r="C368" s="26" t="s">
        <v>2038</v>
      </c>
      <c r="D368" s="26" t="s">
        <v>2039</v>
      </c>
      <c r="E368" s="26" t="s">
        <v>62</v>
      </c>
      <c r="F368" s="26" t="s">
        <v>49</v>
      </c>
      <c r="G368" s="27">
        <v>2190</v>
      </c>
      <c r="H368" s="27">
        <f t="shared" si="20"/>
        <v>20</v>
      </c>
      <c r="I368" s="28">
        <v>44680</v>
      </c>
      <c r="J368" s="27">
        <f ca="1">DATEDIF('BDD client - segmentation'!$I368,TODAY(),"M")</f>
        <v>11</v>
      </c>
      <c r="K368" s="27">
        <f t="shared" ca="1" si="21"/>
        <v>5</v>
      </c>
      <c r="L368" s="27">
        <v>11</v>
      </c>
      <c r="M368" s="27">
        <f t="shared" si="22"/>
        <v>5.5</v>
      </c>
      <c r="N368" s="27">
        <f t="shared" ca="1" si="23"/>
        <v>30.5</v>
      </c>
      <c r="O368" s="26" t="s">
        <v>2040</v>
      </c>
      <c r="P368" s="26" t="s">
        <v>2041</v>
      </c>
      <c r="Q368" s="26" t="s">
        <v>2042</v>
      </c>
      <c r="R368" s="29">
        <v>43710</v>
      </c>
      <c r="S368" s="26">
        <v>1869</v>
      </c>
      <c r="T368" s="30">
        <v>150</v>
      </c>
    </row>
    <row r="369" spans="1:20" x14ac:dyDescent="0.35">
      <c r="A369" s="31">
        <v>368</v>
      </c>
      <c r="B369" s="32" t="s">
        <v>2043</v>
      </c>
      <c r="C369" s="32" t="s">
        <v>2044</v>
      </c>
      <c r="D369" s="32" t="s">
        <v>2045</v>
      </c>
      <c r="E369" s="32" t="s">
        <v>62</v>
      </c>
      <c r="F369" s="32" t="s">
        <v>49</v>
      </c>
      <c r="G369" s="33">
        <v>1471</v>
      </c>
      <c r="H369" s="27">
        <f t="shared" si="20"/>
        <v>20</v>
      </c>
      <c r="I369" s="34">
        <v>44916</v>
      </c>
      <c r="J369" s="33">
        <f ca="1">DATEDIF('BDD client - segmentation'!$I369,TODAY(),"M")</f>
        <v>3</v>
      </c>
      <c r="K369" s="27">
        <f t="shared" ca="1" si="21"/>
        <v>20</v>
      </c>
      <c r="L369" s="33">
        <v>4</v>
      </c>
      <c r="M369" s="27">
        <f t="shared" si="22"/>
        <v>2</v>
      </c>
      <c r="N369" s="27">
        <f t="shared" ca="1" si="23"/>
        <v>42</v>
      </c>
      <c r="O369" s="32" t="s">
        <v>2046</v>
      </c>
      <c r="P369" s="32" t="s">
        <v>2047</v>
      </c>
      <c r="Q369" s="32" t="s">
        <v>2048</v>
      </c>
      <c r="R369" s="35">
        <v>43463</v>
      </c>
      <c r="S369" s="32">
        <v>1550</v>
      </c>
      <c r="T369" s="36">
        <v>99</v>
      </c>
    </row>
    <row r="370" spans="1:20" x14ac:dyDescent="0.35">
      <c r="A370" s="25">
        <v>369</v>
      </c>
      <c r="B370" s="26" t="s">
        <v>2049</v>
      </c>
      <c r="C370" s="26" t="s">
        <v>2050</v>
      </c>
      <c r="D370" s="26" t="s">
        <v>2051</v>
      </c>
      <c r="E370" s="26" t="s">
        <v>48</v>
      </c>
      <c r="F370" s="26" t="s">
        <v>63</v>
      </c>
      <c r="G370" s="27">
        <v>1475</v>
      </c>
      <c r="H370" s="27">
        <f t="shared" si="20"/>
        <v>20</v>
      </c>
      <c r="I370" s="28">
        <v>44180</v>
      </c>
      <c r="J370" s="27">
        <f ca="1">DATEDIF('BDD client - segmentation'!$I370,TODAY(),"M")</f>
        <v>27</v>
      </c>
      <c r="K370" s="27">
        <f t="shared" ca="1" si="21"/>
        <v>0</v>
      </c>
      <c r="L370" s="27">
        <v>21</v>
      </c>
      <c r="M370" s="27">
        <f t="shared" si="22"/>
        <v>10.5</v>
      </c>
      <c r="N370" s="27">
        <f t="shared" ca="1" si="23"/>
        <v>30.5</v>
      </c>
      <c r="O370" s="26" t="s">
        <v>132</v>
      </c>
      <c r="P370" s="26" t="s">
        <v>2052</v>
      </c>
      <c r="Q370" s="26" t="s">
        <v>2053</v>
      </c>
      <c r="R370" s="29">
        <v>44015</v>
      </c>
      <c r="S370" s="26">
        <v>3954</v>
      </c>
      <c r="T370" s="30">
        <v>152</v>
      </c>
    </row>
    <row r="371" spans="1:20" x14ac:dyDescent="0.35">
      <c r="A371" s="31">
        <v>370</v>
      </c>
      <c r="B371" s="32" t="s">
        <v>2054</v>
      </c>
      <c r="C371" s="32" t="s">
        <v>2055</v>
      </c>
      <c r="D371" s="32" t="s">
        <v>2056</v>
      </c>
      <c r="E371" s="32" t="s">
        <v>62</v>
      </c>
      <c r="F371" s="32" t="s">
        <v>125</v>
      </c>
      <c r="G371" s="33">
        <v>1069</v>
      </c>
      <c r="H371" s="27">
        <f t="shared" si="20"/>
        <v>20</v>
      </c>
      <c r="I371" s="34">
        <v>43286</v>
      </c>
      <c r="J371" s="33">
        <f ca="1">DATEDIF('BDD client - segmentation'!$I371,TODAY(),"M")</f>
        <v>56</v>
      </c>
      <c r="K371" s="27">
        <f t="shared" ca="1" si="21"/>
        <v>0</v>
      </c>
      <c r="L371" s="33">
        <v>3</v>
      </c>
      <c r="M371" s="27">
        <f t="shared" si="22"/>
        <v>1.5</v>
      </c>
      <c r="N371" s="27">
        <f t="shared" ca="1" si="23"/>
        <v>21.5</v>
      </c>
      <c r="O371" s="32" t="s">
        <v>2057</v>
      </c>
      <c r="P371" s="32" t="s">
        <v>2058</v>
      </c>
      <c r="Q371" s="32" t="s">
        <v>2059</v>
      </c>
      <c r="R371" s="35">
        <v>43984</v>
      </c>
      <c r="S371" s="32">
        <v>2506</v>
      </c>
      <c r="T371" s="36">
        <v>147</v>
      </c>
    </row>
    <row r="372" spans="1:20" x14ac:dyDescent="0.35">
      <c r="A372" s="25">
        <v>371</v>
      </c>
      <c r="B372" s="26" t="s">
        <v>2060</v>
      </c>
      <c r="C372" s="26" t="s">
        <v>2061</v>
      </c>
      <c r="D372" s="26" t="s">
        <v>2062</v>
      </c>
      <c r="E372" s="26" t="s">
        <v>62</v>
      </c>
      <c r="F372" s="26" t="s">
        <v>49</v>
      </c>
      <c r="G372" s="27">
        <v>4646</v>
      </c>
      <c r="H372" s="27">
        <f t="shared" si="20"/>
        <v>30</v>
      </c>
      <c r="I372" s="28">
        <v>43773</v>
      </c>
      <c r="J372" s="27">
        <f ca="1">DATEDIF('BDD client - segmentation'!$I372,TODAY(),"M")</f>
        <v>40</v>
      </c>
      <c r="K372" s="27">
        <f t="shared" ca="1" si="21"/>
        <v>0</v>
      </c>
      <c r="L372" s="27">
        <v>26</v>
      </c>
      <c r="M372" s="27">
        <f t="shared" si="22"/>
        <v>13</v>
      </c>
      <c r="N372" s="27">
        <f t="shared" ca="1" si="23"/>
        <v>43</v>
      </c>
      <c r="O372" s="26" t="s">
        <v>70</v>
      </c>
      <c r="P372" s="26" t="s">
        <v>2063</v>
      </c>
      <c r="Q372" s="26" t="s">
        <v>2064</v>
      </c>
      <c r="R372" s="29">
        <v>43130</v>
      </c>
      <c r="S372" s="26">
        <v>2993</v>
      </c>
      <c r="T372" s="30">
        <v>156</v>
      </c>
    </row>
    <row r="373" spans="1:20" x14ac:dyDescent="0.35">
      <c r="A373" s="31">
        <v>372</v>
      </c>
      <c r="B373" s="32" t="s">
        <v>2065</v>
      </c>
      <c r="C373" s="32" t="s">
        <v>2066</v>
      </c>
      <c r="D373" s="32" t="s">
        <v>2067</v>
      </c>
      <c r="E373" s="32" t="s">
        <v>48</v>
      </c>
      <c r="F373" s="32" t="s">
        <v>398</v>
      </c>
      <c r="G373" s="33">
        <v>4572</v>
      </c>
      <c r="H373" s="27">
        <f t="shared" si="20"/>
        <v>30</v>
      </c>
      <c r="I373" s="34">
        <v>44214</v>
      </c>
      <c r="J373" s="33">
        <f ca="1">DATEDIF('BDD client - segmentation'!$I373,TODAY(),"M")</f>
        <v>26</v>
      </c>
      <c r="K373" s="27">
        <f t="shared" ca="1" si="21"/>
        <v>0</v>
      </c>
      <c r="L373" s="33">
        <v>15</v>
      </c>
      <c r="M373" s="27">
        <f t="shared" si="22"/>
        <v>7.5</v>
      </c>
      <c r="N373" s="27">
        <f t="shared" ca="1" si="23"/>
        <v>37.5</v>
      </c>
      <c r="O373" s="32" t="s">
        <v>2068</v>
      </c>
      <c r="P373" s="32" t="s">
        <v>1653</v>
      </c>
      <c r="Q373" s="32" t="s">
        <v>658</v>
      </c>
      <c r="R373" s="35">
        <v>44091</v>
      </c>
      <c r="S373" s="32">
        <v>628</v>
      </c>
      <c r="T373" s="36">
        <v>86</v>
      </c>
    </row>
    <row r="374" spans="1:20" x14ac:dyDescent="0.35">
      <c r="A374" s="25">
        <v>373</v>
      </c>
      <c r="B374" s="26" t="s">
        <v>1038</v>
      </c>
      <c r="C374" s="26" t="s">
        <v>2069</v>
      </c>
      <c r="D374" s="26" t="s">
        <v>2070</v>
      </c>
      <c r="E374" s="26" t="s">
        <v>62</v>
      </c>
      <c r="F374" s="26" t="s">
        <v>49</v>
      </c>
      <c r="G374" s="27">
        <v>2425</v>
      </c>
      <c r="H374" s="27">
        <f t="shared" si="20"/>
        <v>20</v>
      </c>
      <c r="I374" s="28">
        <v>44530</v>
      </c>
      <c r="J374" s="27">
        <f ca="1">DATEDIF('BDD client - segmentation'!$I374,TODAY(),"M")</f>
        <v>16</v>
      </c>
      <c r="K374" s="27">
        <f t="shared" ca="1" si="21"/>
        <v>1</v>
      </c>
      <c r="L374" s="27">
        <v>15</v>
      </c>
      <c r="M374" s="27">
        <f t="shared" si="22"/>
        <v>7.5</v>
      </c>
      <c r="N374" s="27">
        <f t="shared" ca="1" si="23"/>
        <v>28.5</v>
      </c>
      <c r="O374" s="26" t="s">
        <v>1432</v>
      </c>
      <c r="P374" s="26" t="s">
        <v>2071</v>
      </c>
      <c r="Q374" s="26" t="s">
        <v>2072</v>
      </c>
      <c r="R374" s="29">
        <v>44767</v>
      </c>
      <c r="S374" s="26">
        <v>2191</v>
      </c>
      <c r="T374" s="30">
        <v>178</v>
      </c>
    </row>
    <row r="375" spans="1:20" x14ac:dyDescent="0.35">
      <c r="A375" s="31">
        <v>374</v>
      </c>
      <c r="B375" s="32" t="s">
        <v>2073</v>
      </c>
      <c r="C375" s="32" t="s">
        <v>2074</v>
      </c>
      <c r="D375" s="32" t="s">
        <v>2075</v>
      </c>
      <c r="E375" s="32" t="s">
        <v>48</v>
      </c>
      <c r="F375" s="32" t="s">
        <v>112</v>
      </c>
      <c r="G375" s="33">
        <v>1586</v>
      </c>
      <c r="H375" s="27">
        <f t="shared" si="20"/>
        <v>20</v>
      </c>
      <c r="I375" s="34">
        <v>43288</v>
      </c>
      <c r="J375" s="33">
        <f ca="1">DATEDIF('BDD client - segmentation'!$I375,TODAY(),"M")</f>
        <v>56</v>
      </c>
      <c r="K375" s="27">
        <f t="shared" ca="1" si="21"/>
        <v>0</v>
      </c>
      <c r="L375" s="33">
        <v>11</v>
      </c>
      <c r="M375" s="27">
        <f t="shared" si="22"/>
        <v>5.5</v>
      </c>
      <c r="N375" s="27">
        <f t="shared" ca="1" si="23"/>
        <v>25.5</v>
      </c>
      <c r="O375" s="32" t="s">
        <v>2076</v>
      </c>
      <c r="P375" s="32" t="s">
        <v>2077</v>
      </c>
      <c r="Q375" s="32" t="s">
        <v>2078</v>
      </c>
      <c r="R375" s="35">
        <v>44094</v>
      </c>
      <c r="S375" s="32">
        <v>846</v>
      </c>
      <c r="T375" s="36">
        <v>125</v>
      </c>
    </row>
    <row r="376" spans="1:20" x14ac:dyDescent="0.35">
      <c r="A376" s="25">
        <v>375</v>
      </c>
      <c r="B376" s="26" t="s">
        <v>2079</v>
      </c>
      <c r="C376" s="26" t="s">
        <v>2080</v>
      </c>
      <c r="D376" s="26" t="s">
        <v>2081</v>
      </c>
      <c r="E376" s="26" t="s">
        <v>62</v>
      </c>
      <c r="F376" s="26" t="s">
        <v>49</v>
      </c>
      <c r="G376" s="27">
        <v>4642</v>
      </c>
      <c r="H376" s="27">
        <f t="shared" si="20"/>
        <v>30</v>
      </c>
      <c r="I376" s="28">
        <v>44914</v>
      </c>
      <c r="J376" s="27">
        <f ca="1">DATEDIF('BDD client - segmentation'!$I376,TODAY(),"M")</f>
        <v>3</v>
      </c>
      <c r="K376" s="27">
        <f t="shared" ca="1" si="21"/>
        <v>20</v>
      </c>
      <c r="L376" s="27">
        <v>29</v>
      </c>
      <c r="M376" s="27">
        <f t="shared" si="22"/>
        <v>14.5</v>
      </c>
      <c r="N376" s="27">
        <f t="shared" ca="1" si="23"/>
        <v>64.5</v>
      </c>
      <c r="O376" s="26" t="s">
        <v>386</v>
      </c>
      <c r="P376" s="26" t="s">
        <v>1891</v>
      </c>
      <c r="Q376" s="26" t="s">
        <v>1892</v>
      </c>
      <c r="R376" s="29">
        <v>44632</v>
      </c>
      <c r="S376" s="26">
        <v>3369</v>
      </c>
      <c r="T376" s="30">
        <v>98</v>
      </c>
    </row>
    <row r="377" spans="1:20" x14ac:dyDescent="0.35">
      <c r="A377" s="31">
        <v>376</v>
      </c>
      <c r="B377" s="32" t="s">
        <v>303</v>
      </c>
      <c r="C377" s="32" t="s">
        <v>2082</v>
      </c>
      <c r="D377" s="32" t="s">
        <v>2083</v>
      </c>
      <c r="E377" s="32" t="s">
        <v>62</v>
      </c>
      <c r="F377" s="32" t="s">
        <v>49</v>
      </c>
      <c r="G377" s="33">
        <v>122</v>
      </c>
      <c r="H377" s="27">
        <f t="shared" si="20"/>
        <v>5</v>
      </c>
      <c r="I377" s="34">
        <v>43162</v>
      </c>
      <c r="J377" s="33">
        <f ca="1">DATEDIF('BDD client - segmentation'!$I377,TODAY(),"M")</f>
        <v>60</v>
      </c>
      <c r="K377" s="27">
        <f t="shared" ca="1" si="21"/>
        <v>0</v>
      </c>
      <c r="L377" s="33">
        <v>21</v>
      </c>
      <c r="M377" s="27">
        <f t="shared" si="22"/>
        <v>10.5</v>
      </c>
      <c r="N377" s="27">
        <f t="shared" ca="1" si="23"/>
        <v>15.5</v>
      </c>
      <c r="O377" s="32" t="s">
        <v>1332</v>
      </c>
      <c r="P377" s="32" t="s">
        <v>2084</v>
      </c>
      <c r="Q377" s="32" t="s">
        <v>2085</v>
      </c>
      <c r="R377" s="35">
        <v>43761</v>
      </c>
      <c r="S377" s="32">
        <v>1447</v>
      </c>
      <c r="T377" s="36">
        <v>75</v>
      </c>
    </row>
    <row r="378" spans="1:20" x14ac:dyDescent="0.35">
      <c r="A378" s="25">
        <v>377</v>
      </c>
      <c r="B378" s="26" t="s">
        <v>2086</v>
      </c>
      <c r="C378" s="26" t="s">
        <v>2087</v>
      </c>
      <c r="D378" s="26" t="s">
        <v>2088</v>
      </c>
      <c r="E378" s="26" t="s">
        <v>48</v>
      </c>
      <c r="F378" s="26" t="s">
        <v>49</v>
      </c>
      <c r="G378" s="27">
        <v>309</v>
      </c>
      <c r="H378" s="27">
        <f t="shared" si="20"/>
        <v>5</v>
      </c>
      <c r="I378" s="28">
        <v>43104</v>
      </c>
      <c r="J378" s="27">
        <f ca="1">DATEDIF('BDD client - segmentation'!$I378,TODAY(),"M")</f>
        <v>62</v>
      </c>
      <c r="K378" s="27">
        <f t="shared" ca="1" si="21"/>
        <v>0</v>
      </c>
      <c r="L378" s="27">
        <v>27</v>
      </c>
      <c r="M378" s="27">
        <f t="shared" si="22"/>
        <v>13.5</v>
      </c>
      <c r="N378" s="27">
        <f t="shared" ca="1" si="23"/>
        <v>18.5</v>
      </c>
      <c r="O378" s="26" t="s">
        <v>2089</v>
      </c>
      <c r="P378" s="26" t="s">
        <v>2090</v>
      </c>
      <c r="Q378" s="26" t="s">
        <v>2091</v>
      </c>
      <c r="R378" s="29">
        <v>44024</v>
      </c>
      <c r="S378" s="26">
        <v>3566</v>
      </c>
      <c r="T378" s="30">
        <v>160</v>
      </c>
    </row>
    <row r="379" spans="1:20" x14ac:dyDescent="0.35">
      <c r="A379" s="31">
        <v>378</v>
      </c>
      <c r="B379" s="32" t="s">
        <v>516</v>
      </c>
      <c r="C379" s="32" t="s">
        <v>2092</v>
      </c>
      <c r="D379" s="32" t="s">
        <v>2093</v>
      </c>
      <c r="E379" s="32" t="s">
        <v>62</v>
      </c>
      <c r="F379" s="32" t="s">
        <v>49</v>
      </c>
      <c r="G379" s="33">
        <v>739</v>
      </c>
      <c r="H379" s="27">
        <f t="shared" si="20"/>
        <v>10</v>
      </c>
      <c r="I379" s="34">
        <v>44113</v>
      </c>
      <c r="J379" s="33">
        <f ca="1">DATEDIF('BDD client - segmentation'!$I379,TODAY(),"M")</f>
        <v>29</v>
      </c>
      <c r="K379" s="27">
        <f t="shared" ca="1" si="21"/>
        <v>0</v>
      </c>
      <c r="L379" s="33">
        <v>15</v>
      </c>
      <c r="M379" s="27">
        <f t="shared" si="22"/>
        <v>7.5</v>
      </c>
      <c r="N379" s="27">
        <f t="shared" ca="1" si="23"/>
        <v>17.5</v>
      </c>
      <c r="O379" s="32" t="s">
        <v>2094</v>
      </c>
      <c r="P379" s="32" t="s">
        <v>2095</v>
      </c>
      <c r="Q379" s="32" t="s">
        <v>1810</v>
      </c>
      <c r="R379" s="35">
        <v>44349</v>
      </c>
      <c r="S379" s="32">
        <v>1771</v>
      </c>
      <c r="T379" s="36">
        <v>140</v>
      </c>
    </row>
    <row r="380" spans="1:20" x14ac:dyDescent="0.35">
      <c r="A380" s="25">
        <v>379</v>
      </c>
      <c r="B380" s="26" t="s">
        <v>2096</v>
      </c>
      <c r="C380" s="26" t="s">
        <v>2097</v>
      </c>
      <c r="D380" s="26" t="s">
        <v>2098</v>
      </c>
      <c r="E380" s="26" t="s">
        <v>48</v>
      </c>
      <c r="F380" s="26" t="s">
        <v>398</v>
      </c>
      <c r="G380" s="27">
        <v>1153</v>
      </c>
      <c r="H380" s="27">
        <f t="shared" si="20"/>
        <v>20</v>
      </c>
      <c r="I380" s="28">
        <v>43612</v>
      </c>
      <c r="J380" s="27">
        <f ca="1">DATEDIF('BDD client - segmentation'!$I380,TODAY(),"M")</f>
        <v>46</v>
      </c>
      <c r="K380" s="27">
        <f t="shared" ca="1" si="21"/>
        <v>0</v>
      </c>
      <c r="L380" s="27">
        <v>28</v>
      </c>
      <c r="M380" s="27">
        <f t="shared" si="22"/>
        <v>14</v>
      </c>
      <c r="N380" s="27">
        <f t="shared" ca="1" si="23"/>
        <v>34</v>
      </c>
      <c r="O380" s="26" t="s">
        <v>335</v>
      </c>
      <c r="P380" s="26" t="s">
        <v>2099</v>
      </c>
      <c r="Q380" s="26" t="s">
        <v>2100</v>
      </c>
      <c r="R380" s="29">
        <v>44872</v>
      </c>
      <c r="S380" s="26">
        <v>3393</v>
      </c>
      <c r="T380" s="30">
        <v>0</v>
      </c>
    </row>
    <row r="381" spans="1:20" x14ac:dyDescent="0.35">
      <c r="A381" s="31">
        <v>380</v>
      </c>
      <c r="B381" s="32" t="s">
        <v>2101</v>
      </c>
      <c r="C381" s="32" t="s">
        <v>2102</v>
      </c>
      <c r="D381" s="32" t="s">
        <v>2103</v>
      </c>
      <c r="E381" s="32" t="s">
        <v>62</v>
      </c>
      <c r="F381" s="32" t="s">
        <v>205</v>
      </c>
      <c r="G381" s="33">
        <v>3804</v>
      </c>
      <c r="H381" s="27">
        <f t="shared" si="20"/>
        <v>30</v>
      </c>
      <c r="I381" s="34">
        <v>43981</v>
      </c>
      <c r="J381" s="33">
        <f ca="1">DATEDIF('BDD client - segmentation'!$I381,TODAY(),"M")</f>
        <v>34</v>
      </c>
      <c r="K381" s="27">
        <f t="shared" ca="1" si="21"/>
        <v>0</v>
      </c>
      <c r="L381" s="33">
        <v>17</v>
      </c>
      <c r="M381" s="27">
        <f t="shared" si="22"/>
        <v>8.5</v>
      </c>
      <c r="N381" s="27">
        <f t="shared" ca="1" si="23"/>
        <v>38.5</v>
      </c>
      <c r="O381" s="32" t="s">
        <v>2104</v>
      </c>
      <c r="P381" s="32" t="s">
        <v>2105</v>
      </c>
      <c r="Q381" s="32" t="s">
        <v>2106</v>
      </c>
      <c r="R381" s="35">
        <v>43540</v>
      </c>
      <c r="S381" s="32">
        <v>2207</v>
      </c>
      <c r="T381" s="36">
        <v>56</v>
      </c>
    </row>
    <row r="382" spans="1:20" x14ac:dyDescent="0.35">
      <c r="A382" s="25">
        <v>381</v>
      </c>
      <c r="B382" s="26" t="s">
        <v>2107</v>
      </c>
      <c r="C382" s="26" t="s">
        <v>2108</v>
      </c>
      <c r="D382" s="26" t="s">
        <v>2109</v>
      </c>
      <c r="E382" s="26" t="s">
        <v>62</v>
      </c>
      <c r="F382" s="26" t="s">
        <v>49</v>
      </c>
      <c r="G382" s="27">
        <v>1351</v>
      </c>
      <c r="H382" s="27">
        <f t="shared" si="20"/>
        <v>20</v>
      </c>
      <c r="I382" s="28">
        <v>44702</v>
      </c>
      <c r="J382" s="27">
        <f ca="1">DATEDIF('BDD client - segmentation'!$I382,TODAY(),"M")</f>
        <v>10</v>
      </c>
      <c r="K382" s="27">
        <f t="shared" ca="1" si="21"/>
        <v>5</v>
      </c>
      <c r="L382" s="27">
        <v>23</v>
      </c>
      <c r="M382" s="27">
        <f t="shared" si="22"/>
        <v>11.5</v>
      </c>
      <c r="N382" s="27">
        <f t="shared" ca="1" si="23"/>
        <v>36.5</v>
      </c>
      <c r="O382" s="26" t="s">
        <v>2110</v>
      </c>
      <c r="P382" s="26" t="s">
        <v>2111</v>
      </c>
      <c r="Q382" s="26" t="s">
        <v>788</v>
      </c>
      <c r="R382" s="29">
        <v>43669</v>
      </c>
      <c r="S382" s="26">
        <v>2634</v>
      </c>
      <c r="T382" s="30">
        <v>51</v>
      </c>
    </row>
    <row r="383" spans="1:20" x14ac:dyDescent="0.35">
      <c r="A383" s="31">
        <v>382</v>
      </c>
      <c r="B383" s="32" t="s">
        <v>2112</v>
      </c>
      <c r="C383" s="32" t="s">
        <v>2113</v>
      </c>
      <c r="D383" s="32" t="s">
        <v>2114</v>
      </c>
      <c r="E383" s="32" t="s">
        <v>62</v>
      </c>
      <c r="F383" s="32" t="s">
        <v>49</v>
      </c>
      <c r="G383" s="33">
        <v>1502</v>
      </c>
      <c r="H383" s="27">
        <f t="shared" si="20"/>
        <v>20</v>
      </c>
      <c r="I383" s="34">
        <v>43375</v>
      </c>
      <c r="J383" s="33">
        <f ca="1">DATEDIF('BDD client - segmentation'!$I383,TODAY(),"M")</f>
        <v>53</v>
      </c>
      <c r="K383" s="27">
        <f t="shared" ca="1" si="21"/>
        <v>0</v>
      </c>
      <c r="L383" s="33">
        <v>12</v>
      </c>
      <c r="M383" s="27">
        <f t="shared" si="22"/>
        <v>6</v>
      </c>
      <c r="N383" s="27">
        <f t="shared" ca="1" si="23"/>
        <v>26</v>
      </c>
      <c r="O383" s="32" t="s">
        <v>2115</v>
      </c>
      <c r="P383" s="32" t="s">
        <v>2116</v>
      </c>
      <c r="Q383" s="32" t="s">
        <v>2117</v>
      </c>
      <c r="R383" s="35">
        <v>44092</v>
      </c>
      <c r="S383" s="32">
        <v>4467</v>
      </c>
      <c r="T383" s="36">
        <v>119</v>
      </c>
    </row>
    <row r="384" spans="1:20" x14ac:dyDescent="0.35">
      <c r="A384" s="25">
        <v>383</v>
      </c>
      <c r="B384" s="26" t="s">
        <v>2118</v>
      </c>
      <c r="C384" s="26" t="s">
        <v>2119</v>
      </c>
      <c r="D384" s="26" t="s">
        <v>2120</v>
      </c>
      <c r="E384" s="26" t="s">
        <v>48</v>
      </c>
      <c r="F384" s="26" t="s">
        <v>49</v>
      </c>
      <c r="G384" s="27">
        <v>3460</v>
      </c>
      <c r="H384" s="27">
        <f t="shared" si="20"/>
        <v>30</v>
      </c>
      <c r="I384" s="28">
        <v>43113</v>
      </c>
      <c r="J384" s="27">
        <f ca="1">DATEDIF('BDD client - segmentation'!$I384,TODAY(),"M")</f>
        <v>62</v>
      </c>
      <c r="K384" s="27">
        <f t="shared" ca="1" si="21"/>
        <v>0</v>
      </c>
      <c r="L384" s="27">
        <v>26</v>
      </c>
      <c r="M384" s="27">
        <f t="shared" si="22"/>
        <v>13</v>
      </c>
      <c r="N384" s="27">
        <f t="shared" ca="1" si="23"/>
        <v>43</v>
      </c>
      <c r="O384" s="26" t="s">
        <v>2121</v>
      </c>
      <c r="P384" s="26" t="s">
        <v>2122</v>
      </c>
      <c r="Q384" s="26" t="s">
        <v>2123</v>
      </c>
      <c r="R384" s="29">
        <v>43673</v>
      </c>
      <c r="S384" s="26">
        <v>2082</v>
      </c>
      <c r="T384" s="30">
        <v>138</v>
      </c>
    </row>
    <row r="385" spans="1:20" x14ac:dyDescent="0.35">
      <c r="A385" s="31">
        <v>384</v>
      </c>
      <c r="B385" s="32" t="s">
        <v>2124</v>
      </c>
      <c r="C385" s="32" t="s">
        <v>2125</v>
      </c>
      <c r="D385" s="32" t="s">
        <v>2126</v>
      </c>
      <c r="E385" s="32" t="s">
        <v>48</v>
      </c>
      <c r="F385" s="32" t="s">
        <v>398</v>
      </c>
      <c r="G385" s="33">
        <v>840</v>
      </c>
      <c r="H385" s="27">
        <f t="shared" si="20"/>
        <v>10</v>
      </c>
      <c r="I385" s="34">
        <v>43140</v>
      </c>
      <c r="J385" s="33">
        <f ca="1">DATEDIF('BDD client - segmentation'!$I385,TODAY(),"M")</f>
        <v>61</v>
      </c>
      <c r="K385" s="27">
        <f t="shared" ca="1" si="21"/>
        <v>0</v>
      </c>
      <c r="L385" s="33">
        <v>18</v>
      </c>
      <c r="M385" s="27">
        <f t="shared" si="22"/>
        <v>9</v>
      </c>
      <c r="N385" s="27">
        <f t="shared" ca="1" si="23"/>
        <v>19</v>
      </c>
      <c r="O385" s="32" t="s">
        <v>2127</v>
      </c>
      <c r="P385" s="32" t="s">
        <v>2128</v>
      </c>
      <c r="Q385" s="32" t="s">
        <v>2129</v>
      </c>
      <c r="R385" s="35">
        <v>43892</v>
      </c>
      <c r="S385" s="32">
        <v>2161</v>
      </c>
      <c r="T385" s="36">
        <v>6</v>
      </c>
    </row>
    <row r="386" spans="1:20" x14ac:dyDescent="0.35">
      <c r="A386" s="25">
        <v>385</v>
      </c>
      <c r="B386" s="26" t="s">
        <v>2130</v>
      </c>
      <c r="C386" s="26" t="s">
        <v>2131</v>
      </c>
      <c r="D386" s="26" t="s">
        <v>2132</v>
      </c>
      <c r="E386" s="26" t="s">
        <v>48</v>
      </c>
      <c r="F386" s="26" t="s">
        <v>49</v>
      </c>
      <c r="G386" s="27">
        <v>952</v>
      </c>
      <c r="H386" s="27">
        <f t="shared" si="20"/>
        <v>10</v>
      </c>
      <c r="I386" s="28">
        <v>43764</v>
      </c>
      <c r="J386" s="27">
        <f ca="1">DATEDIF('BDD client - segmentation'!$I386,TODAY(),"M")</f>
        <v>41</v>
      </c>
      <c r="K386" s="27">
        <f t="shared" ca="1" si="21"/>
        <v>0</v>
      </c>
      <c r="L386" s="27">
        <v>10</v>
      </c>
      <c r="M386" s="27">
        <f t="shared" si="22"/>
        <v>5</v>
      </c>
      <c r="N386" s="27">
        <f t="shared" ca="1" si="23"/>
        <v>15</v>
      </c>
      <c r="O386" s="26" t="s">
        <v>2133</v>
      </c>
      <c r="P386" s="26" t="s">
        <v>2134</v>
      </c>
      <c r="Q386" s="26" t="s">
        <v>876</v>
      </c>
      <c r="R386" s="29">
        <v>43822</v>
      </c>
      <c r="S386" s="26">
        <v>3416</v>
      </c>
      <c r="T386" s="30">
        <v>227</v>
      </c>
    </row>
    <row r="387" spans="1:20" x14ac:dyDescent="0.35">
      <c r="A387" s="31">
        <v>386</v>
      </c>
      <c r="B387" s="32" t="s">
        <v>2135</v>
      </c>
      <c r="C387" s="32" t="s">
        <v>2136</v>
      </c>
      <c r="D387" s="32" t="s">
        <v>2137</v>
      </c>
      <c r="E387" s="32" t="s">
        <v>62</v>
      </c>
      <c r="F387" s="32" t="s">
        <v>125</v>
      </c>
      <c r="G387" s="33">
        <v>1266</v>
      </c>
      <c r="H387" s="27">
        <f t="shared" ref="H387:H450" si="24">IF(G387&lt;=100,1,IF(G387&lt;=500,5,IF(G387&lt;=1000,10,IF(G387&lt;=3000,20,30))))</f>
        <v>20</v>
      </c>
      <c r="I387" s="34">
        <v>43794</v>
      </c>
      <c r="J387" s="33">
        <f ca="1">DATEDIF('BDD client - segmentation'!$I387,TODAY(),"M")</f>
        <v>40</v>
      </c>
      <c r="K387" s="27">
        <f t="shared" ref="K387:K450" ca="1" si="25">IF(J387&lt;=3,20,IF(J387&lt;=6,10,IF(J387&lt;=12,5,IF(J387&lt;=24,1,0))))</f>
        <v>0</v>
      </c>
      <c r="L387" s="33">
        <v>0</v>
      </c>
      <c r="M387" s="27">
        <f t="shared" ref="M387:M450" si="26">L387*0.5</f>
        <v>0</v>
      </c>
      <c r="N387" s="27">
        <f t="shared" ref="N387:N450" ca="1" si="27">SUM(H387,K387,M387)</f>
        <v>20</v>
      </c>
      <c r="O387" s="32" t="s">
        <v>119</v>
      </c>
      <c r="P387" s="32" t="s">
        <v>2138</v>
      </c>
      <c r="Q387" s="32" t="s">
        <v>285</v>
      </c>
      <c r="R387" s="35">
        <v>44140</v>
      </c>
      <c r="S387" s="32">
        <v>3954</v>
      </c>
      <c r="T387" s="36">
        <v>56</v>
      </c>
    </row>
    <row r="388" spans="1:20" x14ac:dyDescent="0.35">
      <c r="A388" s="25">
        <v>387</v>
      </c>
      <c r="B388" s="26" t="s">
        <v>2139</v>
      </c>
      <c r="C388" s="26" t="s">
        <v>2140</v>
      </c>
      <c r="D388" s="26" t="s">
        <v>2141</v>
      </c>
      <c r="E388" s="26" t="s">
        <v>62</v>
      </c>
      <c r="F388" s="26" t="s">
        <v>49</v>
      </c>
      <c r="G388" s="27">
        <v>4265</v>
      </c>
      <c r="H388" s="27">
        <f t="shared" si="24"/>
        <v>30</v>
      </c>
      <c r="I388" s="28">
        <v>43534</v>
      </c>
      <c r="J388" s="27">
        <f ca="1">DATEDIF('BDD client - segmentation'!$I388,TODAY(),"M")</f>
        <v>48</v>
      </c>
      <c r="K388" s="27">
        <f t="shared" ca="1" si="25"/>
        <v>0</v>
      </c>
      <c r="L388" s="27">
        <v>7</v>
      </c>
      <c r="M388" s="27">
        <f t="shared" si="26"/>
        <v>3.5</v>
      </c>
      <c r="N388" s="27">
        <f t="shared" ca="1" si="27"/>
        <v>33.5</v>
      </c>
      <c r="O388" s="26" t="s">
        <v>2142</v>
      </c>
      <c r="P388" s="26" t="s">
        <v>347</v>
      </c>
      <c r="Q388" s="26" t="s">
        <v>320</v>
      </c>
      <c r="R388" s="29">
        <v>43592</v>
      </c>
      <c r="S388" s="26">
        <v>2911</v>
      </c>
      <c r="T388" s="30">
        <v>94</v>
      </c>
    </row>
    <row r="389" spans="1:20" x14ac:dyDescent="0.35">
      <c r="A389" s="31">
        <v>388</v>
      </c>
      <c r="B389" s="32" t="s">
        <v>2143</v>
      </c>
      <c r="C389" s="32" t="s">
        <v>2144</v>
      </c>
      <c r="D389" s="32" t="s">
        <v>2145</v>
      </c>
      <c r="E389" s="32" t="s">
        <v>48</v>
      </c>
      <c r="F389" s="32" t="s">
        <v>49</v>
      </c>
      <c r="G389" s="33">
        <v>856</v>
      </c>
      <c r="H389" s="27">
        <f t="shared" si="24"/>
        <v>10</v>
      </c>
      <c r="I389" s="34">
        <v>43250</v>
      </c>
      <c r="J389" s="33">
        <f ca="1">DATEDIF('BDD client - segmentation'!$I389,TODAY(),"M")</f>
        <v>58</v>
      </c>
      <c r="K389" s="27">
        <f t="shared" ca="1" si="25"/>
        <v>0</v>
      </c>
      <c r="L389" s="33">
        <v>23</v>
      </c>
      <c r="M389" s="27">
        <f t="shared" si="26"/>
        <v>11.5</v>
      </c>
      <c r="N389" s="27">
        <f t="shared" ca="1" si="27"/>
        <v>21.5</v>
      </c>
      <c r="O389" s="32" t="s">
        <v>2146</v>
      </c>
      <c r="P389" s="32" t="s">
        <v>737</v>
      </c>
      <c r="Q389" s="32" t="s">
        <v>738</v>
      </c>
      <c r="R389" s="35">
        <v>43748</v>
      </c>
      <c r="S389" s="32">
        <v>2625</v>
      </c>
      <c r="T389" s="36">
        <v>120</v>
      </c>
    </row>
    <row r="390" spans="1:20" x14ac:dyDescent="0.35">
      <c r="A390" s="25">
        <v>389</v>
      </c>
      <c r="B390" s="26" t="s">
        <v>2147</v>
      </c>
      <c r="C390" s="26" t="s">
        <v>2148</v>
      </c>
      <c r="D390" s="26" t="s">
        <v>2149</v>
      </c>
      <c r="E390" s="26" t="s">
        <v>62</v>
      </c>
      <c r="F390" s="26" t="s">
        <v>49</v>
      </c>
      <c r="G390" s="27">
        <v>3224</v>
      </c>
      <c r="H390" s="27">
        <f t="shared" si="24"/>
        <v>30</v>
      </c>
      <c r="I390" s="28">
        <v>43599</v>
      </c>
      <c r="J390" s="27">
        <f ca="1">DATEDIF('BDD client - segmentation'!$I390,TODAY(),"M")</f>
        <v>46</v>
      </c>
      <c r="K390" s="27">
        <f t="shared" ca="1" si="25"/>
        <v>0</v>
      </c>
      <c r="L390" s="27">
        <v>13</v>
      </c>
      <c r="M390" s="27">
        <f t="shared" si="26"/>
        <v>6.5</v>
      </c>
      <c r="N390" s="27">
        <f t="shared" ca="1" si="27"/>
        <v>36.5</v>
      </c>
      <c r="O390" s="26" t="s">
        <v>2150</v>
      </c>
      <c r="P390" s="26" t="s">
        <v>2151</v>
      </c>
      <c r="Q390" s="26" t="s">
        <v>121</v>
      </c>
      <c r="R390" s="29">
        <v>43502</v>
      </c>
      <c r="S390" s="26">
        <v>3661</v>
      </c>
      <c r="T390" s="30">
        <v>223</v>
      </c>
    </row>
    <row r="391" spans="1:20" x14ac:dyDescent="0.35">
      <c r="A391" s="31">
        <v>390</v>
      </c>
      <c r="B391" s="32" t="s">
        <v>2152</v>
      </c>
      <c r="C391" s="32" t="s">
        <v>2153</v>
      </c>
      <c r="D391" s="32" t="s">
        <v>2154</v>
      </c>
      <c r="E391" s="32" t="s">
        <v>62</v>
      </c>
      <c r="F391" s="32" t="s">
        <v>49</v>
      </c>
      <c r="G391" s="33">
        <v>3982</v>
      </c>
      <c r="H391" s="27">
        <f t="shared" si="24"/>
        <v>30</v>
      </c>
      <c r="I391" s="34">
        <v>43984</v>
      </c>
      <c r="J391" s="33">
        <f ca="1">DATEDIF('BDD client - segmentation'!$I391,TODAY(),"M")</f>
        <v>33</v>
      </c>
      <c r="K391" s="27">
        <f t="shared" ca="1" si="25"/>
        <v>0</v>
      </c>
      <c r="L391" s="33">
        <v>7</v>
      </c>
      <c r="M391" s="27">
        <f t="shared" si="26"/>
        <v>3.5</v>
      </c>
      <c r="N391" s="27">
        <f t="shared" ca="1" si="27"/>
        <v>33.5</v>
      </c>
      <c r="O391" s="32" t="s">
        <v>2155</v>
      </c>
      <c r="P391" s="32" t="s">
        <v>2156</v>
      </c>
      <c r="Q391" s="32" t="s">
        <v>2157</v>
      </c>
      <c r="R391" s="35">
        <v>44377</v>
      </c>
      <c r="S391" s="32">
        <v>262</v>
      </c>
      <c r="T391" s="36">
        <v>166</v>
      </c>
    </row>
    <row r="392" spans="1:20" x14ac:dyDescent="0.35">
      <c r="A392" s="25">
        <v>391</v>
      </c>
      <c r="B392" s="26" t="s">
        <v>2158</v>
      </c>
      <c r="C392" s="26" t="s">
        <v>2159</v>
      </c>
      <c r="D392" s="26" t="s">
        <v>2160</v>
      </c>
      <c r="E392" s="26" t="s">
        <v>48</v>
      </c>
      <c r="F392" s="26" t="s">
        <v>112</v>
      </c>
      <c r="G392" s="27">
        <v>3253</v>
      </c>
      <c r="H392" s="27">
        <f t="shared" si="24"/>
        <v>30</v>
      </c>
      <c r="I392" s="28">
        <v>43406</v>
      </c>
      <c r="J392" s="27">
        <f ca="1">DATEDIF('BDD client - segmentation'!$I392,TODAY(),"M")</f>
        <v>52</v>
      </c>
      <c r="K392" s="27">
        <f t="shared" ca="1" si="25"/>
        <v>0</v>
      </c>
      <c r="L392" s="27">
        <v>10</v>
      </c>
      <c r="M392" s="27">
        <f t="shared" si="26"/>
        <v>5</v>
      </c>
      <c r="N392" s="27">
        <f t="shared" ca="1" si="27"/>
        <v>35</v>
      </c>
      <c r="O392" s="26" t="s">
        <v>94</v>
      </c>
      <c r="P392" s="26" t="s">
        <v>2161</v>
      </c>
      <c r="Q392" s="26" t="s">
        <v>2162</v>
      </c>
      <c r="R392" s="29">
        <v>44883</v>
      </c>
      <c r="S392" s="26">
        <v>3871</v>
      </c>
      <c r="T392" s="30">
        <v>109</v>
      </c>
    </row>
    <row r="393" spans="1:20" x14ac:dyDescent="0.35">
      <c r="A393" s="31">
        <v>392</v>
      </c>
      <c r="B393" s="32" t="s">
        <v>2163</v>
      </c>
      <c r="C393" s="32" t="s">
        <v>2164</v>
      </c>
      <c r="D393" s="32" t="s">
        <v>2165</v>
      </c>
      <c r="E393" s="32" t="s">
        <v>62</v>
      </c>
      <c r="F393" s="32" t="s">
        <v>49</v>
      </c>
      <c r="G393" s="33">
        <v>3669</v>
      </c>
      <c r="H393" s="27">
        <f t="shared" si="24"/>
        <v>30</v>
      </c>
      <c r="I393" s="34">
        <v>44485</v>
      </c>
      <c r="J393" s="33">
        <f ca="1">DATEDIF('BDD client - segmentation'!$I393,TODAY(),"M")</f>
        <v>17</v>
      </c>
      <c r="K393" s="27">
        <f t="shared" ca="1" si="25"/>
        <v>1</v>
      </c>
      <c r="L393" s="33">
        <v>17</v>
      </c>
      <c r="M393" s="27">
        <f t="shared" si="26"/>
        <v>8.5</v>
      </c>
      <c r="N393" s="27">
        <f t="shared" ca="1" si="27"/>
        <v>39.5</v>
      </c>
      <c r="O393" s="32" t="s">
        <v>2166</v>
      </c>
      <c r="P393" s="32" t="s">
        <v>2167</v>
      </c>
      <c r="Q393" s="32" t="s">
        <v>134</v>
      </c>
      <c r="R393" s="35">
        <v>44627</v>
      </c>
      <c r="S393" s="32">
        <v>308</v>
      </c>
      <c r="T393" s="36">
        <v>72</v>
      </c>
    </row>
    <row r="394" spans="1:20" x14ac:dyDescent="0.35">
      <c r="A394" s="25">
        <v>393</v>
      </c>
      <c r="B394" s="26" t="s">
        <v>2168</v>
      </c>
      <c r="C394" s="26" t="s">
        <v>2169</v>
      </c>
      <c r="D394" s="26" t="s">
        <v>2170</v>
      </c>
      <c r="E394" s="26" t="s">
        <v>48</v>
      </c>
      <c r="F394" s="26" t="s">
        <v>63</v>
      </c>
      <c r="G394" s="27">
        <v>4523</v>
      </c>
      <c r="H394" s="27">
        <f t="shared" si="24"/>
        <v>30</v>
      </c>
      <c r="I394" s="28">
        <v>44554</v>
      </c>
      <c r="J394" s="27">
        <f ca="1">DATEDIF('BDD client - segmentation'!$I394,TODAY(),"M")</f>
        <v>15</v>
      </c>
      <c r="K394" s="27">
        <f t="shared" ca="1" si="25"/>
        <v>1</v>
      </c>
      <c r="L394" s="27">
        <v>20</v>
      </c>
      <c r="M394" s="27">
        <f t="shared" si="26"/>
        <v>10</v>
      </c>
      <c r="N394" s="27">
        <f t="shared" ca="1" si="27"/>
        <v>41</v>
      </c>
      <c r="O394" s="26" t="s">
        <v>2171</v>
      </c>
      <c r="P394" s="26" t="s">
        <v>1586</v>
      </c>
      <c r="Q394" s="26" t="s">
        <v>1587</v>
      </c>
      <c r="R394" s="29">
        <v>43153</v>
      </c>
      <c r="S394" s="26">
        <v>2480</v>
      </c>
      <c r="T394" s="30">
        <v>81</v>
      </c>
    </row>
    <row r="395" spans="1:20" x14ac:dyDescent="0.35">
      <c r="A395" s="31">
        <v>394</v>
      </c>
      <c r="B395" s="32" t="s">
        <v>2172</v>
      </c>
      <c r="C395" s="32" t="s">
        <v>2173</v>
      </c>
      <c r="D395" s="32" t="s">
        <v>2174</v>
      </c>
      <c r="E395" s="32" t="s">
        <v>62</v>
      </c>
      <c r="F395" s="32" t="s">
        <v>49</v>
      </c>
      <c r="G395" s="33">
        <v>557</v>
      </c>
      <c r="H395" s="27">
        <f t="shared" si="24"/>
        <v>10</v>
      </c>
      <c r="I395" s="34">
        <v>43887</v>
      </c>
      <c r="J395" s="33">
        <f ca="1">DATEDIF('BDD client - segmentation'!$I395,TODAY(),"M")</f>
        <v>37</v>
      </c>
      <c r="K395" s="27">
        <f t="shared" ca="1" si="25"/>
        <v>0</v>
      </c>
      <c r="L395" s="33">
        <v>2</v>
      </c>
      <c r="M395" s="27">
        <f t="shared" si="26"/>
        <v>1</v>
      </c>
      <c r="N395" s="27">
        <f t="shared" ca="1" si="27"/>
        <v>11</v>
      </c>
      <c r="O395" s="32" t="s">
        <v>2175</v>
      </c>
      <c r="P395" s="32" t="s">
        <v>2176</v>
      </c>
      <c r="Q395" s="32" t="s">
        <v>2177</v>
      </c>
      <c r="R395" s="35">
        <v>44073</v>
      </c>
      <c r="S395" s="32">
        <v>1983</v>
      </c>
      <c r="T395" s="36">
        <v>33</v>
      </c>
    </row>
    <row r="396" spans="1:20" x14ac:dyDescent="0.35">
      <c r="A396" s="25">
        <v>395</v>
      </c>
      <c r="B396" s="26" t="s">
        <v>2178</v>
      </c>
      <c r="C396" s="26" t="s">
        <v>2179</v>
      </c>
      <c r="D396" s="26" t="s">
        <v>2180</v>
      </c>
      <c r="E396" s="26" t="s">
        <v>62</v>
      </c>
      <c r="F396" s="26" t="s">
        <v>49</v>
      </c>
      <c r="G396" s="27">
        <v>2693</v>
      </c>
      <c r="H396" s="27">
        <f t="shared" si="24"/>
        <v>20</v>
      </c>
      <c r="I396" s="28">
        <v>44549</v>
      </c>
      <c r="J396" s="27">
        <f ca="1">DATEDIF('BDD client - segmentation'!$I396,TODAY(),"M")</f>
        <v>15</v>
      </c>
      <c r="K396" s="27">
        <f t="shared" ca="1" si="25"/>
        <v>1</v>
      </c>
      <c r="L396" s="27">
        <v>12</v>
      </c>
      <c r="M396" s="27">
        <f t="shared" si="26"/>
        <v>6</v>
      </c>
      <c r="N396" s="27">
        <f t="shared" ca="1" si="27"/>
        <v>27</v>
      </c>
      <c r="O396" s="26" t="s">
        <v>2181</v>
      </c>
      <c r="P396" s="26" t="s">
        <v>2182</v>
      </c>
      <c r="Q396" s="26" t="s">
        <v>2183</v>
      </c>
      <c r="R396" s="29">
        <v>43839</v>
      </c>
      <c r="S396" s="26">
        <v>261</v>
      </c>
      <c r="T396" s="30">
        <v>4</v>
      </c>
    </row>
    <row r="397" spans="1:20" x14ac:dyDescent="0.35">
      <c r="A397" s="31">
        <v>396</v>
      </c>
      <c r="B397" s="32" t="s">
        <v>2184</v>
      </c>
      <c r="C397" s="32" t="s">
        <v>2185</v>
      </c>
      <c r="D397" s="32" t="s">
        <v>2186</v>
      </c>
      <c r="E397" s="32" t="s">
        <v>48</v>
      </c>
      <c r="F397" s="32" t="s">
        <v>49</v>
      </c>
      <c r="G397" s="33">
        <v>983</v>
      </c>
      <c r="H397" s="27">
        <f t="shared" si="24"/>
        <v>10</v>
      </c>
      <c r="I397" s="34">
        <v>43299</v>
      </c>
      <c r="J397" s="33">
        <f ca="1">DATEDIF('BDD client - segmentation'!$I397,TODAY(),"M")</f>
        <v>56</v>
      </c>
      <c r="K397" s="27">
        <f t="shared" ca="1" si="25"/>
        <v>0</v>
      </c>
      <c r="L397" s="33">
        <v>0</v>
      </c>
      <c r="M397" s="27">
        <f t="shared" si="26"/>
        <v>0</v>
      </c>
      <c r="N397" s="27">
        <f t="shared" ca="1" si="27"/>
        <v>10</v>
      </c>
      <c r="O397" s="32" t="s">
        <v>2187</v>
      </c>
      <c r="P397" s="32" t="s">
        <v>2188</v>
      </c>
      <c r="Q397" s="32" t="s">
        <v>2189</v>
      </c>
      <c r="R397" s="35">
        <v>43228</v>
      </c>
      <c r="S397" s="32">
        <v>4323</v>
      </c>
      <c r="T397" s="36">
        <v>130</v>
      </c>
    </row>
    <row r="398" spans="1:20" x14ac:dyDescent="0.35">
      <c r="A398" s="25">
        <v>397</v>
      </c>
      <c r="B398" s="26" t="s">
        <v>2190</v>
      </c>
      <c r="C398" s="26" t="s">
        <v>2191</v>
      </c>
      <c r="D398" s="26" t="s">
        <v>2192</v>
      </c>
      <c r="E398" s="26" t="s">
        <v>48</v>
      </c>
      <c r="F398" s="26" t="s">
        <v>49</v>
      </c>
      <c r="G398" s="27">
        <v>2572</v>
      </c>
      <c r="H398" s="27">
        <f t="shared" si="24"/>
        <v>20</v>
      </c>
      <c r="I398" s="28">
        <v>44114</v>
      </c>
      <c r="J398" s="27">
        <f ca="1">DATEDIF('BDD client - segmentation'!$I398,TODAY(),"M")</f>
        <v>29</v>
      </c>
      <c r="K398" s="27">
        <f t="shared" ca="1" si="25"/>
        <v>0</v>
      </c>
      <c r="L398" s="27">
        <v>19</v>
      </c>
      <c r="M398" s="27">
        <f t="shared" si="26"/>
        <v>9.5</v>
      </c>
      <c r="N398" s="27">
        <f t="shared" ca="1" si="27"/>
        <v>29.5</v>
      </c>
      <c r="O398" s="26" t="s">
        <v>614</v>
      </c>
      <c r="P398" s="26" t="s">
        <v>2193</v>
      </c>
      <c r="Q398" s="26" t="s">
        <v>2194</v>
      </c>
      <c r="R398" s="29">
        <v>44479</v>
      </c>
      <c r="S398" s="26">
        <v>4003</v>
      </c>
      <c r="T398" s="30">
        <v>42</v>
      </c>
    </row>
    <row r="399" spans="1:20" x14ac:dyDescent="0.35">
      <c r="A399" s="31">
        <v>398</v>
      </c>
      <c r="B399" s="32" t="s">
        <v>2195</v>
      </c>
      <c r="C399" s="32" t="s">
        <v>2196</v>
      </c>
      <c r="D399" s="32" t="s">
        <v>2197</v>
      </c>
      <c r="E399" s="32" t="s">
        <v>48</v>
      </c>
      <c r="F399" s="32" t="s">
        <v>49</v>
      </c>
      <c r="G399" s="33">
        <v>3683</v>
      </c>
      <c r="H399" s="27">
        <f t="shared" si="24"/>
        <v>30</v>
      </c>
      <c r="I399" s="34">
        <v>43194</v>
      </c>
      <c r="J399" s="33">
        <f ca="1">DATEDIF('BDD client - segmentation'!$I399,TODAY(),"M")</f>
        <v>59</v>
      </c>
      <c r="K399" s="27">
        <f t="shared" ca="1" si="25"/>
        <v>0</v>
      </c>
      <c r="L399" s="33">
        <v>30</v>
      </c>
      <c r="M399" s="27">
        <f t="shared" si="26"/>
        <v>15</v>
      </c>
      <c r="N399" s="27">
        <f t="shared" ca="1" si="27"/>
        <v>45</v>
      </c>
      <c r="O399" s="32" t="s">
        <v>1484</v>
      </c>
      <c r="P399" s="32" t="s">
        <v>2198</v>
      </c>
      <c r="Q399" s="32" t="s">
        <v>2199</v>
      </c>
      <c r="R399" s="35">
        <v>44584</v>
      </c>
      <c r="S399" s="32">
        <v>3640</v>
      </c>
      <c r="T399" s="36">
        <v>32</v>
      </c>
    </row>
    <row r="400" spans="1:20" x14ac:dyDescent="0.35">
      <c r="A400" s="25">
        <v>399</v>
      </c>
      <c r="B400" s="26" t="s">
        <v>303</v>
      </c>
      <c r="C400" s="26" t="s">
        <v>2200</v>
      </c>
      <c r="D400" s="26" t="s">
        <v>2201</v>
      </c>
      <c r="E400" s="26" t="s">
        <v>62</v>
      </c>
      <c r="F400" s="26" t="s">
        <v>63</v>
      </c>
      <c r="G400" s="27">
        <v>2538</v>
      </c>
      <c r="H400" s="27">
        <f t="shared" si="24"/>
        <v>20</v>
      </c>
      <c r="I400" s="28">
        <v>44658</v>
      </c>
      <c r="J400" s="27">
        <f ca="1">DATEDIF('BDD client - segmentation'!$I400,TODAY(),"M")</f>
        <v>11</v>
      </c>
      <c r="K400" s="27">
        <f t="shared" ca="1" si="25"/>
        <v>5</v>
      </c>
      <c r="L400" s="27">
        <v>8</v>
      </c>
      <c r="M400" s="27">
        <f t="shared" si="26"/>
        <v>4</v>
      </c>
      <c r="N400" s="27">
        <f t="shared" ca="1" si="27"/>
        <v>29</v>
      </c>
      <c r="O400" s="26" t="s">
        <v>2202</v>
      </c>
      <c r="P400" s="26" t="s">
        <v>2203</v>
      </c>
      <c r="Q400" s="26" t="s">
        <v>2204</v>
      </c>
      <c r="R400" s="29">
        <v>43136</v>
      </c>
      <c r="S400" s="26">
        <v>970</v>
      </c>
      <c r="T400" s="30">
        <v>111</v>
      </c>
    </row>
    <row r="401" spans="1:20" x14ac:dyDescent="0.35">
      <c r="A401" s="31">
        <v>400</v>
      </c>
      <c r="B401" s="32" t="s">
        <v>2205</v>
      </c>
      <c r="C401" s="32" t="s">
        <v>2206</v>
      </c>
      <c r="D401" s="32" t="s">
        <v>2207</v>
      </c>
      <c r="E401" s="32" t="s">
        <v>48</v>
      </c>
      <c r="F401" s="32" t="s">
        <v>49</v>
      </c>
      <c r="G401" s="33">
        <v>2125</v>
      </c>
      <c r="H401" s="27">
        <f t="shared" si="24"/>
        <v>20</v>
      </c>
      <c r="I401" s="34">
        <v>44832</v>
      </c>
      <c r="J401" s="33">
        <f ca="1">DATEDIF('BDD client - segmentation'!$I401,TODAY(),"M")</f>
        <v>6</v>
      </c>
      <c r="K401" s="27">
        <f t="shared" ca="1" si="25"/>
        <v>10</v>
      </c>
      <c r="L401" s="33">
        <v>17</v>
      </c>
      <c r="M401" s="27">
        <f t="shared" si="26"/>
        <v>8.5</v>
      </c>
      <c r="N401" s="27">
        <f t="shared" ca="1" si="27"/>
        <v>38.5</v>
      </c>
      <c r="O401" s="32" t="s">
        <v>2208</v>
      </c>
      <c r="P401" s="32" t="s">
        <v>347</v>
      </c>
      <c r="Q401" s="32" t="s">
        <v>320</v>
      </c>
      <c r="R401" s="35">
        <v>43258</v>
      </c>
      <c r="S401" s="32">
        <v>3023</v>
      </c>
      <c r="T401" s="36">
        <v>63</v>
      </c>
    </row>
    <row r="402" spans="1:20" x14ac:dyDescent="0.35">
      <c r="A402" s="25">
        <v>401</v>
      </c>
      <c r="B402" s="26" t="s">
        <v>2209</v>
      </c>
      <c r="C402" s="26" t="s">
        <v>2210</v>
      </c>
      <c r="D402" s="26" t="s">
        <v>2211</v>
      </c>
      <c r="E402" s="26" t="s">
        <v>62</v>
      </c>
      <c r="F402" s="26" t="s">
        <v>63</v>
      </c>
      <c r="G402" s="27">
        <v>1625</v>
      </c>
      <c r="H402" s="27">
        <f t="shared" si="24"/>
        <v>20</v>
      </c>
      <c r="I402" s="28">
        <v>44080</v>
      </c>
      <c r="J402" s="27">
        <f ca="1">DATEDIF('BDD client - segmentation'!$I402,TODAY(),"M")</f>
        <v>30</v>
      </c>
      <c r="K402" s="27">
        <f t="shared" ca="1" si="25"/>
        <v>0</v>
      </c>
      <c r="L402" s="27">
        <v>24</v>
      </c>
      <c r="M402" s="27">
        <f t="shared" si="26"/>
        <v>12</v>
      </c>
      <c r="N402" s="27">
        <f t="shared" ca="1" si="27"/>
        <v>32</v>
      </c>
      <c r="O402" s="26" t="s">
        <v>620</v>
      </c>
      <c r="P402" s="26" t="s">
        <v>2212</v>
      </c>
      <c r="Q402" s="26" t="s">
        <v>2213</v>
      </c>
      <c r="R402" s="29">
        <v>43221</v>
      </c>
      <c r="S402" s="26">
        <v>1431</v>
      </c>
      <c r="T402" s="30">
        <v>53</v>
      </c>
    </row>
    <row r="403" spans="1:20" x14ac:dyDescent="0.35">
      <c r="A403" s="31">
        <v>402</v>
      </c>
      <c r="B403" s="32" t="s">
        <v>2214</v>
      </c>
      <c r="C403" s="32" t="s">
        <v>2215</v>
      </c>
      <c r="D403" s="32" t="s">
        <v>2216</v>
      </c>
      <c r="E403" s="32" t="s">
        <v>48</v>
      </c>
      <c r="F403" s="32" t="s">
        <v>49</v>
      </c>
      <c r="G403" s="33">
        <v>2516</v>
      </c>
      <c r="H403" s="27">
        <f t="shared" si="24"/>
        <v>20</v>
      </c>
      <c r="I403" s="34">
        <v>44591</v>
      </c>
      <c r="J403" s="33">
        <f ca="1">DATEDIF('BDD client - segmentation'!$I403,TODAY(),"M")</f>
        <v>14</v>
      </c>
      <c r="K403" s="27">
        <f t="shared" ca="1" si="25"/>
        <v>1</v>
      </c>
      <c r="L403" s="33">
        <v>15</v>
      </c>
      <c r="M403" s="27">
        <f t="shared" si="26"/>
        <v>7.5</v>
      </c>
      <c r="N403" s="27">
        <f t="shared" ca="1" si="27"/>
        <v>28.5</v>
      </c>
      <c r="O403" s="32" t="s">
        <v>2217</v>
      </c>
      <c r="P403" s="32" t="s">
        <v>2218</v>
      </c>
      <c r="Q403" s="32" t="s">
        <v>2219</v>
      </c>
      <c r="R403" s="35">
        <v>44742</v>
      </c>
      <c r="S403" s="32">
        <v>553</v>
      </c>
      <c r="T403" s="36">
        <v>237</v>
      </c>
    </row>
    <row r="404" spans="1:20" x14ac:dyDescent="0.35">
      <c r="A404" s="25">
        <v>403</v>
      </c>
      <c r="B404" s="26" t="s">
        <v>2220</v>
      </c>
      <c r="C404" s="26" t="s">
        <v>2221</v>
      </c>
      <c r="D404" s="26" t="s">
        <v>2222</v>
      </c>
      <c r="E404" s="26" t="s">
        <v>62</v>
      </c>
      <c r="F404" s="26" t="s">
        <v>49</v>
      </c>
      <c r="G404" s="27">
        <v>1056</v>
      </c>
      <c r="H404" s="27">
        <f t="shared" si="24"/>
        <v>20</v>
      </c>
      <c r="I404" s="28">
        <v>44275</v>
      </c>
      <c r="J404" s="27">
        <f ca="1">DATEDIF('BDD client - segmentation'!$I404,TODAY(),"M")</f>
        <v>24</v>
      </c>
      <c r="K404" s="27">
        <f t="shared" ca="1" si="25"/>
        <v>1</v>
      </c>
      <c r="L404" s="27">
        <v>15</v>
      </c>
      <c r="M404" s="27">
        <f t="shared" si="26"/>
        <v>7.5</v>
      </c>
      <c r="N404" s="27">
        <f t="shared" ca="1" si="27"/>
        <v>28.5</v>
      </c>
      <c r="O404" s="26" t="s">
        <v>2223</v>
      </c>
      <c r="P404" s="26" t="s">
        <v>2224</v>
      </c>
      <c r="Q404" s="26" t="s">
        <v>1247</v>
      </c>
      <c r="R404" s="29">
        <v>44337</v>
      </c>
      <c r="S404" s="26">
        <v>487</v>
      </c>
      <c r="T404" s="30">
        <v>216</v>
      </c>
    </row>
    <row r="405" spans="1:20" x14ac:dyDescent="0.35">
      <c r="A405" s="31">
        <v>404</v>
      </c>
      <c r="B405" s="32" t="s">
        <v>2225</v>
      </c>
      <c r="C405" s="32" t="s">
        <v>2226</v>
      </c>
      <c r="D405" s="32" t="s">
        <v>2227</v>
      </c>
      <c r="E405" s="32" t="s">
        <v>62</v>
      </c>
      <c r="F405" s="32" t="s">
        <v>49</v>
      </c>
      <c r="G405" s="33">
        <v>1465</v>
      </c>
      <c r="H405" s="27">
        <f t="shared" si="24"/>
        <v>20</v>
      </c>
      <c r="I405" s="34">
        <v>43533</v>
      </c>
      <c r="J405" s="33">
        <f ca="1">DATEDIF('BDD client - segmentation'!$I405,TODAY(),"M")</f>
        <v>48</v>
      </c>
      <c r="K405" s="27">
        <f t="shared" ca="1" si="25"/>
        <v>0</v>
      </c>
      <c r="L405" s="33">
        <v>12</v>
      </c>
      <c r="M405" s="27">
        <f t="shared" si="26"/>
        <v>6</v>
      </c>
      <c r="N405" s="27">
        <f t="shared" ca="1" si="27"/>
        <v>26</v>
      </c>
      <c r="O405" s="32" t="s">
        <v>106</v>
      </c>
      <c r="P405" s="32" t="s">
        <v>2228</v>
      </c>
      <c r="Q405" s="32" t="s">
        <v>680</v>
      </c>
      <c r="R405" s="35">
        <v>43155</v>
      </c>
      <c r="S405" s="32">
        <v>361</v>
      </c>
      <c r="T405" s="36">
        <v>2</v>
      </c>
    </row>
    <row r="406" spans="1:20" x14ac:dyDescent="0.35">
      <c r="A406" s="25">
        <v>405</v>
      </c>
      <c r="B406" s="26" t="s">
        <v>2229</v>
      </c>
      <c r="C406" s="26" t="s">
        <v>2230</v>
      </c>
      <c r="D406" s="26" t="s">
        <v>2231</v>
      </c>
      <c r="E406" s="26" t="s">
        <v>62</v>
      </c>
      <c r="F406" s="26" t="s">
        <v>49</v>
      </c>
      <c r="G406" s="27">
        <v>2728</v>
      </c>
      <c r="H406" s="27">
        <f t="shared" si="24"/>
        <v>20</v>
      </c>
      <c r="I406" s="28">
        <v>43220</v>
      </c>
      <c r="J406" s="27">
        <f ca="1">DATEDIF('BDD client - segmentation'!$I406,TODAY(),"M")</f>
        <v>59</v>
      </c>
      <c r="K406" s="27">
        <f t="shared" ca="1" si="25"/>
        <v>0</v>
      </c>
      <c r="L406" s="27">
        <v>20</v>
      </c>
      <c r="M406" s="27">
        <f t="shared" si="26"/>
        <v>10</v>
      </c>
      <c r="N406" s="27">
        <f t="shared" ca="1" si="27"/>
        <v>30</v>
      </c>
      <c r="O406" s="26" t="s">
        <v>386</v>
      </c>
      <c r="P406" s="26" t="s">
        <v>2232</v>
      </c>
      <c r="Q406" s="26" t="s">
        <v>2233</v>
      </c>
      <c r="R406" s="29">
        <v>44374</v>
      </c>
      <c r="S406" s="26">
        <v>1908</v>
      </c>
      <c r="T406" s="30">
        <v>204</v>
      </c>
    </row>
    <row r="407" spans="1:20" x14ac:dyDescent="0.35">
      <c r="A407" s="31">
        <v>406</v>
      </c>
      <c r="B407" s="32" t="s">
        <v>2234</v>
      </c>
      <c r="C407" s="32" t="s">
        <v>2235</v>
      </c>
      <c r="D407" s="32" t="s">
        <v>2236</v>
      </c>
      <c r="E407" s="32" t="s">
        <v>62</v>
      </c>
      <c r="F407" s="32" t="s">
        <v>49</v>
      </c>
      <c r="G407" s="33">
        <v>807</v>
      </c>
      <c r="H407" s="27">
        <f t="shared" si="24"/>
        <v>10</v>
      </c>
      <c r="I407" s="34">
        <v>44071</v>
      </c>
      <c r="J407" s="33">
        <f ca="1">DATEDIF('BDD client - segmentation'!$I407,TODAY(),"M")</f>
        <v>31</v>
      </c>
      <c r="K407" s="27">
        <f t="shared" ca="1" si="25"/>
        <v>0</v>
      </c>
      <c r="L407" s="33">
        <v>12</v>
      </c>
      <c r="M407" s="27">
        <f t="shared" si="26"/>
        <v>6</v>
      </c>
      <c r="N407" s="27">
        <f t="shared" ca="1" si="27"/>
        <v>16</v>
      </c>
      <c r="O407" s="32" t="s">
        <v>392</v>
      </c>
      <c r="P407" s="32" t="s">
        <v>2237</v>
      </c>
      <c r="Q407" s="32" t="s">
        <v>2238</v>
      </c>
      <c r="R407" s="35">
        <v>43371</v>
      </c>
      <c r="S407" s="32">
        <v>2256</v>
      </c>
      <c r="T407" s="36">
        <v>95</v>
      </c>
    </row>
    <row r="408" spans="1:20" x14ac:dyDescent="0.35">
      <c r="A408" s="25">
        <v>407</v>
      </c>
      <c r="B408" s="26" t="s">
        <v>2239</v>
      </c>
      <c r="C408" s="26" t="s">
        <v>2240</v>
      </c>
      <c r="D408" s="26" t="s">
        <v>2241</v>
      </c>
      <c r="E408" s="26" t="s">
        <v>48</v>
      </c>
      <c r="F408" s="26" t="s">
        <v>49</v>
      </c>
      <c r="G408" s="27">
        <v>2997</v>
      </c>
      <c r="H408" s="27">
        <f t="shared" si="24"/>
        <v>20</v>
      </c>
      <c r="I408" s="28">
        <v>43766</v>
      </c>
      <c r="J408" s="27">
        <f ca="1">DATEDIF('BDD client - segmentation'!$I408,TODAY(),"M")</f>
        <v>41</v>
      </c>
      <c r="K408" s="27">
        <f t="shared" ca="1" si="25"/>
        <v>0</v>
      </c>
      <c r="L408" s="27">
        <v>11</v>
      </c>
      <c r="M408" s="27">
        <f t="shared" si="26"/>
        <v>5.5</v>
      </c>
      <c r="N408" s="27">
        <f t="shared" ca="1" si="27"/>
        <v>25.5</v>
      </c>
      <c r="O408" s="26" t="s">
        <v>2242</v>
      </c>
      <c r="P408" s="26" t="s">
        <v>2243</v>
      </c>
      <c r="Q408" s="26" t="s">
        <v>2244</v>
      </c>
      <c r="R408" s="29">
        <v>44473</v>
      </c>
      <c r="S408" s="26">
        <v>982</v>
      </c>
      <c r="T408" s="30">
        <v>122</v>
      </c>
    </row>
    <row r="409" spans="1:20" x14ac:dyDescent="0.35">
      <c r="A409" s="31">
        <v>408</v>
      </c>
      <c r="B409" s="32" t="s">
        <v>2245</v>
      </c>
      <c r="C409" s="32" t="s">
        <v>2246</v>
      </c>
      <c r="D409" s="32" t="s">
        <v>2247</v>
      </c>
      <c r="E409" s="32" t="s">
        <v>62</v>
      </c>
      <c r="F409" s="32" t="s">
        <v>63</v>
      </c>
      <c r="G409" s="33">
        <v>3183</v>
      </c>
      <c r="H409" s="27">
        <f t="shared" si="24"/>
        <v>30</v>
      </c>
      <c r="I409" s="34">
        <v>44460</v>
      </c>
      <c r="J409" s="33">
        <f ca="1">DATEDIF('BDD client - segmentation'!$I409,TODAY(),"M")</f>
        <v>18</v>
      </c>
      <c r="K409" s="27">
        <f t="shared" ca="1" si="25"/>
        <v>1</v>
      </c>
      <c r="L409" s="33">
        <v>14</v>
      </c>
      <c r="M409" s="27">
        <f t="shared" si="26"/>
        <v>7</v>
      </c>
      <c r="N409" s="27">
        <f t="shared" ca="1" si="27"/>
        <v>38</v>
      </c>
      <c r="O409" s="32" t="s">
        <v>2248</v>
      </c>
      <c r="P409" s="32" t="s">
        <v>2249</v>
      </c>
      <c r="Q409" s="32" t="s">
        <v>2250</v>
      </c>
      <c r="R409" s="35">
        <v>44198</v>
      </c>
      <c r="S409" s="32">
        <v>2019</v>
      </c>
      <c r="T409" s="36">
        <v>60</v>
      </c>
    </row>
    <row r="410" spans="1:20" x14ac:dyDescent="0.35">
      <c r="A410" s="25">
        <v>409</v>
      </c>
      <c r="B410" s="26" t="s">
        <v>2251</v>
      </c>
      <c r="C410" s="26" t="s">
        <v>2252</v>
      </c>
      <c r="D410" s="26" t="s">
        <v>2253</v>
      </c>
      <c r="E410" s="26" t="s">
        <v>62</v>
      </c>
      <c r="F410" s="26" t="s">
        <v>49</v>
      </c>
      <c r="G410" s="27">
        <v>2814</v>
      </c>
      <c r="H410" s="27">
        <f t="shared" si="24"/>
        <v>20</v>
      </c>
      <c r="I410" s="28">
        <v>44855</v>
      </c>
      <c r="J410" s="27">
        <f ca="1">DATEDIF('BDD client - segmentation'!$I410,TODAY(),"M")</f>
        <v>5</v>
      </c>
      <c r="K410" s="27">
        <f t="shared" ca="1" si="25"/>
        <v>10</v>
      </c>
      <c r="L410" s="27">
        <v>6</v>
      </c>
      <c r="M410" s="27">
        <f t="shared" si="26"/>
        <v>3</v>
      </c>
      <c r="N410" s="27">
        <f t="shared" ca="1" si="27"/>
        <v>33</v>
      </c>
      <c r="O410" s="26" t="s">
        <v>2254</v>
      </c>
      <c r="P410" s="26" t="s">
        <v>2255</v>
      </c>
      <c r="Q410" s="26" t="s">
        <v>2256</v>
      </c>
      <c r="R410" s="29">
        <v>43765</v>
      </c>
      <c r="S410" s="26">
        <v>993</v>
      </c>
      <c r="T410" s="30">
        <v>247</v>
      </c>
    </row>
    <row r="411" spans="1:20" x14ac:dyDescent="0.35">
      <c r="A411" s="31">
        <v>410</v>
      </c>
      <c r="B411" s="32" t="s">
        <v>2257</v>
      </c>
      <c r="C411" s="32" t="s">
        <v>2258</v>
      </c>
      <c r="D411" s="32" t="s">
        <v>2259</v>
      </c>
      <c r="E411" s="32" t="s">
        <v>48</v>
      </c>
      <c r="F411" s="32" t="s">
        <v>49</v>
      </c>
      <c r="G411" s="33">
        <v>556</v>
      </c>
      <c r="H411" s="27">
        <f t="shared" si="24"/>
        <v>10</v>
      </c>
      <c r="I411" s="34">
        <v>44688</v>
      </c>
      <c r="J411" s="33">
        <f ca="1">DATEDIF('BDD client - segmentation'!$I411,TODAY(),"M")</f>
        <v>10</v>
      </c>
      <c r="K411" s="27">
        <f t="shared" ca="1" si="25"/>
        <v>5</v>
      </c>
      <c r="L411" s="33">
        <v>9</v>
      </c>
      <c r="M411" s="27">
        <f t="shared" si="26"/>
        <v>4.5</v>
      </c>
      <c r="N411" s="27">
        <f t="shared" ca="1" si="27"/>
        <v>19.5</v>
      </c>
      <c r="O411" s="32" t="s">
        <v>2260</v>
      </c>
      <c r="P411" s="32" t="s">
        <v>2261</v>
      </c>
      <c r="Q411" s="32" t="s">
        <v>189</v>
      </c>
      <c r="R411" s="35">
        <v>43560</v>
      </c>
      <c r="S411" s="32">
        <v>1558</v>
      </c>
      <c r="T411" s="36">
        <v>135</v>
      </c>
    </row>
    <row r="412" spans="1:20" x14ac:dyDescent="0.35">
      <c r="A412" s="25">
        <v>411</v>
      </c>
      <c r="B412" s="26" t="s">
        <v>2262</v>
      </c>
      <c r="C412" s="26" t="s">
        <v>2263</v>
      </c>
      <c r="D412" s="26" t="s">
        <v>2264</v>
      </c>
      <c r="E412" s="26" t="s">
        <v>48</v>
      </c>
      <c r="F412" s="26" t="s">
        <v>49</v>
      </c>
      <c r="G412" s="27">
        <v>4794</v>
      </c>
      <c r="H412" s="27">
        <f t="shared" si="24"/>
        <v>30</v>
      </c>
      <c r="I412" s="28">
        <v>44723</v>
      </c>
      <c r="J412" s="27">
        <f ca="1">DATEDIF('BDD client - segmentation'!$I412,TODAY(),"M")</f>
        <v>9</v>
      </c>
      <c r="K412" s="27">
        <f t="shared" ca="1" si="25"/>
        <v>5</v>
      </c>
      <c r="L412" s="27">
        <v>26</v>
      </c>
      <c r="M412" s="27">
        <f t="shared" si="26"/>
        <v>13</v>
      </c>
      <c r="N412" s="27">
        <f t="shared" ca="1" si="27"/>
        <v>48</v>
      </c>
      <c r="O412" s="26" t="s">
        <v>2265</v>
      </c>
      <c r="P412" s="26" t="s">
        <v>1389</v>
      </c>
      <c r="Q412" s="26" t="s">
        <v>1390</v>
      </c>
      <c r="R412" s="29">
        <v>44099</v>
      </c>
      <c r="S412" s="26">
        <v>571</v>
      </c>
      <c r="T412" s="30">
        <v>213</v>
      </c>
    </row>
    <row r="413" spans="1:20" x14ac:dyDescent="0.35">
      <c r="A413" s="31">
        <v>412</v>
      </c>
      <c r="B413" s="32" t="s">
        <v>2266</v>
      </c>
      <c r="C413" s="32" t="s">
        <v>2267</v>
      </c>
      <c r="D413" s="32" t="s">
        <v>2268</v>
      </c>
      <c r="E413" s="32" t="s">
        <v>62</v>
      </c>
      <c r="F413" s="32" t="s">
        <v>49</v>
      </c>
      <c r="G413" s="33">
        <v>4518</v>
      </c>
      <c r="H413" s="27">
        <f t="shared" si="24"/>
        <v>30</v>
      </c>
      <c r="I413" s="34">
        <v>43211</v>
      </c>
      <c r="J413" s="33">
        <f ca="1">DATEDIF('BDD client - segmentation'!$I413,TODAY(),"M")</f>
        <v>59</v>
      </c>
      <c r="K413" s="27">
        <f t="shared" ca="1" si="25"/>
        <v>0</v>
      </c>
      <c r="L413" s="33">
        <v>9</v>
      </c>
      <c r="M413" s="27">
        <f t="shared" si="26"/>
        <v>4.5</v>
      </c>
      <c r="N413" s="27">
        <f t="shared" ca="1" si="27"/>
        <v>34.5</v>
      </c>
      <c r="O413" s="32" t="s">
        <v>2269</v>
      </c>
      <c r="P413" s="32" t="s">
        <v>2270</v>
      </c>
      <c r="Q413" s="32" t="s">
        <v>2271</v>
      </c>
      <c r="R413" s="35">
        <v>44483</v>
      </c>
      <c r="S413" s="32">
        <v>3958</v>
      </c>
      <c r="T413" s="36">
        <v>112</v>
      </c>
    </row>
    <row r="414" spans="1:20" x14ac:dyDescent="0.35">
      <c r="A414" s="25">
        <v>413</v>
      </c>
      <c r="B414" s="26" t="s">
        <v>2272</v>
      </c>
      <c r="C414" s="26" t="s">
        <v>2273</v>
      </c>
      <c r="D414" s="26" t="s">
        <v>2274</v>
      </c>
      <c r="E414" s="26" t="s">
        <v>62</v>
      </c>
      <c r="F414" s="26" t="s">
        <v>125</v>
      </c>
      <c r="G414" s="27">
        <v>2197</v>
      </c>
      <c r="H414" s="27">
        <f t="shared" si="24"/>
        <v>20</v>
      </c>
      <c r="I414" s="28">
        <v>43974</v>
      </c>
      <c r="J414" s="27">
        <f ca="1">DATEDIF('BDD client - segmentation'!$I414,TODAY(),"M")</f>
        <v>34</v>
      </c>
      <c r="K414" s="27">
        <f t="shared" ca="1" si="25"/>
        <v>0</v>
      </c>
      <c r="L414" s="27">
        <v>24</v>
      </c>
      <c r="M414" s="27">
        <f t="shared" si="26"/>
        <v>12</v>
      </c>
      <c r="N414" s="27">
        <f t="shared" ca="1" si="27"/>
        <v>32</v>
      </c>
      <c r="O414" s="26" t="s">
        <v>542</v>
      </c>
      <c r="P414" s="26" t="s">
        <v>2275</v>
      </c>
      <c r="Q414" s="26" t="s">
        <v>2276</v>
      </c>
      <c r="R414" s="29">
        <v>43803</v>
      </c>
      <c r="S414" s="26">
        <v>3061</v>
      </c>
      <c r="T414" s="30">
        <v>5</v>
      </c>
    </row>
    <row r="415" spans="1:20" x14ac:dyDescent="0.35">
      <c r="A415" s="31">
        <v>414</v>
      </c>
      <c r="B415" s="32" t="s">
        <v>2277</v>
      </c>
      <c r="C415" s="32" t="s">
        <v>2278</v>
      </c>
      <c r="D415" s="32" t="s">
        <v>2279</v>
      </c>
      <c r="E415" s="32" t="s">
        <v>48</v>
      </c>
      <c r="F415" s="32" t="s">
        <v>49</v>
      </c>
      <c r="G415" s="33">
        <v>823</v>
      </c>
      <c r="H415" s="27">
        <f t="shared" si="24"/>
        <v>10</v>
      </c>
      <c r="I415" s="34">
        <v>44523</v>
      </c>
      <c r="J415" s="33">
        <f ca="1">DATEDIF('BDD client - segmentation'!$I415,TODAY(),"M")</f>
        <v>16</v>
      </c>
      <c r="K415" s="27">
        <f t="shared" ca="1" si="25"/>
        <v>1</v>
      </c>
      <c r="L415" s="33">
        <v>19</v>
      </c>
      <c r="M415" s="27">
        <f t="shared" si="26"/>
        <v>9.5</v>
      </c>
      <c r="N415" s="27">
        <f t="shared" ca="1" si="27"/>
        <v>20.5</v>
      </c>
      <c r="O415" s="32" t="s">
        <v>2280</v>
      </c>
      <c r="P415" s="32" t="s">
        <v>2281</v>
      </c>
      <c r="Q415" s="32" t="s">
        <v>985</v>
      </c>
      <c r="R415" s="35">
        <v>43760</v>
      </c>
      <c r="S415" s="32">
        <v>2633</v>
      </c>
      <c r="T415" s="36">
        <v>123</v>
      </c>
    </row>
    <row r="416" spans="1:20" x14ac:dyDescent="0.35">
      <c r="A416" s="25">
        <v>415</v>
      </c>
      <c r="B416" s="26" t="s">
        <v>2282</v>
      </c>
      <c r="C416" s="26" t="s">
        <v>2283</v>
      </c>
      <c r="D416" s="26" t="s">
        <v>2284</v>
      </c>
      <c r="E416" s="26" t="s">
        <v>62</v>
      </c>
      <c r="F416" s="26" t="s">
        <v>49</v>
      </c>
      <c r="G416" s="27">
        <v>2218</v>
      </c>
      <c r="H416" s="27">
        <f t="shared" si="24"/>
        <v>20</v>
      </c>
      <c r="I416" s="28">
        <v>44709</v>
      </c>
      <c r="J416" s="27">
        <f ca="1">DATEDIF('BDD client - segmentation'!$I416,TODAY(),"M")</f>
        <v>10</v>
      </c>
      <c r="K416" s="27">
        <f t="shared" ca="1" si="25"/>
        <v>5</v>
      </c>
      <c r="L416" s="27">
        <v>30</v>
      </c>
      <c r="M416" s="27">
        <f t="shared" si="26"/>
        <v>15</v>
      </c>
      <c r="N416" s="27">
        <f t="shared" ca="1" si="27"/>
        <v>40</v>
      </c>
      <c r="O416" s="26" t="s">
        <v>2285</v>
      </c>
      <c r="P416" s="26" t="s">
        <v>2286</v>
      </c>
      <c r="Q416" s="26" t="s">
        <v>985</v>
      </c>
      <c r="R416" s="29">
        <v>43117</v>
      </c>
      <c r="S416" s="26">
        <v>3273</v>
      </c>
      <c r="T416" s="30">
        <v>35</v>
      </c>
    </row>
    <row r="417" spans="1:20" x14ac:dyDescent="0.35">
      <c r="A417" s="31">
        <v>416</v>
      </c>
      <c r="B417" s="32" t="s">
        <v>2287</v>
      </c>
      <c r="C417" s="32" t="s">
        <v>2288</v>
      </c>
      <c r="D417" s="32" t="s">
        <v>2289</v>
      </c>
      <c r="E417" s="32" t="s">
        <v>48</v>
      </c>
      <c r="F417" s="32" t="s">
        <v>49</v>
      </c>
      <c r="G417" s="33">
        <v>2008</v>
      </c>
      <c r="H417" s="27">
        <f t="shared" si="24"/>
        <v>20</v>
      </c>
      <c r="I417" s="34">
        <v>44228</v>
      </c>
      <c r="J417" s="33">
        <f ca="1">DATEDIF('BDD client - segmentation'!$I417,TODAY(),"M")</f>
        <v>25</v>
      </c>
      <c r="K417" s="27">
        <f t="shared" ca="1" si="25"/>
        <v>0</v>
      </c>
      <c r="L417" s="33">
        <v>4</v>
      </c>
      <c r="M417" s="27">
        <f t="shared" si="26"/>
        <v>2</v>
      </c>
      <c r="N417" s="27">
        <f t="shared" ca="1" si="27"/>
        <v>22</v>
      </c>
      <c r="O417" s="32" t="s">
        <v>2290</v>
      </c>
      <c r="P417" s="32" t="s">
        <v>1815</v>
      </c>
      <c r="Q417" s="32" t="s">
        <v>571</v>
      </c>
      <c r="R417" s="35">
        <v>43283</v>
      </c>
      <c r="S417" s="32">
        <v>2305</v>
      </c>
      <c r="T417" s="36">
        <v>65</v>
      </c>
    </row>
    <row r="418" spans="1:20" x14ac:dyDescent="0.35">
      <c r="A418" s="25">
        <v>417</v>
      </c>
      <c r="B418" s="26" t="s">
        <v>2291</v>
      </c>
      <c r="C418" s="26" t="s">
        <v>2292</v>
      </c>
      <c r="D418" s="26" t="s">
        <v>2293</v>
      </c>
      <c r="E418" s="26" t="s">
        <v>62</v>
      </c>
      <c r="F418" s="26" t="s">
        <v>49</v>
      </c>
      <c r="G418" s="27">
        <v>4360</v>
      </c>
      <c r="H418" s="27">
        <f t="shared" si="24"/>
        <v>30</v>
      </c>
      <c r="I418" s="28">
        <v>43109</v>
      </c>
      <c r="J418" s="27">
        <f ca="1">DATEDIF('BDD client - segmentation'!$I418,TODAY(),"M")</f>
        <v>62</v>
      </c>
      <c r="K418" s="27">
        <f t="shared" ca="1" si="25"/>
        <v>0</v>
      </c>
      <c r="L418" s="27">
        <v>1</v>
      </c>
      <c r="M418" s="27">
        <f t="shared" si="26"/>
        <v>0.5</v>
      </c>
      <c r="N418" s="27">
        <f t="shared" ca="1" si="27"/>
        <v>30.5</v>
      </c>
      <c r="O418" s="26" t="s">
        <v>2294</v>
      </c>
      <c r="P418" s="26" t="s">
        <v>2295</v>
      </c>
      <c r="Q418" s="26" t="s">
        <v>2296</v>
      </c>
      <c r="R418" s="29">
        <v>44450</v>
      </c>
      <c r="S418" s="26">
        <v>3905</v>
      </c>
      <c r="T418" s="30">
        <v>168</v>
      </c>
    </row>
    <row r="419" spans="1:20" x14ac:dyDescent="0.35">
      <c r="A419" s="31">
        <v>418</v>
      </c>
      <c r="B419" s="32" t="s">
        <v>2297</v>
      </c>
      <c r="C419" s="32" t="s">
        <v>2298</v>
      </c>
      <c r="D419" s="32" t="s">
        <v>2299</v>
      </c>
      <c r="E419" s="32" t="s">
        <v>48</v>
      </c>
      <c r="F419" s="32" t="s">
        <v>93</v>
      </c>
      <c r="G419" s="33">
        <v>2213</v>
      </c>
      <c r="H419" s="27">
        <f t="shared" si="24"/>
        <v>20</v>
      </c>
      <c r="I419" s="34">
        <v>44163</v>
      </c>
      <c r="J419" s="33">
        <f ca="1">DATEDIF('BDD client - segmentation'!$I419,TODAY(),"M")</f>
        <v>28</v>
      </c>
      <c r="K419" s="27">
        <f t="shared" ca="1" si="25"/>
        <v>0</v>
      </c>
      <c r="L419" s="33">
        <v>17</v>
      </c>
      <c r="M419" s="27">
        <f t="shared" si="26"/>
        <v>8.5</v>
      </c>
      <c r="N419" s="27">
        <f t="shared" ca="1" si="27"/>
        <v>28.5</v>
      </c>
      <c r="O419" s="32" t="s">
        <v>2300</v>
      </c>
      <c r="P419" s="32" t="s">
        <v>1161</v>
      </c>
      <c r="Q419" s="32" t="s">
        <v>2301</v>
      </c>
      <c r="R419" s="35">
        <v>43610</v>
      </c>
      <c r="S419" s="32">
        <v>3559</v>
      </c>
      <c r="T419" s="36">
        <v>97</v>
      </c>
    </row>
    <row r="420" spans="1:20" x14ac:dyDescent="0.35">
      <c r="A420" s="25">
        <v>419</v>
      </c>
      <c r="B420" s="26" t="s">
        <v>2302</v>
      </c>
      <c r="C420" s="26" t="s">
        <v>2303</v>
      </c>
      <c r="D420" s="26" t="s">
        <v>2304</v>
      </c>
      <c r="E420" s="26" t="s">
        <v>48</v>
      </c>
      <c r="F420" s="26" t="s">
        <v>49</v>
      </c>
      <c r="G420" s="27">
        <v>4549</v>
      </c>
      <c r="H420" s="27">
        <f t="shared" si="24"/>
        <v>30</v>
      </c>
      <c r="I420" s="28">
        <v>43667</v>
      </c>
      <c r="J420" s="27">
        <f ca="1">DATEDIF('BDD client - segmentation'!$I420,TODAY(),"M")</f>
        <v>44</v>
      </c>
      <c r="K420" s="27">
        <f t="shared" ca="1" si="25"/>
        <v>0</v>
      </c>
      <c r="L420" s="27">
        <v>0</v>
      </c>
      <c r="M420" s="27">
        <f t="shared" si="26"/>
        <v>0</v>
      </c>
      <c r="N420" s="27">
        <f t="shared" ca="1" si="27"/>
        <v>30</v>
      </c>
      <c r="O420" s="26" t="s">
        <v>2305</v>
      </c>
      <c r="P420" s="26" t="s">
        <v>645</v>
      </c>
      <c r="Q420" s="26" t="s">
        <v>646</v>
      </c>
      <c r="R420" s="29">
        <v>43544</v>
      </c>
      <c r="S420" s="26">
        <v>3659</v>
      </c>
      <c r="T420" s="30">
        <v>250</v>
      </c>
    </row>
    <row r="421" spans="1:20" x14ac:dyDescent="0.35">
      <c r="A421" s="31">
        <v>420</v>
      </c>
      <c r="B421" s="32" t="s">
        <v>2306</v>
      </c>
      <c r="C421" s="32" t="s">
        <v>2307</v>
      </c>
      <c r="D421" s="32" t="s">
        <v>2308</v>
      </c>
      <c r="E421" s="32" t="s">
        <v>48</v>
      </c>
      <c r="F421" s="32" t="s">
        <v>49</v>
      </c>
      <c r="G421" s="33">
        <v>1544</v>
      </c>
      <c r="H421" s="27">
        <f t="shared" si="24"/>
        <v>20</v>
      </c>
      <c r="I421" s="34">
        <v>43510</v>
      </c>
      <c r="J421" s="33">
        <f ca="1">DATEDIF('BDD client - segmentation'!$I421,TODAY(),"M")</f>
        <v>49</v>
      </c>
      <c r="K421" s="27">
        <f t="shared" ca="1" si="25"/>
        <v>0</v>
      </c>
      <c r="L421" s="33">
        <v>10</v>
      </c>
      <c r="M421" s="27">
        <f t="shared" si="26"/>
        <v>5</v>
      </c>
      <c r="N421" s="27">
        <f t="shared" ca="1" si="27"/>
        <v>25</v>
      </c>
      <c r="O421" s="32" t="s">
        <v>638</v>
      </c>
      <c r="P421" s="32" t="s">
        <v>2309</v>
      </c>
      <c r="Q421" s="32" t="s">
        <v>800</v>
      </c>
      <c r="R421" s="35">
        <v>43149</v>
      </c>
      <c r="S421" s="32">
        <v>674</v>
      </c>
      <c r="T421" s="36">
        <v>178</v>
      </c>
    </row>
    <row r="422" spans="1:20" x14ac:dyDescent="0.35">
      <c r="A422" s="25">
        <v>421</v>
      </c>
      <c r="B422" s="26" t="s">
        <v>1344</v>
      </c>
      <c r="C422" s="26" t="s">
        <v>2310</v>
      </c>
      <c r="D422" s="26" t="s">
        <v>2311</v>
      </c>
      <c r="E422" s="26" t="s">
        <v>48</v>
      </c>
      <c r="F422" s="26" t="s">
        <v>49</v>
      </c>
      <c r="G422" s="27">
        <v>1645</v>
      </c>
      <c r="H422" s="27">
        <f t="shared" si="24"/>
        <v>20</v>
      </c>
      <c r="I422" s="28">
        <v>43989</v>
      </c>
      <c r="J422" s="27">
        <f ca="1">DATEDIF('BDD client - segmentation'!$I422,TODAY(),"M")</f>
        <v>33</v>
      </c>
      <c r="K422" s="27">
        <f t="shared" ca="1" si="25"/>
        <v>0</v>
      </c>
      <c r="L422" s="27">
        <v>0</v>
      </c>
      <c r="M422" s="27">
        <f t="shared" si="26"/>
        <v>0</v>
      </c>
      <c r="N422" s="27">
        <f t="shared" ca="1" si="27"/>
        <v>20</v>
      </c>
      <c r="O422" s="26" t="s">
        <v>2312</v>
      </c>
      <c r="P422" s="26" t="s">
        <v>729</v>
      </c>
      <c r="Q422" s="26" t="s">
        <v>108</v>
      </c>
      <c r="R422" s="29">
        <v>44498</v>
      </c>
      <c r="S422" s="26">
        <v>3718</v>
      </c>
      <c r="T422" s="30">
        <v>104</v>
      </c>
    </row>
    <row r="423" spans="1:20" x14ac:dyDescent="0.35">
      <c r="A423" s="31">
        <v>422</v>
      </c>
      <c r="B423" s="32" t="s">
        <v>2313</v>
      </c>
      <c r="C423" s="32" t="s">
        <v>2314</v>
      </c>
      <c r="D423" s="32" t="s">
        <v>2315</v>
      </c>
      <c r="E423" s="32" t="s">
        <v>62</v>
      </c>
      <c r="F423" s="32" t="s">
        <v>49</v>
      </c>
      <c r="G423" s="33">
        <v>1201</v>
      </c>
      <c r="H423" s="27">
        <f t="shared" si="24"/>
        <v>20</v>
      </c>
      <c r="I423" s="34">
        <v>44106</v>
      </c>
      <c r="J423" s="33">
        <f ca="1">DATEDIF('BDD client - segmentation'!$I423,TODAY(),"M")</f>
        <v>29</v>
      </c>
      <c r="K423" s="27">
        <f t="shared" ca="1" si="25"/>
        <v>0</v>
      </c>
      <c r="L423" s="33">
        <v>19</v>
      </c>
      <c r="M423" s="27">
        <f t="shared" si="26"/>
        <v>9.5</v>
      </c>
      <c r="N423" s="27">
        <f t="shared" ca="1" si="27"/>
        <v>29.5</v>
      </c>
      <c r="O423" s="32" t="s">
        <v>2316</v>
      </c>
      <c r="P423" s="32" t="s">
        <v>2317</v>
      </c>
      <c r="Q423" s="32" t="s">
        <v>985</v>
      </c>
      <c r="R423" s="35">
        <v>43636</v>
      </c>
      <c r="S423" s="32">
        <v>1695</v>
      </c>
      <c r="T423" s="36">
        <v>241</v>
      </c>
    </row>
    <row r="424" spans="1:20" x14ac:dyDescent="0.35">
      <c r="A424" s="25">
        <v>423</v>
      </c>
      <c r="B424" s="26" t="s">
        <v>2318</v>
      </c>
      <c r="C424" s="26" t="s">
        <v>2319</v>
      </c>
      <c r="D424" s="26" t="s">
        <v>2320</v>
      </c>
      <c r="E424" s="26" t="s">
        <v>62</v>
      </c>
      <c r="F424" s="26" t="s">
        <v>49</v>
      </c>
      <c r="G424" s="27">
        <v>941</v>
      </c>
      <c r="H424" s="27">
        <f t="shared" si="24"/>
        <v>10</v>
      </c>
      <c r="I424" s="28">
        <v>43925</v>
      </c>
      <c r="J424" s="27">
        <f ca="1">DATEDIF('BDD client - segmentation'!$I424,TODAY(),"M")</f>
        <v>35</v>
      </c>
      <c r="K424" s="27">
        <f t="shared" ca="1" si="25"/>
        <v>0</v>
      </c>
      <c r="L424" s="27">
        <v>20</v>
      </c>
      <c r="M424" s="27">
        <f t="shared" si="26"/>
        <v>10</v>
      </c>
      <c r="N424" s="27">
        <f t="shared" ca="1" si="27"/>
        <v>20</v>
      </c>
      <c r="O424" s="26" t="s">
        <v>2321</v>
      </c>
      <c r="P424" s="26" t="s">
        <v>2322</v>
      </c>
      <c r="Q424" s="26" t="s">
        <v>1353</v>
      </c>
      <c r="R424" s="29">
        <v>43150</v>
      </c>
      <c r="S424" s="26">
        <v>2071</v>
      </c>
      <c r="T424" s="30">
        <v>250</v>
      </c>
    </row>
    <row r="425" spans="1:20" x14ac:dyDescent="0.35">
      <c r="A425" s="31">
        <v>424</v>
      </c>
      <c r="B425" s="32" t="s">
        <v>2323</v>
      </c>
      <c r="C425" s="32" t="s">
        <v>2324</v>
      </c>
      <c r="D425" s="32" t="s">
        <v>2325</v>
      </c>
      <c r="E425" s="32" t="s">
        <v>62</v>
      </c>
      <c r="F425" s="32" t="s">
        <v>49</v>
      </c>
      <c r="G425" s="33">
        <v>3051</v>
      </c>
      <c r="H425" s="27">
        <f t="shared" si="24"/>
        <v>30</v>
      </c>
      <c r="I425" s="34">
        <v>43324</v>
      </c>
      <c r="J425" s="33">
        <f ca="1">DATEDIF('BDD client - segmentation'!$I425,TODAY(),"M")</f>
        <v>55</v>
      </c>
      <c r="K425" s="27">
        <f t="shared" ca="1" si="25"/>
        <v>0</v>
      </c>
      <c r="L425" s="33">
        <v>4</v>
      </c>
      <c r="M425" s="27">
        <f t="shared" si="26"/>
        <v>2</v>
      </c>
      <c r="N425" s="27">
        <f t="shared" ca="1" si="27"/>
        <v>32</v>
      </c>
      <c r="O425" s="32" t="s">
        <v>620</v>
      </c>
      <c r="P425" s="32" t="s">
        <v>2326</v>
      </c>
      <c r="Q425" s="32" t="s">
        <v>2327</v>
      </c>
      <c r="R425" s="35">
        <v>43115</v>
      </c>
      <c r="S425" s="32">
        <v>4942</v>
      </c>
      <c r="T425" s="36">
        <v>137</v>
      </c>
    </row>
    <row r="426" spans="1:20" x14ac:dyDescent="0.35">
      <c r="A426" s="25">
        <v>425</v>
      </c>
      <c r="B426" s="26" t="s">
        <v>2328</v>
      </c>
      <c r="C426" s="26" t="s">
        <v>2329</v>
      </c>
      <c r="D426" s="26" t="s">
        <v>2330</v>
      </c>
      <c r="E426" s="26" t="s">
        <v>62</v>
      </c>
      <c r="F426" s="26" t="s">
        <v>125</v>
      </c>
      <c r="G426" s="27">
        <v>3108</v>
      </c>
      <c r="H426" s="27">
        <f t="shared" si="24"/>
        <v>30</v>
      </c>
      <c r="I426" s="28">
        <v>44410</v>
      </c>
      <c r="J426" s="27">
        <f ca="1">DATEDIF('BDD client - segmentation'!$I426,TODAY(),"M")</f>
        <v>19</v>
      </c>
      <c r="K426" s="27">
        <f t="shared" ca="1" si="25"/>
        <v>1</v>
      </c>
      <c r="L426" s="27">
        <v>20</v>
      </c>
      <c r="M426" s="27">
        <f t="shared" si="26"/>
        <v>10</v>
      </c>
      <c r="N426" s="27">
        <f t="shared" ca="1" si="27"/>
        <v>41</v>
      </c>
      <c r="O426" s="26" t="s">
        <v>2331</v>
      </c>
      <c r="P426" s="26" t="s">
        <v>2332</v>
      </c>
      <c r="Q426" s="26" t="s">
        <v>2333</v>
      </c>
      <c r="R426" s="29">
        <v>43170</v>
      </c>
      <c r="S426" s="26">
        <v>168</v>
      </c>
      <c r="T426" s="30">
        <v>7</v>
      </c>
    </row>
    <row r="427" spans="1:20" x14ac:dyDescent="0.35">
      <c r="A427" s="31">
        <v>426</v>
      </c>
      <c r="B427" s="32" t="s">
        <v>2334</v>
      </c>
      <c r="C427" s="32" t="s">
        <v>2335</v>
      </c>
      <c r="D427" s="32" t="s">
        <v>2336</v>
      </c>
      <c r="E427" s="32" t="s">
        <v>48</v>
      </c>
      <c r="F427" s="32" t="s">
        <v>49</v>
      </c>
      <c r="G427" s="33">
        <v>4718</v>
      </c>
      <c r="H427" s="27">
        <f t="shared" si="24"/>
        <v>30</v>
      </c>
      <c r="I427" s="34">
        <v>44872</v>
      </c>
      <c r="J427" s="33">
        <f ca="1">DATEDIF('BDD client - segmentation'!$I427,TODAY(),"M")</f>
        <v>4</v>
      </c>
      <c r="K427" s="27">
        <f t="shared" ca="1" si="25"/>
        <v>10</v>
      </c>
      <c r="L427" s="33">
        <v>15</v>
      </c>
      <c r="M427" s="27">
        <f t="shared" si="26"/>
        <v>7.5</v>
      </c>
      <c r="N427" s="27">
        <f t="shared" ca="1" si="27"/>
        <v>47.5</v>
      </c>
      <c r="O427" s="32" t="s">
        <v>100</v>
      </c>
      <c r="P427" s="32" t="s">
        <v>2337</v>
      </c>
      <c r="Q427" s="32" t="s">
        <v>1028</v>
      </c>
      <c r="R427" s="35">
        <v>44343</v>
      </c>
      <c r="S427" s="32">
        <v>3765</v>
      </c>
      <c r="T427" s="36">
        <v>217</v>
      </c>
    </row>
    <row r="428" spans="1:20" x14ac:dyDescent="0.35">
      <c r="A428" s="25">
        <v>427</v>
      </c>
      <c r="B428" s="26" t="s">
        <v>2338</v>
      </c>
      <c r="C428" s="26" t="s">
        <v>2339</v>
      </c>
      <c r="D428" s="26" t="s">
        <v>2340</v>
      </c>
      <c r="E428" s="26" t="s">
        <v>62</v>
      </c>
      <c r="F428" s="26" t="s">
        <v>49</v>
      </c>
      <c r="G428" s="27">
        <v>3201</v>
      </c>
      <c r="H428" s="27">
        <f t="shared" si="24"/>
        <v>30</v>
      </c>
      <c r="I428" s="28">
        <v>43538</v>
      </c>
      <c r="J428" s="27">
        <f ca="1">DATEDIF('BDD client - segmentation'!$I428,TODAY(),"M")</f>
        <v>48</v>
      </c>
      <c r="K428" s="27">
        <f t="shared" ca="1" si="25"/>
        <v>0</v>
      </c>
      <c r="L428" s="27">
        <v>13</v>
      </c>
      <c r="M428" s="27">
        <f t="shared" si="26"/>
        <v>6.5</v>
      </c>
      <c r="N428" s="27">
        <f t="shared" ca="1" si="27"/>
        <v>36.5</v>
      </c>
      <c r="O428" s="26" t="s">
        <v>2341</v>
      </c>
      <c r="P428" s="26" t="s">
        <v>2342</v>
      </c>
      <c r="Q428" s="26" t="s">
        <v>2343</v>
      </c>
      <c r="R428" s="29">
        <v>44073</v>
      </c>
      <c r="S428" s="26">
        <v>2552</v>
      </c>
      <c r="T428" s="30">
        <v>82</v>
      </c>
    </row>
    <row r="429" spans="1:20" x14ac:dyDescent="0.35">
      <c r="A429" s="31">
        <v>428</v>
      </c>
      <c r="B429" s="32" t="s">
        <v>2344</v>
      </c>
      <c r="C429" s="32" t="s">
        <v>2345</v>
      </c>
      <c r="D429" s="32" t="s">
        <v>2346</v>
      </c>
      <c r="E429" s="32" t="s">
        <v>62</v>
      </c>
      <c r="F429" s="32" t="s">
        <v>49</v>
      </c>
      <c r="G429" s="33">
        <v>1782</v>
      </c>
      <c r="H429" s="27">
        <f t="shared" si="24"/>
        <v>20</v>
      </c>
      <c r="I429" s="34">
        <v>43797</v>
      </c>
      <c r="J429" s="33">
        <f ca="1">DATEDIF('BDD client - segmentation'!$I429,TODAY(),"M")</f>
        <v>40</v>
      </c>
      <c r="K429" s="27">
        <f t="shared" ca="1" si="25"/>
        <v>0</v>
      </c>
      <c r="L429" s="33">
        <v>8</v>
      </c>
      <c r="M429" s="27">
        <f t="shared" si="26"/>
        <v>4</v>
      </c>
      <c r="N429" s="27">
        <f t="shared" ca="1" si="27"/>
        <v>24</v>
      </c>
      <c r="O429" s="32" t="s">
        <v>2347</v>
      </c>
      <c r="P429" s="32" t="s">
        <v>2348</v>
      </c>
      <c r="Q429" s="32" t="s">
        <v>1925</v>
      </c>
      <c r="R429" s="35">
        <v>44213</v>
      </c>
      <c r="S429" s="32">
        <v>2739</v>
      </c>
      <c r="T429" s="36">
        <v>34</v>
      </c>
    </row>
    <row r="430" spans="1:20" x14ac:dyDescent="0.35">
      <c r="A430" s="25">
        <v>429</v>
      </c>
      <c r="B430" s="26" t="s">
        <v>2349</v>
      </c>
      <c r="C430" s="26" t="s">
        <v>2350</v>
      </c>
      <c r="D430" s="26" t="s">
        <v>2351</v>
      </c>
      <c r="E430" s="26" t="s">
        <v>48</v>
      </c>
      <c r="F430" s="26" t="s">
        <v>49</v>
      </c>
      <c r="G430" s="27">
        <v>1739</v>
      </c>
      <c r="H430" s="27">
        <f t="shared" si="24"/>
        <v>20</v>
      </c>
      <c r="I430" s="28">
        <v>44461</v>
      </c>
      <c r="J430" s="27">
        <f ca="1">DATEDIF('BDD client - segmentation'!$I430,TODAY(),"M")</f>
        <v>18</v>
      </c>
      <c r="K430" s="27">
        <f t="shared" ca="1" si="25"/>
        <v>1</v>
      </c>
      <c r="L430" s="27">
        <v>12</v>
      </c>
      <c r="M430" s="27">
        <f t="shared" si="26"/>
        <v>6</v>
      </c>
      <c r="N430" s="27">
        <f t="shared" ca="1" si="27"/>
        <v>27</v>
      </c>
      <c r="O430" s="26" t="s">
        <v>2352</v>
      </c>
      <c r="P430" s="26" t="s">
        <v>2353</v>
      </c>
      <c r="Q430" s="26" t="s">
        <v>158</v>
      </c>
      <c r="R430" s="29">
        <v>43671</v>
      </c>
      <c r="S430" s="26">
        <v>770</v>
      </c>
      <c r="T430" s="30">
        <v>103</v>
      </c>
    </row>
    <row r="431" spans="1:20" x14ac:dyDescent="0.35">
      <c r="A431" s="31">
        <v>430</v>
      </c>
      <c r="B431" s="32" t="s">
        <v>2354</v>
      </c>
      <c r="C431" s="32" t="s">
        <v>2355</v>
      </c>
      <c r="D431" s="32" t="s">
        <v>2356</v>
      </c>
      <c r="E431" s="32" t="s">
        <v>62</v>
      </c>
      <c r="F431" s="32" t="s">
        <v>205</v>
      </c>
      <c r="G431" s="33">
        <v>2716</v>
      </c>
      <c r="H431" s="27">
        <f t="shared" si="24"/>
        <v>20</v>
      </c>
      <c r="I431" s="34">
        <v>44470</v>
      </c>
      <c r="J431" s="33">
        <f ca="1">DATEDIF('BDD client - segmentation'!$I431,TODAY(),"M")</f>
        <v>17</v>
      </c>
      <c r="K431" s="27">
        <f t="shared" ca="1" si="25"/>
        <v>1</v>
      </c>
      <c r="L431" s="33">
        <v>17</v>
      </c>
      <c r="M431" s="27">
        <f t="shared" si="26"/>
        <v>8.5</v>
      </c>
      <c r="N431" s="27">
        <f t="shared" ca="1" si="27"/>
        <v>29.5</v>
      </c>
      <c r="O431" s="32" t="s">
        <v>2357</v>
      </c>
      <c r="P431" s="32" t="s">
        <v>2358</v>
      </c>
      <c r="Q431" s="32" t="s">
        <v>2359</v>
      </c>
      <c r="R431" s="35">
        <v>44145</v>
      </c>
      <c r="S431" s="32">
        <v>1268</v>
      </c>
      <c r="T431" s="36">
        <v>130</v>
      </c>
    </row>
    <row r="432" spans="1:20" x14ac:dyDescent="0.35">
      <c r="A432" s="25">
        <v>431</v>
      </c>
      <c r="B432" s="26" t="s">
        <v>2360</v>
      </c>
      <c r="C432" s="26" t="s">
        <v>2361</v>
      </c>
      <c r="D432" s="26" t="s">
        <v>2362</v>
      </c>
      <c r="E432" s="26" t="s">
        <v>62</v>
      </c>
      <c r="F432" s="26" t="s">
        <v>49</v>
      </c>
      <c r="G432" s="27">
        <v>2952</v>
      </c>
      <c r="H432" s="27">
        <f t="shared" si="24"/>
        <v>20</v>
      </c>
      <c r="I432" s="28">
        <v>44357</v>
      </c>
      <c r="J432" s="27">
        <f ca="1">DATEDIF('BDD client - segmentation'!$I432,TODAY(),"M")</f>
        <v>21</v>
      </c>
      <c r="K432" s="27">
        <f t="shared" ca="1" si="25"/>
        <v>1</v>
      </c>
      <c r="L432" s="27">
        <v>15</v>
      </c>
      <c r="M432" s="27">
        <f t="shared" si="26"/>
        <v>7.5</v>
      </c>
      <c r="N432" s="27">
        <f t="shared" ca="1" si="27"/>
        <v>28.5</v>
      </c>
      <c r="O432" s="26" t="s">
        <v>2363</v>
      </c>
      <c r="P432" s="26" t="s">
        <v>609</v>
      </c>
      <c r="Q432" s="26" t="s">
        <v>610</v>
      </c>
      <c r="R432" s="29">
        <v>44915</v>
      </c>
      <c r="S432" s="26">
        <v>621</v>
      </c>
      <c r="T432" s="30">
        <v>188</v>
      </c>
    </row>
    <row r="433" spans="1:20" x14ac:dyDescent="0.35">
      <c r="A433" s="31">
        <v>432</v>
      </c>
      <c r="B433" s="32" t="s">
        <v>2364</v>
      </c>
      <c r="C433" s="32" t="s">
        <v>2365</v>
      </c>
      <c r="D433" s="32" t="s">
        <v>2366</v>
      </c>
      <c r="E433" s="32" t="s">
        <v>62</v>
      </c>
      <c r="F433" s="32" t="s">
        <v>49</v>
      </c>
      <c r="G433" s="33">
        <v>2083</v>
      </c>
      <c r="H433" s="27">
        <f t="shared" si="24"/>
        <v>20</v>
      </c>
      <c r="I433" s="34">
        <v>44878</v>
      </c>
      <c r="J433" s="33">
        <f ca="1">DATEDIF('BDD client - segmentation'!$I433,TODAY(),"M")</f>
        <v>4</v>
      </c>
      <c r="K433" s="27">
        <f t="shared" ca="1" si="25"/>
        <v>10</v>
      </c>
      <c r="L433" s="33">
        <v>30</v>
      </c>
      <c r="M433" s="27">
        <f t="shared" si="26"/>
        <v>15</v>
      </c>
      <c r="N433" s="27">
        <f t="shared" ca="1" si="27"/>
        <v>45</v>
      </c>
      <c r="O433" s="32" t="s">
        <v>2367</v>
      </c>
      <c r="P433" s="32" t="s">
        <v>2368</v>
      </c>
      <c r="Q433" s="32" t="s">
        <v>2256</v>
      </c>
      <c r="R433" s="35">
        <v>44596</v>
      </c>
      <c r="S433" s="32">
        <v>257</v>
      </c>
      <c r="T433" s="36">
        <v>244</v>
      </c>
    </row>
    <row r="434" spans="1:20" x14ac:dyDescent="0.35">
      <c r="A434" s="25">
        <v>433</v>
      </c>
      <c r="B434" s="26" t="s">
        <v>2369</v>
      </c>
      <c r="C434" s="26" t="s">
        <v>2370</v>
      </c>
      <c r="D434" s="26" t="s">
        <v>2371</v>
      </c>
      <c r="E434" s="26" t="s">
        <v>48</v>
      </c>
      <c r="F434" s="26" t="s">
        <v>205</v>
      </c>
      <c r="G434" s="27">
        <v>4244</v>
      </c>
      <c r="H434" s="27">
        <f t="shared" si="24"/>
        <v>30</v>
      </c>
      <c r="I434" s="28">
        <v>44133</v>
      </c>
      <c r="J434" s="27">
        <f ca="1">DATEDIF('BDD client - segmentation'!$I434,TODAY(),"M")</f>
        <v>29</v>
      </c>
      <c r="K434" s="27">
        <f t="shared" ca="1" si="25"/>
        <v>0</v>
      </c>
      <c r="L434" s="27">
        <v>4</v>
      </c>
      <c r="M434" s="27">
        <f t="shared" si="26"/>
        <v>2</v>
      </c>
      <c r="N434" s="27">
        <f t="shared" ca="1" si="27"/>
        <v>32</v>
      </c>
      <c r="O434" s="26" t="s">
        <v>2372</v>
      </c>
      <c r="P434" s="26" t="s">
        <v>2373</v>
      </c>
      <c r="Q434" s="26" t="s">
        <v>2374</v>
      </c>
      <c r="R434" s="29">
        <v>44075</v>
      </c>
      <c r="S434" s="26">
        <v>1094</v>
      </c>
      <c r="T434" s="30">
        <v>87</v>
      </c>
    </row>
    <row r="435" spans="1:20" x14ac:dyDescent="0.35">
      <c r="A435" s="31">
        <v>434</v>
      </c>
      <c r="B435" s="32" t="s">
        <v>2375</v>
      </c>
      <c r="C435" s="32" t="s">
        <v>2376</v>
      </c>
      <c r="D435" s="32" t="s">
        <v>2377</v>
      </c>
      <c r="E435" s="32" t="s">
        <v>48</v>
      </c>
      <c r="F435" s="32" t="s">
        <v>49</v>
      </c>
      <c r="G435" s="33">
        <v>4432</v>
      </c>
      <c r="H435" s="27">
        <f t="shared" si="24"/>
        <v>30</v>
      </c>
      <c r="I435" s="34">
        <v>43706</v>
      </c>
      <c r="J435" s="33">
        <f ca="1">DATEDIF('BDD client - segmentation'!$I435,TODAY(),"M")</f>
        <v>43</v>
      </c>
      <c r="K435" s="27">
        <f t="shared" ca="1" si="25"/>
        <v>0</v>
      </c>
      <c r="L435" s="33">
        <v>24</v>
      </c>
      <c r="M435" s="27">
        <f t="shared" si="26"/>
        <v>12</v>
      </c>
      <c r="N435" s="27">
        <f t="shared" ca="1" si="27"/>
        <v>42</v>
      </c>
      <c r="O435" s="32" t="s">
        <v>2378</v>
      </c>
      <c r="P435" s="32" t="s">
        <v>2379</v>
      </c>
      <c r="Q435" s="32" t="s">
        <v>2380</v>
      </c>
      <c r="R435" s="35">
        <v>43901</v>
      </c>
      <c r="S435" s="32">
        <v>1204</v>
      </c>
      <c r="T435" s="36">
        <v>28</v>
      </c>
    </row>
    <row r="436" spans="1:20" x14ac:dyDescent="0.35">
      <c r="A436" s="25">
        <v>435</v>
      </c>
      <c r="B436" s="26" t="s">
        <v>2381</v>
      </c>
      <c r="C436" s="26" t="s">
        <v>2382</v>
      </c>
      <c r="D436" s="26" t="s">
        <v>2383</v>
      </c>
      <c r="E436" s="26" t="s">
        <v>48</v>
      </c>
      <c r="F436" s="26" t="s">
        <v>49</v>
      </c>
      <c r="G436" s="27">
        <v>1718</v>
      </c>
      <c r="H436" s="27">
        <f t="shared" si="24"/>
        <v>20</v>
      </c>
      <c r="I436" s="28">
        <v>44922</v>
      </c>
      <c r="J436" s="27">
        <f ca="1">DATEDIF('BDD client - segmentation'!$I436,TODAY(),"M")</f>
        <v>3</v>
      </c>
      <c r="K436" s="27">
        <f t="shared" ca="1" si="25"/>
        <v>20</v>
      </c>
      <c r="L436" s="27">
        <v>30</v>
      </c>
      <c r="M436" s="27">
        <f t="shared" si="26"/>
        <v>15</v>
      </c>
      <c r="N436" s="27">
        <f t="shared" ca="1" si="27"/>
        <v>55</v>
      </c>
      <c r="O436" s="26" t="s">
        <v>2384</v>
      </c>
      <c r="P436" s="26" t="s">
        <v>1738</v>
      </c>
      <c r="Q436" s="26" t="s">
        <v>1739</v>
      </c>
      <c r="R436" s="29">
        <v>43236</v>
      </c>
      <c r="S436" s="26">
        <v>27</v>
      </c>
      <c r="T436" s="30">
        <v>132</v>
      </c>
    </row>
    <row r="437" spans="1:20" x14ac:dyDescent="0.35">
      <c r="A437" s="31">
        <v>436</v>
      </c>
      <c r="B437" s="32" t="s">
        <v>2385</v>
      </c>
      <c r="C437" s="32" t="s">
        <v>2386</v>
      </c>
      <c r="D437" s="32" t="s">
        <v>2387</v>
      </c>
      <c r="E437" s="32" t="s">
        <v>62</v>
      </c>
      <c r="F437" s="32" t="s">
        <v>49</v>
      </c>
      <c r="G437" s="33">
        <v>3962</v>
      </c>
      <c r="H437" s="27">
        <f t="shared" si="24"/>
        <v>30</v>
      </c>
      <c r="I437" s="34">
        <v>44897</v>
      </c>
      <c r="J437" s="33">
        <f ca="1">DATEDIF('BDD client - segmentation'!$I437,TODAY(),"M")</f>
        <v>3</v>
      </c>
      <c r="K437" s="27">
        <f t="shared" ca="1" si="25"/>
        <v>20</v>
      </c>
      <c r="L437" s="33">
        <v>25</v>
      </c>
      <c r="M437" s="27">
        <f t="shared" si="26"/>
        <v>12.5</v>
      </c>
      <c r="N437" s="27">
        <f t="shared" ca="1" si="27"/>
        <v>62.5</v>
      </c>
      <c r="O437" s="32" t="s">
        <v>2388</v>
      </c>
      <c r="P437" s="32" t="s">
        <v>2389</v>
      </c>
      <c r="Q437" s="32" t="s">
        <v>2390</v>
      </c>
      <c r="R437" s="35">
        <v>43504</v>
      </c>
      <c r="S437" s="32">
        <v>908</v>
      </c>
      <c r="T437" s="36">
        <v>120</v>
      </c>
    </row>
    <row r="438" spans="1:20" x14ac:dyDescent="0.35">
      <c r="A438" s="25">
        <v>437</v>
      </c>
      <c r="B438" s="26" t="s">
        <v>2391</v>
      </c>
      <c r="C438" s="26" t="s">
        <v>2392</v>
      </c>
      <c r="D438" s="26" t="s">
        <v>2393</v>
      </c>
      <c r="E438" s="26" t="s">
        <v>62</v>
      </c>
      <c r="F438" s="26" t="s">
        <v>205</v>
      </c>
      <c r="G438" s="27">
        <v>1594</v>
      </c>
      <c r="H438" s="27">
        <f t="shared" si="24"/>
        <v>20</v>
      </c>
      <c r="I438" s="28">
        <v>44323</v>
      </c>
      <c r="J438" s="27">
        <f ca="1">DATEDIF('BDD client - segmentation'!$I438,TODAY(),"M")</f>
        <v>22</v>
      </c>
      <c r="K438" s="27">
        <f t="shared" ca="1" si="25"/>
        <v>1</v>
      </c>
      <c r="L438" s="27">
        <v>20</v>
      </c>
      <c r="M438" s="27">
        <f t="shared" si="26"/>
        <v>10</v>
      </c>
      <c r="N438" s="27">
        <f t="shared" ca="1" si="27"/>
        <v>31</v>
      </c>
      <c r="O438" s="26" t="s">
        <v>132</v>
      </c>
      <c r="P438" s="26" t="s">
        <v>2394</v>
      </c>
      <c r="Q438" s="26" t="s">
        <v>2395</v>
      </c>
      <c r="R438" s="29">
        <v>43748</v>
      </c>
      <c r="S438" s="26">
        <v>4014</v>
      </c>
      <c r="T438" s="30">
        <v>221</v>
      </c>
    </row>
    <row r="439" spans="1:20" x14ac:dyDescent="0.35">
      <c r="A439" s="31">
        <v>438</v>
      </c>
      <c r="B439" s="32" t="s">
        <v>2396</v>
      </c>
      <c r="C439" s="32" t="s">
        <v>2397</v>
      </c>
      <c r="D439" s="32" t="s">
        <v>2398</v>
      </c>
      <c r="E439" s="32" t="s">
        <v>62</v>
      </c>
      <c r="F439" s="32" t="s">
        <v>49</v>
      </c>
      <c r="G439" s="33">
        <v>1013</v>
      </c>
      <c r="H439" s="27">
        <f t="shared" si="24"/>
        <v>20</v>
      </c>
      <c r="I439" s="34">
        <v>43469</v>
      </c>
      <c r="J439" s="33">
        <f ca="1">DATEDIF('BDD client - segmentation'!$I439,TODAY(),"M")</f>
        <v>50</v>
      </c>
      <c r="K439" s="27">
        <f t="shared" ca="1" si="25"/>
        <v>0</v>
      </c>
      <c r="L439" s="33">
        <v>15</v>
      </c>
      <c r="M439" s="27">
        <f t="shared" si="26"/>
        <v>7.5</v>
      </c>
      <c r="N439" s="27">
        <f t="shared" ca="1" si="27"/>
        <v>27.5</v>
      </c>
      <c r="O439" s="32" t="s">
        <v>2399</v>
      </c>
      <c r="P439" s="32" t="s">
        <v>1729</v>
      </c>
      <c r="Q439" s="32" t="s">
        <v>1730</v>
      </c>
      <c r="R439" s="35">
        <v>44805</v>
      </c>
      <c r="S439" s="32">
        <v>4617</v>
      </c>
      <c r="T439" s="36">
        <v>185</v>
      </c>
    </row>
    <row r="440" spans="1:20" x14ac:dyDescent="0.35">
      <c r="A440" s="25">
        <v>439</v>
      </c>
      <c r="B440" s="26" t="s">
        <v>2400</v>
      </c>
      <c r="C440" s="26" t="s">
        <v>2401</v>
      </c>
      <c r="D440" s="26" t="s">
        <v>2402</v>
      </c>
      <c r="E440" s="26" t="s">
        <v>62</v>
      </c>
      <c r="F440" s="26" t="s">
        <v>49</v>
      </c>
      <c r="G440" s="27">
        <v>4167</v>
      </c>
      <c r="H440" s="27">
        <f t="shared" si="24"/>
        <v>30</v>
      </c>
      <c r="I440" s="28">
        <v>43887</v>
      </c>
      <c r="J440" s="27">
        <f ca="1">DATEDIF('BDD client - segmentation'!$I440,TODAY(),"M")</f>
        <v>37</v>
      </c>
      <c r="K440" s="27">
        <f t="shared" ca="1" si="25"/>
        <v>0</v>
      </c>
      <c r="L440" s="27">
        <v>28</v>
      </c>
      <c r="M440" s="27">
        <f t="shared" si="26"/>
        <v>14</v>
      </c>
      <c r="N440" s="27">
        <f t="shared" ca="1" si="27"/>
        <v>44</v>
      </c>
      <c r="O440" s="26" t="s">
        <v>174</v>
      </c>
      <c r="P440" s="26" t="s">
        <v>157</v>
      </c>
      <c r="Q440" s="26" t="s">
        <v>158</v>
      </c>
      <c r="R440" s="29">
        <v>44264</v>
      </c>
      <c r="S440" s="26">
        <v>1241</v>
      </c>
      <c r="T440" s="30">
        <v>17</v>
      </c>
    </row>
    <row r="441" spans="1:20" x14ac:dyDescent="0.35">
      <c r="A441" s="31">
        <v>440</v>
      </c>
      <c r="B441" s="32" t="s">
        <v>2403</v>
      </c>
      <c r="C441" s="32" t="s">
        <v>2404</v>
      </c>
      <c r="D441" s="32" t="s">
        <v>2405</v>
      </c>
      <c r="E441" s="32" t="s">
        <v>62</v>
      </c>
      <c r="F441" s="32" t="s">
        <v>49</v>
      </c>
      <c r="G441" s="33">
        <v>3481</v>
      </c>
      <c r="H441" s="27">
        <f t="shared" si="24"/>
        <v>30</v>
      </c>
      <c r="I441" s="34">
        <v>43591</v>
      </c>
      <c r="J441" s="33">
        <f ca="1">DATEDIF('BDD client - segmentation'!$I441,TODAY(),"M")</f>
        <v>46</v>
      </c>
      <c r="K441" s="27">
        <f t="shared" ca="1" si="25"/>
        <v>0</v>
      </c>
      <c r="L441" s="33">
        <v>3</v>
      </c>
      <c r="M441" s="27">
        <f t="shared" si="26"/>
        <v>1.5</v>
      </c>
      <c r="N441" s="27">
        <f t="shared" ca="1" si="27"/>
        <v>31.5</v>
      </c>
      <c r="O441" s="32" t="s">
        <v>2406</v>
      </c>
      <c r="P441" s="32" t="s">
        <v>831</v>
      </c>
      <c r="Q441" s="32" t="s">
        <v>832</v>
      </c>
      <c r="R441" s="35">
        <v>43138</v>
      </c>
      <c r="S441" s="32">
        <v>3191</v>
      </c>
      <c r="T441" s="36">
        <v>43</v>
      </c>
    </row>
    <row r="442" spans="1:20" x14ac:dyDescent="0.35">
      <c r="A442" s="25">
        <v>441</v>
      </c>
      <c r="B442" s="26" t="s">
        <v>2407</v>
      </c>
      <c r="C442" s="26" t="s">
        <v>2408</v>
      </c>
      <c r="D442" s="26" t="s">
        <v>2409</v>
      </c>
      <c r="E442" s="26" t="s">
        <v>48</v>
      </c>
      <c r="F442" s="26" t="s">
        <v>49</v>
      </c>
      <c r="G442" s="27">
        <v>2925</v>
      </c>
      <c r="H442" s="27">
        <f t="shared" si="24"/>
        <v>20</v>
      </c>
      <c r="I442" s="28">
        <v>44907</v>
      </c>
      <c r="J442" s="27">
        <f ca="1">DATEDIF('BDD client - segmentation'!$I442,TODAY(),"M")</f>
        <v>3</v>
      </c>
      <c r="K442" s="27">
        <f t="shared" ca="1" si="25"/>
        <v>20</v>
      </c>
      <c r="L442" s="27">
        <v>3</v>
      </c>
      <c r="M442" s="27">
        <f t="shared" si="26"/>
        <v>1.5</v>
      </c>
      <c r="N442" s="27">
        <f t="shared" ca="1" si="27"/>
        <v>41.5</v>
      </c>
      <c r="O442" s="26" t="s">
        <v>614</v>
      </c>
      <c r="P442" s="26" t="s">
        <v>2410</v>
      </c>
      <c r="Q442" s="26" t="s">
        <v>985</v>
      </c>
      <c r="R442" s="29">
        <v>43804</v>
      </c>
      <c r="S442" s="26">
        <v>3741</v>
      </c>
      <c r="T442" s="30">
        <v>112</v>
      </c>
    </row>
    <row r="443" spans="1:20" x14ac:dyDescent="0.35">
      <c r="A443" s="31">
        <v>442</v>
      </c>
      <c r="B443" s="32" t="s">
        <v>2411</v>
      </c>
      <c r="C443" s="32" t="s">
        <v>2412</v>
      </c>
      <c r="D443" s="32" t="s">
        <v>2413</v>
      </c>
      <c r="E443" s="32" t="s">
        <v>48</v>
      </c>
      <c r="F443" s="32" t="s">
        <v>49</v>
      </c>
      <c r="G443" s="33">
        <v>3528</v>
      </c>
      <c r="H443" s="27">
        <f t="shared" si="24"/>
        <v>30</v>
      </c>
      <c r="I443" s="34">
        <v>43872</v>
      </c>
      <c r="J443" s="33">
        <f ca="1">DATEDIF('BDD client - segmentation'!$I443,TODAY(),"M")</f>
        <v>37</v>
      </c>
      <c r="K443" s="27">
        <f t="shared" ca="1" si="25"/>
        <v>0</v>
      </c>
      <c r="L443" s="33">
        <v>28</v>
      </c>
      <c r="M443" s="27">
        <f t="shared" si="26"/>
        <v>14</v>
      </c>
      <c r="N443" s="27">
        <f t="shared" ca="1" si="27"/>
        <v>44</v>
      </c>
      <c r="O443" s="32" t="s">
        <v>2414</v>
      </c>
      <c r="P443" s="32" t="s">
        <v>2415</v>
      </c>
      <c r="Q443" s="32" t="s">
        <v>2416</v>
      </c>
      <c r="R443" s="35">
        <v>44232</v>
      </c>
      <c r="S443" s="32">
        <v>2964</v>
      </c>
      <c r="T443" s="36">
        <v>131</v>
      </c>
    </row>
    <row r="444" spans="1:20" x14ac:dyDescent="0.35">
      <c r="A444" s="25">
        <v>443</v>
      </c>
      <c r="B444" s="26" t="s">
        <v>2417</v>
      </c>
      <c r="C444" s="26" t="s">
        <v>2418</v>
      </c>
      <c r="D444" s="26" t="s">
        <v>2419</v>
      </c>
      <c r="E444" s="26" t="s">
        <v>48</v>
      </c>
      <c r="F444" s="26" t="s">
        <v>63</v>
      </c>
      <c r="G444" s="27">
        <v>4384</v>
      </c>
      <c r="H444" s="27">
        <f t="shared" si="24"/>
        <v>30</v>
      </c>
      <c r="I444" s="28">
        <v>43104</v>
      </c>
      <c r="J444" s="27">
        <f ca="1">DATEDIF('BDD client - segmentation'!$I444,TODAY(),"M")</f>
        <v>62</v>
      </c>
      <c r="K444" s="27">
        <f t="shared" ca="1" si="25"/>
        <v>0</v>
      </c>
      <c r="L444" s="27">
        <v>22</v>
      </c>
      <c r="M444" s="27">
        <f t="shared" si="26"/>
        <v>11</v>
      </c>
      <c r="N444" s="27">
        <f t="shared" ca="1" si="27"/>
        <v>41</v>
      </c>
      <c r="O444" s="26" t="s">
        <v>2420</v>
      </c>
      <c r="P444" s="26" t="s">
        <v>2421</v>
      </c>
      <c r="Q444" s="26" t="s">
        <v>2422</v>
      </c>
      <c r="R444" s="29">
        <v>43888</v>
      </c>
      <c r="S444" s="26">
        <v>1851</v>
      </c>
      <c r="T444" s="30">
        <v>176</v>
      </c>
    </row>
    <row r="445" spans="1:20" x14ac:dyDescent="0.35">
      <c r="A445" s="31">
        <v>444</v>
      </c>
      <c r="B445" s="32" t="s">
        <v>2423</v>
      </c>
      <c r="C445" s="32" t="s">
        <v>2424</v>
      </c>
      <c r="D445" s="32" t="s">
        <v>2425</v>
      </c>
      <c r="E445" s="32" t="s">
        <v>48</v>
      </c>
      <c r="F445" s="32" t="s">
        <v>49</v>
      </c>
      <c r="G445" s="33">
        <v>3282</v>
      </c>
      <c r="H445" s="27">
        <f t="shared" si="24"/>
        <v>30</v>
      </c>
      <c r="I445" s="34">
        <v>44057</v>
      </c>
      <c r="J445" s="33">
        <f ca="1">DATEDIF('BDD client - segmentation'!$I445,TODAY(),"M")</f>
        <v>31</v>
      </c>
      <c r="K445" s="27">
        <f t="shared" ca="1" si="25"/>
        <v>0</v>
      </c>
      <c r="L445" s="33">
        <v>23</v>
      </c>
      <c r="M445" s="27">
        <f t="shared" si="26"/>
        <v>11.5</v>
      </c>
      <c r="N445" s="27">
        <f t="shared" ca="1" si="27"/>
        <v>41.5</v>
      </c>
      <c r="O445" s="32" t="s">
        <v>2426</v>
      </c>
      <c r="P445" s="32" t="s">
        <v>2427</v>
      </c>
      <c r="Q445" s="32" t="s">
        <v>955</v>
      </c>
      <c r="R445" s="35">
        <v>43757</v>
      </c>
      <c r="S445" s="32">
        <v>1321</v>
      </c>
      <c r="T445" s="36">
        <v>4</v>
      </c>
    </row>
    <row r="446" spans="1:20" x14ac:dyDescent="0.35">
      <c r="A446" s="25">
        <v>445</v>
      </c>
      <c r="B446" s="26" t="s">
        <v>2428</v>
      </c>
      <c r="C446" s="26" t="s">
        <v>2429</v>
      </c>
      <c r="D446" s="26" t="s">
        <v>2430</v>
      </c>
      <c r="E446" s="26" t="s">
        <v>48</v>
      </c>
      <c r="F446" s="26" t="s">
        <v>49</v>
      </c>
      <c r="G446" s="27">
        <v>3463</v>
      </c>
      <c r="H446" s="27">
        <f t="shared" si="24"/>
        <v>30</v>
      </c>
      <c r="I446" s="28">
        <v>44553</v>
      </c>
      <c r="J446" s="27">
        <f ca="1">DATEDIF('BDD client - segmentation'!$I446,TODAY(),"M")</f>
        <v>15</v>
      </c>
      <c r="K446" s="27">
        <f t="shared" ca="1" si="25"/>
        <v>1</v>
      </c>
      <c r="L446" s="27">
        <v>23</v>
      </c>
      <c r="M446" s="27">
        <f t="shared" si="26"/>
        <v>11.5</v>
      </c>
      <c r="N446" s="27">
        <f t="shared" ca="1" si="27"/>
        <v>42.5</v>
      </c>
      <c r="O446" s="26" t="s">
        <v>2431</v>
      </c>
      <c r="P446" s="26" t="s">
        <v>2432</v>
      </c>
      <c r="Q446" s="26" t="s">
        <v>2433</v>
      </c>
      <c r="R446" s="29">
        <v>44785</v>
      </c>
      <c r="S446" s="26">
        <v>1972</v>
      </c>
      <c r="T446" s="30">
        <v>63</v>
      </c>
    </row>
    <row r="447" spans="1:20" x14ac:dyDescent="0.35">
      <c r="A447" s="31">
        <v>446</v>
      </c>
      <c r="B447" s="32" t="s">
        <v>2434</v>
      </c>
      <c r="C447" s="32" t="s">
        <v>2435</v>
      </c>
      <c r="D447" s="32" t="s">
        <v>2436</v>
      </c>
      <c r="E447" s="32" t="s">
        <v>62</v>
      </c>
      <c r="F447" s="32" t="s">
        <v>49</v>
      </c>
      <c r="G447" s="33">
        <v>2048</v>
      </c>
      <c r="H447" s="27">
        <f t="shared" si="24"/>
        <v>20</v>
      </c>
      <c r="I447" s="34">
        <v>43413</v>
      </c>
      <c r="J447" s="33">
        <f ca="1">DATEDIF('BDD client - segmentation'!$I447,TODAY(),"M")</f>
        <v>52</v>
      </c>
      <c r="K447" s="27">
        <f t="shared" ca="1" si="25"/>
        <v>0</v>
      </c>
      <c r="L447" s="33">
        <v>0</v>
      </c>
      <c r="M447" s="27">
        <f t="shared" si="26"/>
        <v>0</v>
      </c>
      <c r="N447" s="27">
        <f t="shared" ca="1" si="27"/>
        <v>20</v>
      </c>
      <c r="O447" s="32" t="s">
        <v>2437</v>
      </c>
      <c r="P447" s="32" t="s">
        <v>57</v>
      </c>
      <c r="Q447" s="32" t="s">
        <v>58</v>
      </c>
      <c r="R447" s="35">
        <v>44564</v>
      </c>
      <c r="S447" s="32">
        <v>1079</v>
      </c>
      <c r="T447" s="36">
        <v>167</v>
      </c>
    </row>
    <row r="448" spans="1:20" x14ac:dyDescent="0.35">
      <c r="A448" s="25">
        <v>447</v>
      </c>
      <c r="B448" s="26" t="s">
        <v>2438</v>
      </c>
      <c r="C448" s="26" t="s">
        <v>2439</v>
      </c>
      <c r="D448" s="26" t="s">
        <v>2440</v>
      </c>
      <c r="E448" s="26" t="s">
        <v>62</v>
      </c>
      <c r="F448" s="26" t="s">
        <v>63</v>
      </c>
      <c r="G448" s="27">
        <v>41</v>
      </c>
      <c r="H448" s="27">
        <f t="shared" si="24"/>
        <v>1</v>
      </c>
      <c r="I448" s="28">
        <v>44292</v>
      </c>
      <c r="J448" s="27">
        <f ca="1">DATEDIF('BDD client - segmentation'!$I448,TODAY(),"M")</f>
        <v>23</v>
      </c>
      <c r="K448" s="27">
        <f t="shared" ca="1" si="25"/>
        <v>1</v>
      </c>
      <c r="L448" s="27">
        <v>15</v>
      </c>
      <c r="M448" s="27">
        <f t="shared" si="26"/>
        <v>7.5</v>
      </c>
      <c r="N448" s="27">
        <f t="shared" ca="1" si="27"/>
        <v>9.5</v>
      </c>
      <c r="O448" s="26" t="s">
        <v>2441</v>
      </c>
      <c r="P448" s="26" t="s">
        <v>2442</v>
      </c>
      <c r="Q448" s="26" t="s">
        <v>2443</v>
      </c>
      <c r="R448" s="29">
        <v>44902</v>
      </c>
      <c r="S448" s="26">
        <v>3422</v>
      </c>
      <c r="T448" s="30">
        <v>171</v>
      </c>
    </row>
    <row r="449" spans="1:20" x14ac:dyDescent="0.35">
      <c r="A449" s="31">
        <v>448</v>
      </c>
      <c r="B449" s="32" t="s">
        <v>2444</v>
      </c>
      <c r="C449" s="32" t="s">
        <v>2445</v>
      </c>
      <c r="D449" s="32" t="s">
        <v>2446</v>
      </c>
      <c r="E449" s="32" t="s">
        <v>48</v>
      </c>
      <c r="F449" s="32" t="s">
        <v>205</v>
      </c>
      <c r="G449" s="33">
        <v>1173</v>
      </c>
      <c r="H449" s="27">
        <f t="shared" si="24"/>
        <v>20</v>
      </c>
      <c r="I449" s="34">
        <v>43673</v>
      </c>
      <c r="J449" s="33">
        <f ca="1">DATEDIF('BDD client - segmentation'!$I449,TODAY(),"M")</f>
        <v>44</v>
      </c>
      <c r="K449" s="27">
        <f t="shared" ca="1" si="25"/>
        <v>0</v>
      </c>
      <c r="L449" s="33">
        <v>27</v>
      </c>
      <c r="M449" s="27">
        <f t="shared" si="26"/>
        <v>13.5</v>
      </c>
      <c r="N449" s="27">
        <f t="shared" ca="1" si="27"/>
        <v>33.5</v>
      </c>
      <c r="O449" s="32" t="s">
        <v>1166</v>
      </c>
      <c r="P449" s="32" t="s">
        <v>2447</v>
      </c>
      <c r="Q449" s="32" t="s">
        <v>2448</v>
      </c>
      <c r="R449" s="35">
        <v>43199</v>
      </c>
      <c r="S449" s="32">
        <v>969</v>
      </c>
      <c r="T449" s="36">
        <v>22</v>
      </c>
    </row>
    <row r="450" spans="1:20" x14ac:dyDescent="0.35">
      <c r="A450" s="25">
        <v>449</v>
      </c>
      <c r="B450" s="26" t="s">
        <v>2449</v>
      </c>
      <c r="C450" s="26" t="s">
        <v>2450</v>
      </c>
      <c r="D450" s="26" t="s">
        <v>2451</v>
      </c>
      <c r="E450" s="26" t="s">
        <v>62</v>
      </c>
      <c r="F450" s="26" t="s">
        <v>49</v>
      </c>
      <c r="G450" s="27">
        <v>3388</v>
      </c>
      <c r="H450" s="27">
        <f t="shared" si="24"/>
        <v>30</v>
      </c>
      <c r="I450" s="28">
        <v>44775</v>
      </c>
      <c r="J450" s="27">
        <f ca="1">DATEDIF('BDD client - segmentation'!$I450,TODAY(),"M")</f>
        <v>7</v>
      </c>
      <c r="K450" s="27">
        <f t="shared" ca="1" si="25"/>
        <v>5</v>
      </c>
      <c r="L450" s="27">
        <v>11</v>
      </c>
      <c r="M450" s="27">
        <f t="shared" si="26"/>
        <v>5.5</v>
      </c>
      <c r="N450" s="27">
        <f t="shared" ca="1" si="27"/>
        <v>40.5</v>
      </c>
      <c r="O450" s="26" t="s">
        <v>2452</v>
      </c>
      <c r="P450" s="26" t="s">
        <v>2453</v>
      </c>
      <c r="Q450" s="26" t="s">
        <v>2454</v>
      </c>
      <c r="R450" s="29">
        <v>44595</v>
      </c>
      <c r="S450" s="26">
        <v>1429</v>
      </c>
      <c r="T450" s="30">
        <v>79</v>
      </c>
    </row>
    <row r="451" spans="1:20" x14ac:dyDescent="0.35">
      <c r="A451" s="31">
        <v>450</v>
      </c>
      <c r="B451" s="32" t="s">
        <v>1735</v>
      </c>
      <c r="C451" s="32" t="s">
        <v>664</v>
      </c>
      <c r="D451" s="32" t="s">
        <v>2455</v>
      </c>
      <c r="E451" s="32" t="s">
        <v>62</v>
      </c>
      <c r="F451" s="32" t="s">
        <v>49</v>
      </c>
      <c r="G451" s="33">
        <v>2304</v>
      </c>
      <c r="H451" s="27">
        <f t="shared" ref="H451:H514" si="28">IF(G451&lt;=100,1,IF(G451&lt;=500,5,IF(G451&lt;=1000,10,IF(G451&lt;=3000,20,30))))</f>
        <v>20</v>
      </c>
      <c r="I451" s="34">
        <v>44071</v>
      </c>
      <c r="J451" s="33">
        <f ca="1">DATEDIF('BDD client - segmentation'!$I451,TODAY(),"M")</f>
        <v>31</v>
      </c>
      <c r="K451" s="27">
        <f t="shared" ref="K451:K514" ca="1" si="29">IF(J451&lt;=3,20,IF(J451&lt;=6,10,IF(J451&lt;=12,5,IF(J451&lt;=24,1,0))))</f>
        <v>0</v>
      </c>
      <c r="L451" s="33">
        <v>13</v>
      </c>
      <c r="M451" s="27">
        <f t="shared" ref="M451:M514" si="30">L451*0.5</f>
        <v>6.5</v>
      </c>
      <c r="N451" s="27">
        <f t="shared" ref="N451:N514" ca="1" si="31">SUM(H451,K451,M451)</f>
        <v>26.5</v>
      </c>
      <c r="O451" s="32" t="s">
        <v>2456</v>
      </c>
      <c r="P451" s="32" t="s">
        <v>2457</v>
      </c>
      <c r="Q451" s="32" t="s">
        <v>58</v>
      </c>
      <c r="R451" s="35">
        <v>43380</v>
      </c>
      <c r="S451" s="32">
        <v>953</v>
      </c>
      <c r="T451" s="36">
        <v>25</v>
      </c>
    </row>
    <row r="452" spans="1:20" x14ac:dyDescent="0.35">
      <c r="A452" s="25">
        <v>451</v>
      </c>
      <c r="B452" s="26" t="s">
        <v>2458</v>
      </c>
      <c r="C452" s="26" t="s">
        <v>2459</v>
      </c>
      <c r="D452" s="26" t="s">
        <v>2460</v>
      </c>
      <c r="E452" s="26" t="s">
        <v>62</v>
      </c>
      <c r="F452" s="26" t="s">
        <v>49</v>
      </c>
      <c r="G452" s="27">
        <v>3313</v>
      </c>
      <c r="H452" s="27">
        <f t="shared" si="28"/>
        <v>30</v>
      </c>
      <c r="I452" s="28">
        <v>43146</v>
      </c>
      <c r="J452" s="27">
        <f ca="1">DATEDIF('BDD client - segmentation'!$I452,TODAY(),"M")</f>
        <v>61</v>
      </c>
      <c r="K452" s="27">
        <f t="shared" ca="1" si="29"/>
        <v>0</v>
      </c>
      <c r="L452" s="27">
        <v>19</v>
      </c>
      <c r="M452" s="27">
        <f t="shared" si="30"/>
        <v>9.5</v>
      </c>
      <c r="N452" s="27">
        <f t="shared" ca="1" si="31"/>
        <v>39.5</v>
      </c>
      <c r="O452" s="26" t="s">
        <v>2461</v>
      </c>
      <c r="P452" s="26" t="s">
        <v>2432</v>
      </c>
      <c r="Q452" s="26" t="s">
        <v>2433</v>
      </c>
      <c r="R452" s="29">
        <v>43934</v>
      </c>
      <c r="S452" s="26">
        <v>3564</v>
      </c>
      <c r="T452" s="30">
        <v>217</v>
      </c>
    </row>
    <row r="453" spans="1:20" x14ac:dyDescent="0.35">
      <c r="A453" s="31">
        <v>452</v>
      </c>
      <c r="B453" s="32" t="s">
        <v>2462</v>
      </c>
      <c r="C453" s="32" t="s">
        <v>2463</v>
      </c>
      <c r="D453" s="32" t="s">
        <v>2464</v>
      </c>
      <c r="E453" s="32" t="s">
        <v>62</v>
      </c>
      <c r="F453" s="32" t="s">
        <v>49</v>
      </c>
      <c r="G453" s="33">
        <v>583</v>
      </c>
      <c r="H453" s="27">
        <f t="shared" si="28"/>
        <v>10</v>
      </c>
      <c r="I453" s="34">
        <v>44170</v>
      </c>
      <c r="J453" s="33">
        <f ca="1">DATEDIF('BDD client - segmentation'!$I453,TODAY(),"M")</f>
        <v>27</v>
      </c>
      <c r="K453" s="27">
        <f t="shared" ca="1" si="29"/>
        <v>0</v>
      </c>
      <c r="L453" s="33">
        <v>24</v>
      </c>
      <c r="M453" s="27">
        <f t="shared" si="30"/>
        <v>12</v>
      </c>
      <c r="N453" s="27">
        <f t="shared" ca="1" si="31"/>
        <v>22</v>
      </c>
      <c r="O453" s="32" t="s">
        <v>2465</v>
      </c>
      <c r="P453" s="32" t="s">
        <v>2466</v>
      </c>
      <c r="Q453" s="32" t="s">
        <v>441</v>
      </c>
      <c r="R453" s="35">
        <v>43562</v>
      </c>
      <c r="S453" s="32">
        <v>48</v>
      </c>
      <c r="T453" s="36">
        <v>152</v>
      </c>
    </row>
    <row r="454" spans="1:20" x14ac:dyDescent="0.35">
      <c r="A454" s="25">
        <v>453</v>
      </c>
      <c r="B454" s="26" t="s">
        <v>2467</v>
      </c>
      <c r="C454" s="26" t="s">
        <v>2468</v>
      </c>
      <c r="D454" s="26" t="s">
        <v>2469</v>
      </c>
      <c r="E454" s="26" t="s">
        <v>62</v>
      </c>
      <c r="F454" s="26" t="s">
        <v>49</v>
      </c>
      <c r="G454" s="27">
        <v>139</v>
      </c>
      <c r="H454" s="27">
        <f t="shared" si="28"/>
        <v>5</v>
      </c>
      <c r="I454" s="28">
        <v>44139</v>
      </c>
      <c r="J454" s="27">
        <f ca="1">DATEDIF('BDD client - segmentation'!$I454,TODAY(),"M")</f>
        <v>28</v>
      </c>
      <c r="K454" s="27">
        <f t="shared" ca="1" si="29"/>
        <v>0</v>
      </c>
      <c r="L454" s="27">
        <v>0</v>
      </c>
      <c r="M454" s="27">
        <f t="shared" si="30"/>
        <v>0</v>
      </c>
      <c r="N454" s="27">
        <f t="shared" ca="1" si="31"/>
        <v>5</v>
      </c>
      <c r="O454" s="26" t="s">
        <v>2470</v>
      </c>
      <c r="P454" s="26" t="s">
        <v>2471</v>
      </c>
      <c r="Q454" s="26" t="s">
        <v>2233</v>
      </c>
      <c r="R454" s="29">
        <v>44703</v>
      </c>
      <c r="S454" s="26">
        <v>1902</v>
      </c>
      <c r="T454" s="30">
        <v>191</v>
      </c>
    </row>
    <row r="455" spans="1:20" x14ac:dyDescent="0.35">
      <c r="A455" s="31">
        <v>454</v>
      </c>
      <c r="B455" s="32" t="s">
        <v>2472</v>
      </c>
      <c r="C455" s="32" t="s">
        <v>2473</v>
      </c>
      <c r="D455" s="32" t="s">
        <v>2474</v>
      </c>
      <c r="E455" s="32" t="s">
        <v>62</v>
      </c>
      <c r="F455" s="32" t="s">
        <v>49</v>
      </c>
      <c r="G455" s="33">
        <v>3909</v>
      </c>
      <c r="H455" s="27">
        <f t="shared" si="28"/>
        <v>30</v>
      </c>
      <c r="I455" s="34">
        <v>44917</v>
      </c>
      <c r="J455" s="33">
        <f ca="1">DATEDIF('BDD client - segmentation'!$I455,TODAY(),"M")</f>
        <v>3</v>
      </c>
      <c r="K455" s="27">
        <f t="shared" ca="1" si="29"/>
        <v>20</v>
      </c>
      <c r="L455" s="33">
        <v>27</v>
      </c>
      <c r="M455" s="27">
        <f t="shared" si="30"/>
        <v>13.5</v>
      </c>
      <c r="N455" s="27">
        <f t="shared" ca="1" si="31"/>
        <v>63.5</v>
      </c>
      <c r="O455" s="32" t="s">
        <v>2475</v>
      </c>
      <c r="P455" s="32" t="s">
        <v>1511</v>
      </c>
      <c r="Q455" s="32" t="s">
        <v>1512</v>
      </c>
      <c r="R455" s="35">
        <v>44702</v>
      </c>
      <c r="S455" s="32">
        <v>3631</v>
      </c>
      <c r="T455" s="36">
        <v>46</v>
      </c>
    </row>
    <row r="456" spans="1:20" x14ac:dyDescent="0.35">
      <c r="A456" s="25">
        <v>455</v>
      </c>
      <c r="B456" s="26" t="s">
        <v>2476</v>
      </c>
      <c r="C456" s="26" t="s">
        <v>2477</v>
      </c>
      <c r="D456" s="26" t="s">
        <v>2478</v>
      </c>
      <c r="E456" s="26" t="s">
        <v>48</v>
      </c>
      <c r="F456" s="26" t="s">
        <v>49</v>
      </c>
      <c r="G456" s="27">
        <v>504</v>
      </c>
      <c r="H456" s="27">
        <f t="shared" si="28"/>
        <v>10</v>
      </c>
      <c r="I456" s="28">
        <v>43994</v>
      </c>
      <c r="J456" s="27">
        <f ca="1">DATEDIF('BDD client - segmentation'!$I456,TODAY(),"M")</f>
        <v>33</v>
      </c>
      <c r="K456" s="27">
        <f t="shared" ca="1" si="29"/>
        <v>0</v>
      </c>
      <c r="L456" s="27">
        <v>4</v>
      </c>
      <c r="M456" s="27">
        <f t="shared" si="30"/>
        <v>2</v>
      </c>
      <c r="N456" s="27">
        <f t="shared" ca="1" si="31"/>
        <v>12</v>
      </c>
      <c r="O456" s="26" t="s">
        <v>2479</v>
      </c>
      <c r="P456" s="26" t="s">
        <v>2480</v>
      </c>
      <c r="Q456" s="26" t="s">
        <v>2481</v>
      </c>
      <c r="R456" s="29">
        <v>44387</v>
      </c>
      <c r="S456" s="26">
        <v>3220</v>
      </c>
      <c r="T456" s="30">
        <v>78</v>
      </c>
    </row>
    <row r="457" spans="1:20" x14ac:dyDescent="0.35">
      <c r="A457" s="31">
        <v>456</v>
      </c>
      <c r="B457" s="32" t="s">
        <v>2482</v>
      </c>
      <c r="C457" s="32" t="s">
        <v>2483</v>
      </c>
      <c r="D457" s="32" t="s">
        <v>2484</v>
      </c>
      <c r="E457" s="32" t="s">
        <v>48</v>
      </c>
      <c r="F457" s="32" t="s">
        <v>398</v>
      </c>
      <c r="G457" s="33">
        <v>4693</v>
      </c>
      <c r="H457" s="27">
        <f t="shared" si="28"/>
        <v>30</v>
      </c>
      <c r="I457" s="34">
        <v>43315</v>
      </c>
      <c r="J457" s="33">
        <f ca="1">DATEDIF('BDD client - segmentation'!$I457,TODAY(),"M")</f>
        <v>55</v>
      </c>
      <c r="K457" s="27">
        <f t="shared" ca="1" si="29"/>
        <v>0</v>
      </c>
      <c r="L457" s="33">
        <v>27</v>
      </c>
      <c r="M457" s="27">
        <f t="shared" si="30"/>
        <v>13.5</v>
      </c>
      <c r="N457" s="27">
        <f t="shared" ca="1" si="31"/>
        <v>43.5</v>
      </c>
      <c r="O457" s="32" t="s">
        <v>542</v>
      </c>
      <c r="P457" s="32" t="s">
        <v>2485</v>
      </c>
      <c r="Q457" s="32" t="s">
        <v>2486</v>
      </c>
      <c r="R457" s="35">
        <v>44427</v>
      </c>
      <c r="S457" s="32">
        <v>4744</v>
      </c>
      <c r="T457" s="36">
        <v>181</v>
      </c>
    </row>
    <row r="458" spans="1:20" x14ac:dyDescent="0.35">
      <c r="A458" s="25">
        <v>457</v>
      </c>
      <c r="B458" s="26" t="s">
        <v>2487</v>
      </c>
      <c r="C458" s="26" t="s">
        <v>2488</v>
      </c>
      <c r="D458" s="26" t="s">
        <v>2489</v>
      </c>
      <c r="E458" s="26" t="s">
        <v>48</v>
      </c>
      <c r="F458" s="26" t="s">
        <v>49</v>
      </c>
      <c r="G458" s="27">
        <v>1386</v>
      </c>
      <c r="H458" s="27">
        <f t="shared" si="28"/>
        <v>20</v>
      </c>
      <c r="I458" s="28">
        <v>43899</v>
      </c>
      <c r="J458" s="27">
        <f ca="1">DATEDIF('BDD client - segmentation'!$I458,TODAY(),"M")</f>
        <v>36</v>
      </c>
      <c r="K458" s="27">
        <f t="shared" ca="1" si="29"/>
        <v>0</v>
      </c>
      <c r="L458" s="27">
        <v>28</v>
      </c>
      <c r="M458" s="27">
        <f t="shared" si="30"/>
        <v>14</v>
      </c>
      <c r="N458" s="27">
        <f t="shared" ca="1" si="31"/>
        <v>34</v>
      </c>
      <c r="O458" s="26" t="s">
        <v>2490</v>
      </c>
      <c r="P458" s="26" t="s">
        <v>2491</v>
      </c>
      <c r="Q458" s="26" t="s">
        <v>453</v>
      </c>
      <c r="R458" s="29">
        <v>43862</v>
      </c>
      <c r="S458" s="26">
        <v>1421</v>
      </c>
      <c r="T458" s="30">
        <v>38</v>
      </c>
    </row>
    <row r="459" spans="1:20" x14ac:dyDescent="0.35">
      <c r="A459" s="31">
        <v>458</v>
      </c>
      <c r="B459" s="32" t="s">
        <v>2492</v>
      </c>
      <c r="C459" s="32" t="s">
        <v>2493</v>
      </c>
      <c r="D459" s="32" t="s">
        <v>2494</v>
      </c>
      <c r="E459" s="32" t="s">
        <v>48</v>
      </c>
      <c r="F459" s="32" t="s">
        <v>49</v>
      </c>
      <c r="G459" s="33">
        <v>609</v>
      </c>
      <c r="H459" s="27">
        <f t="shared" si="28"/>
        <v>10</v>
      </c>
      <c r="I459" s="34">
        <v>43883</v>
      </c>
      <c r="J459" s="33">
        <f ca="1">DATEDIF('BDD client - segmentation'!$I459,TODAY(),"M")</f>
        <v>37</v>
      </c>
      <c r="K459" s="27">
        <f t="shared" ca="1" si="29"/>
        <v>0</v>
      </c>
      <c r="L459" s="33">
        <v>23</v>
      </c>
      <c r="M459" s="27">
        <f t="shared" si="30"/>
        <v>11.5</v>
      </c>
      <c r="N459" s="27">
        <f t="shared" ca="1" si="31"/>
        <v>21.5</v>
      </c>
      <c r="O459" s="32" t="s">
        <v>2495</v>
      </c>
      <c r="P459" s="32" t="s">
        <v>83</v>
      </c>
      <c r="Q459" s="32" t="s">
        <v>84</v>
      </c>
      <c r="R459" s="35">
        <v>44895</v>
      </c>
      <c r="S459" s="32">
        <v>2314</v>
      </c>
      <c r="T459" s="36">
        <v>30</v>
      </c>
    </row>
    <row r="460" spans="1:20" x14ac:dyDescent="0.35">
      <c r="A460" s="25">
        <v>459</v>
      </c>
      <c r="B460" s="26" t="s">
        <v>2496</v>
      </c>
      <c r="C460" s="26" t="s">
        <v>2497</v>
      </c>
      <c r="D460" s="26" t="s">
        <v>2498</v>
      </c>
      <c r="E460" s="26" t="s">
        <v>48</v>
      </c>
      <c r="F460" s="26" t="s">
        <v>398</v>
      </c>
      <c r="G460" s="27">
        <v>427</v>
      </c>
      <c r="H460" s="27">
        <f t="shared" si="28"/>
        <v>5</v>
      </c>
      <c r="I460" s="28">
        <v>44166</v>
      </c>
      <c r="J460" s="27">
        <f ca="1">DATEDIF('BDD client - segmentation'!$I460,TODAY(),"M")</f>
        <v>27</v>
      </c>
      <c r="K460" s="27">
        <f t="shared" ca="1" si="29"/>
        <v>0</v>
      </c>
      <c r="L460" s="27">
        <v>11</v>
      </c>
      <c r="M460" s="27">
        <f t="shared" si="30"/>
        <v>5.5</v>
      </c>
      <c r="N460" s="27">
        <f t="shared" ca="1" si="31"/>
        <v>10.5</v>
      </c>
      <c r="O460" s="26" t="s">
        <v>2499</v>
      </c>
      <c r="P460" s="26" t="s">
        <v>2500</v>
      </c>
      <c r="Q460" s="26" t="s">
        <v>2501</v>
      </c>
      <c r="R460" s="29">
        <v>44688</v>
      </c>
      <c r="S460" s="26">
        <v>2349</v>
      </c>
      <c r="T460" s="30">
        <v>237</v>
      </c>
    </row>
    <row r="461" spans="1:20" x14ac:dyDescent="0.35">
      <c r="A461" s="31">
        <v>460</v>
      </c>
      <c r="B461" s="32" t="s">
        <v>918</v>
      </c>
      <c r="C461" s="32" t="s">
        <v>2502</v>
      </c>
      <c r="D461" s="32" t="s">
        <v>2503</v>
      </c>
      <c r="E461" s="32" t="s">
        <v>62</v>
      </c>
      <c r="F461" s="32" t="s">
        <v>398</v>
      </c>
      <c r="G461" s="33">
        <v>3993</v>
      </c>
      <c r="H461" s="27">
        <f t="shared" si="28"/>
        <v>30</v>
      </c>
      <c r="I461" s="34">
        <v>43808</v>
      </c>
      <c r="J461" s="33">
        <f ca="1">DATEDIF('BDD client - segmentation'!$I461,TODAY(),"M")</f>
        <v>39</v>
      </c>
      <c r="K461" s="27">
        <f t="shared" ca="1" si="29"/>
        <v>0</v>
      </c>
      <c r="L461" s="33">
        <v>20</v>
      </c>
      <c r="M461" s="27">
        <f t="shared" si="30"/>
        <v>10</v>
      </c>
      <c r="N461" s="27">
        <f t="shared" ca="1" si="31"/>
        <v>40</v>
      </c>
      <c r="O461" s="32" t="s">
        <v>620</v>
      </c>
      <c r="P461" s="32" t="s">
        <v>2500</v>
      </c>
      <c r="Q461" s="32" t="s">
        <v>2501</v>
      </c>
      <c r="R461" s="35">
        <v>43796</v>
      </c>
      <c r="S461" s="32">
        <v>1213</v>
      </c>
      <c r="T461" s="36">
        <v>89</v>
      </c>
    </row>
    <row r="462" spans="1:20" x14ac:dyDescent="0.35">
      <c r="A462" s="25">
        <v>461</v>
      </c>
      <c r="B462" s="26" t="s">
        <v>2504</v>
      </c>
      <c r="C462" s="26" t="s">
        <v>2505</v>
      </c>
      <c r="D462" s="26" t="s">
        <v>2506</v>
      </c>
      <c r="E462" s="26" t="s">
        <v>62</v>
      </c>
      <c r="F462" s="26" t="s">
        <v>49</v>
      </c>
      <c r="G462" s="27">
        <v>4856</v>
      </c>
      <c r="H462" s="27">
        <f t="shared" si="28"/>
        <v>30</v>
      </c>
      <c r="I462" s="28">
        <v>43171</v>
      </c>
      <c r="J462" s="27">
        <f ca="1">DATEDIF('BDD client - segmentation'!$I462,TODAY(),"M")</f>
        <v>60</v>
      </c>
      <c r="K462" s="27">
        <f t="shared" ca="1" si="29"/>
        <v>0</v>
      </c>
      <c r="L462" s="27">
        <v>13</v>
      </c>
      <c r="M462" s="27">
        <f t="shared" si="30"/>
        <v>6.5</v>
      </c>
      <c r="N462" s="27">
        <f t="shared" ca="1" si="31"/>
        <v>36.5</v>
      </c>
      <c r="O462" s="26" t="s">
        <v>2507</v>
      </c>
      <c r="P462" s="26" t="s">
        <v>2508</v>
      </c>
      <c r="Q462" s="26" t="s">
        <v>2509</v>
      </c>
      <c r="R462" s="29">
        <v>43613</v>
      </c>
      <c r="S462" s="26">
        <v>4465</v>
      </c>
      <c r="T462" s="30">
        <v>44</v>
      </c>
    </row>
    <row r="463" spans="1:20" x14ac:dyDescent="0.35">
      <c r="A463" s="31">
        <v>462</v>
      </c>
      <c r="B463" s="32" t="s">
        <v>2510</v>
      </c>
      <c r="C463" s="32" t="s">
        <v>2511</v>
      </c>
      <c r="D463" s="32" t="s">
        <v>2512</v>
      </c>
      <c r="E463" s="32" t="s">
        <v>48</v>
      </c>
      <c r="F463" s="32" t="s">
        <v>49</v>
      </c>
      <c r="G463" s="33">
        <v>491</v>
      </c>
      <c r="H463" s="27">
        <f t="shared" si="28"/>
        <v>5</v>
      </c>
      <c r="I463" s="34">
        <v>44922</v>
      </c>
      <c r="J463" s="33">
        <f ca="1">DATEDIF('BDD client - segmentation'!$I463,TODAY(),"M")</f>
        <v>3</v>
      </c>
      <c r="K463" s="27">
        <f t="shared" ca="1" si="29"/>
        <v>20</v>
      </c>
      <c r="L463" s="33">
        <v>26</v>
      </c>
      <c r="M463" s="27">
        <f t="shared" si="30"/>
        <v>13</v>
      </c>
      <c r="N463" s="27">
        <f t="shared" ca="1" si="31"/>
        <v>38</v>
      </c>
      <c r="O463" s="32" t="s">
        <v>2513</v>
      </c>
      <c r="P463" s="32" t="s">
        <v>2514</v>
      </c>
      <c r="Q463" s="32" t="s">
        <v>1941</v>
      </c>
      <c r="R463" s="35">
        <v>43620</v>
      </c>
      <c r="S463" s="32">
        <v>3368</v>
      </c>
      <c r="T463" s="36">
        <v>178</v>
      </c>
    </row>
    <row r="464" spans="1:20" x14ac:dyDescent="0.35">
      <c r="A464" s="25">
        <v>463</v>
      </c>
      <c r="B464" s="26" t="s">
        <v>2515</v>
      </c>
      <c r="C464" s="26" t="s">
        <v>2516</v>
      </c>
      <c r="D464" s="26" t="s">
        <v>2517</v>
      </c>
      <c r="E464" s="26" t="s">
        <v>62</v>
      </c>
      <c r="F464" s="26" t="s">
        <v>49</v>
      </c>
      <c r="G464" s="27">
        <v>575</v>
      </c>
      <c r="H464" s="27">
        <f t="shared" si="28"/>
        <v>10</v>
      </c>
      <c r="I464" s="28">
        <v>43287</v>
      </c>
      <c r="J464" s="27">
        <f ca="1">DATEDIF('BDD client - segmentation'!$I464,TODAY(),"M")</f>
        <v>56</v>
      </c>
      <c r="K464" s="27">
        <f t="shared" ca="1" si="29"/>
        <v>0</v>
      </c>
      <c r="L464" s="27">
        <v>5</v>
      </c>
      <c r="M464" s="27">
        <f t="shared" si="30"/>
        <v>2.5</v>
      </c>
      <c r="N464" s="27">
        <f t="shared" ca="1" si="31"/>
        <v>12.5</v>
      </c>
      <c r="O464" s="26" t="s">
        <v>575</v>
      </c>
      <c r="P464" s="26" t="s">
        <v>2518</v>
      </c>
      <c r="Q464" s="26" t="s">
        <v>158</v>
      </c>
      <c r="R464" s="29">
        <v>43148</v>
      </c>
      <c r="S464" s="26">
        <v>2639</v>
      </c>
      <c r="T464" s="30">
        <v>89</v>
      </c>
    </row>
    <row r="465" spans="1:20" x14ac:dyDescent="0.35">
      <c r="A465" s="31">
        <v>464</v>
      </c>
      <c r="B465" s="32" t="s">
        <v>2519</v>
      </c>
      <c r="C465" s="32" t="s">
        <v>2520</v>
      </c>
      <c r="D465" s="32" t="s">
        <v>2521</v>
      </c>
      <c r="E465" s="32" t="s">
        <v>62</v>
      </c>
      <c r="F465" s="32" t="s">
        <v>49</v>
      </c>
      <c r="G465" s="33">
        <v>265</v>
      </c>
      <c r="H465" s="27">
        <f t="shared" si="28"/>
        <v>5</v>
      </c>
      <c r="I465" s="34">
        <v>43379</v>
      </c>
      <c r="J465" s="33">
        <f ca="1">DATEDIF('BDD client - segmentation'!$I465,TODAY(),"M")</f>
        <v>53</v>
      </c>
      <c r="K465" s="27">
        <f t="shared" ca="1" si="29"/>
        <v>0</v>
      </c>
      <c r="L465" s="33">
        <v>12</v>
      </c>
      <c r="M465" s="27">
        <f t="shared" si="30"/>
        <v>6</v>
      </c>
      <c r="N465" s="27">
        <f t="shared" ca="1" si="31"/>
        <v>11</v>
      </c>
      <c r="O465" s="32" t="s">
        <v>836</v>
      </c>
      <c r="P465" s="32" t="s">
        <v>2522</v>
      </c>
      <c r="Q465" s="32" t="s">
        <v>2523</v>
      </c>
      <c r="R465" s="35">
        <v>44235</v>
      </c>
      <c r="S465" s="32">
        <v>4854</v>
      </c>
      <c r="T465" s="36">
        <v>120</v>
      </c>
    </row>
    <row r="466" spans="1:20" x14ac:dyDescent="0.35">
      <c r="A466" s="25">
        <v>465</v>
      </c>
      <c r="B466" s="26" t="s">
        <v>2524</v>
      </c>
      <c r="C466" s="26" t="s">
        <v>2525</v>
      </c>
      <c r="D466" s="26" t="s">
        <v>2526</v>
      </c>
      <c r="E466" s="26" t="s">
        <v>62</v>
      </c>
      <c r="F466" s="26" t="s">
        <v>49</v>
      </c>
      <c r="G466" s="27">
        <v>3768</v>
      </c>
      <c r="H466" s="27">
        <f t="shared" si="28"/>
        <v>30</v>
      </c>
      <c r="I466" s="28">
        <v>44488</v>
      </c>
      <c r="J466" s="27">
        <f ca="1">DATEDIF('BDD client - segmentation'!$I466,TODAY(),"M")</f>
        <v>17</v>
      </c>
      <c r="K466" s="27">
        <f t="shared" ca="1" si="29"/>
        <v>1</v>
      </c>
      <c r="L466" s="27">
        <v>9</v>
      </c>
      <c r="M466" s="27">
        <f t="shared" si="30"/>
        <v>4.5</v>
      </c>
      <c r="N466" s="27">
        <f t="shared" ca="1" si="31"/>
        <v>35.5</v>
      </c>
      <c r="O466" s="26" t="s">
        <v>1332</v>
      </c>
      <c r="P466" s="26" t="s">
        <v>2188</v>
      </c>
      <c r="Q466" s="26" t="s">
        <v>2189</v>
      </c>
      <c r="R466" s="29">
        <v>44091</v>
      </c>
      <c r="S466" s="26">
        <v>4896</v>
      </c>
      <c r="T466" s="30">
        <v>190</v>
      </c>
    </row>
    <row r="467" spans="1:20" x14ac:dyDescent="0.35">
      <c r="A467" s="31">
        <v>466</v>
      </c>
      <c r="B467" s="32" t="s">
        <v>2527</v>
      </c>
      <c r="C467" s="32" t="s">
        <v>2528</v>
      </c>
      <c r="D467" s="32" t="s">
        <v>2529</v>
      </c>
      <c r="E467" s="32" t="s">
        <v>48</v>
      </c>
      <c r="F467" s="32" t="s">
        <v>49</v>
      </c>
      <c r="G467" s="33">
        <v>1282</v>
      </c>
      <c r="H467" s="27">
        <f t="shared" si="28"/>
        <v>20</v>
      </c>
      <c r="I467" s="34">
        <v>43619</v>
      </c>
      <c r="J467" s="33">
        <f ca="1">DATEDIF('BDD client - segmentation'!$I467,TODAY(),"M")</f>
        <v>45</v>
      </c>
      <c r="K467" s="27">
        <f t="shared" ca="1" si="29"/>
        <v>0</v>
      </c>
      <c r="L467" s="33">
        <v>26</v>
      </c>
      <c r="M467" s="27">
        <f t="shared" si="30"/>
        <v>13</v>
      </c>
      <c r="N467" s="27">
        <f t="shared" ca="1" si="31"/>
        <v>33</v>
      </c>
      <c r="O467" s="32" t="s">
        <v>300</v>
      </c>
      <c r="P467" s="32" t="s">
        <v>1231</v>
      </c>
      <c r="Q467" s="32" t="s">
        <v>1232</v>
      </c>
      <c r="R467" s="35">
        <v>43355</v>
      </c>
      <c r="S467" s="32">
        <v>74</v>
      </c>
      <c r="T467" s="36">
        <v>106</v>
      </c>
    </row>
    <row r="468" spans="1:20" x14ac:dyDescent="0.35">
      <c r="A468" s="25">
        <v>467</v>
      </c>
      <c r="B468" s="26" t="s">
        <v>2530</v>
      </c>
      <c r="C468" s="26" t="s">
        <v>2531</v>
      </c>
      <c r="D468" s="26" t="s">
        <v>2532</v>
      </c>
      <c r="E468" s="26" t="s">
        <v>62</v>
      </c>
      <c r="F468" s="26" t="s">
        <v>63</v>
      </c>
      <c r="G468" s="27">
        <v>107</v>
      </c>
      <c r="H468" s="27">
        <f t="shared" si="28"/>
        <v>5</v>
      </c>
      <c r="I468" s="28">
        <v>43858</v>
      </c>
      <c r="J468" s="27">
        <f ca="1">DATEDIF('BDD client - segmentation'!$I468,TODAY(),"M")</f>
        <v>38</v>
      </c>
      <c r="K468" s="27">
        <f t="shared" ca="1" si="29"/>
        <v>0</v>
      </c>
      <c r="L468" s="27">
        <v>19</v>
      </c>
      <c r="M468" s="27">
        <f t="shared" si="30"/>
        <v>9.5</v>
      </c>
      <c r="N468" s="27">
        <f t="shared" ca="1" si="31"/>
        <v>14.5</v>
      </c>
      <c r="O468" s="26" t="s">
        <v>64</v>
      </c>
      <c r="P468" s="26" t="s">
        <v>2533</v>
      </c>
      <c r="Q468" s="26" t="s">
        <v>2534</v>
      </c>
      <c r="R468" s="29">
        <v>43753</v>
      </c>
      <c r="S468" s="26">
        <v>824</v>
      </c>
      <c r="T468" s="30">
        <v>30</v>
      </c>
    </row>
    <row r="469" spans="1:20" x14ac:dyDescent="0.35">
      <c r="A469" s="31">
        <v>468</v>
      </c>
      <c r="B469" s="32" t="s">
        <v>2535</v>
      </c>
      <c r="C469" s="32" t="s">
        <v>2536</v>
      </c>
      <c r="D469" s="32" t="s">
        <v>2537</v>
      </c>
      <c r="E469" s="32" t="s">
        <v>48</v>
      </c>
      <c r="F469" s="32" t="s">
        <v>49</v>
      </c>
      <c r="G469" s="33">
        <v>4688</v>
      </c>
      <c r="H469" s="27">
        <f t="shared" si="28"/>
        <v>30</v>
      </c>
      <c r="I469" s="34">
        <v>44045</v>
      </c>
      <c r="J469" s="33">
        <f ca="1">DATEDIF('BDD client - segmentation'!$I469,TODAY(),"M")</f>
        <v>31</v>
      </c>
      <c r="K469" s="27">
        <f t="shared" ca="1" si="29"/>
        <v>0</v>
      </c>
      <c r="L469" s="33">
        <v>0</v>
      </c>
      <c r="M469" s="27">
        <f t="shared" si="30"/>
        <v>0</v>
      </c>
      <c r="N469" s="27">
        <f t="shared" ca="1" si="31"/>
        <v>30</v>
      </c>
      <c r="O469" s="32" t="s">
        <v>119</v>
      </c>
      <c r="P469" s="32" t="s">
        <v>2538</v>
      </c>
      <c r="Q469" s="32" t="s">
        <v>997</v>
      </c>
      <c r="R469" s="35">
        <v>44118</v>
      </c>
      <c r="S469" s="32">
        <v>955</v>
      </c>
      <c r="T469" s="36">
        <v>108</v>
      </c>
    </row>
    <row r="470" spans="1:20" x14ac:dyDescent="0.35">
      <c r="A470" s="25">
        <v>469</v>
      </c>
      <c r="B470" s="26" t="s">
        <v>2539</v>
      </c>
      <c r="C470" s="26" t="s">
        <v>2540</v>
      </c>
      <c r="D470" s="26" t="s">
        <v>2541</v>
      </c>
      <c r="E470" s="26" t="s">
        <v>62</v>
      </c>
      <c r="F470" s="26" t="s">
        <v>49</v>
      </c>
      <c r="G470" s="27">
        <v>1034</v>
      </c>
      <c r="H470" s="27">
        <f t="shared" si="28"/>
        <v>20</v>
      </c>
      <c r="I470" s="28">
        <v>43330</v>
      </c>
      <c r="J470" s="27">
        <f ca="1">DATEDIF('BDD client - segmentation'!$I470,TODAY(),"M")</f>
        <v>55</v>
      </c>
      <c r="K470" s="27">
        <f t="shared" ca="1" si="29"/>
        <v>0</v>
      </c>
      <c r="L470" s="27">
        <v>0</v>
      </c>
      <c r="M470" s="27">
        <f t="shared" si="30"/>
        <v>0</v>
      </c>
      <c r="N470" s="27">
        <f t="shared" ca="1" si="31"/>
        <v>20</v>
      </c>
      <c r="O470" s="26" t="s">
        <v>2542</v>
      </c>
      <c r="P470" s="26" t="s">
        <v>2543</v>
      </c>
      <c r="Q470" s="26" t="s">
        <v>2544</v>
      </c>
      <c r="R470" s="29">
        <v>43242</v>
      </c>
      <c r="S470" s="26">
        <v>4223</v>
      </c>
      <c r="T470" s="30">
        <v>73</v>
      </c>
    </row>
    <row r="471" spans="1:20" x14ac:dyDescent="0.35">
      <c r="A471" s="31">
        <v>470</v>
      </c>
      <c r="B471" s="32" t="s">
        <v>2545</v>
      </c>
      <c r="C471" s="32" t="s">
        <v>2546</v>
      </c>
      <c r="D471" s="32" t="s">
        <v>2547</v>
      </c>
      <c r="E471" s="32" t="s">
        <v>48</v>
      </c>
      <c r="F471" s="32" t="s">
        <v>125</v>
      </c>
      <c r="G471" s="33">
        <v>2815</v>
      </c>
      <c r="H471" s="27">
        <f t="shared" si="28"/>
        <v>20</v>
      </c>
      <c r="I471" s="34">
        <v>43354</v>
      </c>
      <c r="J471" s="33">
        <f ca="1">DATEDIF('BDD client - segmentation'!$I471,TODAY(),"M")</f>
        <v>54</v>
      </c>
      <c r="K471" s="27">
        <f t="shared" ca="1" si="29"/>
        <v>0</v>
      </c>
      <c r="L471" s="33">
        <v>6</v>
      </c>
      <c r="M471" s="27">
        <f t="shared" si="30"/>
        <v>3</v>
      </c>
      <c r="N471" s="27">
        <f t="shared" ca="1" si="31"/>
        <v>23</v>
      </c>
      <c r="O471" s="32" t="s">
        <v>638</v>
      </c>
      <c r="P471" s="32" t="s">
        <v>899</v>
      </c>
      <c r="Q471" s="32" t="s">
        <v>364</v>
      </c>
      <c r="R471" s="35">
        <v>43200</v>
      </c>
      <c r="S471" s="32">
        <v>3209</v>
      </c>
      <c r="T471" s="36">
        <v>28</v>
      </c>
    </row>
    <row r="472" spans="1:20" x14ac:dyDescent="0.35">
      <c r="A472" s="25">
        <v>471</v>
      </c>
      <c r="B472" s="26" t="s">
        <v>2548</v>
      </c>
      <c r="C472" s="26" t="s">
        <v>2549</v>
      </c>
      <c r="D472" s="26" t="s">
        <v>2550</v>
      </c>
      <c r="E472" s="26" t="s">
        <v>62</v>
      </c>
      <c r="F472" s="26" t="s">
        <v>63</v>
      </c>
      <c r="G472" s="27">
        <v>4824</v>
      </c>
      <c r="H472" s="27">
        <f t="shared" si="28"/>
        <v>30</v>
      </c>
      <c r="I472" s="28">
        <v>43217</v>
      </c>
      <c r="J472" s="27">
        <f ca="1">DATEDIF('BDD client - segmentation'!$I472,TODAY(),"M")</f>
        <v>59</v>
      </c>
      <c r="K472" s="27">
        <f t="shared" ca="1" si="29"/>
        <v>0</v>
      </c>
      <c r="L472" s="27">
        <v>12</v>
      </c>
      <c r="M472" s="27">
        <f t="shared" si="30"/>
        <v>6</v>
      </c>
      <c r="N472" s="27">
        <f t="shared" ca="1" si="31"/>
        <v>36</v>
      </c>
      <c r="O472" s="26" t="s">
        <v>2551</v>
      </c>
      <c r="P472" s="26" t="s">
        <v>254</v>
      </c>
      <c r="Q472" s="26" t="s">
        <v>255</v>
      </c>
      <c r="R472" s="29">
        <v>44432</v>
      </c>
      <c r="S472" s="26">
        <v>1048</v>
      </c>
      <c r="T472" s="30">
        <v>179</v>
      </c>
    </row>
    <row r="473" spans="1:20" x14ac:dyDescent="0.35">
      <c r="A473" s="31">
        <v>472</v>
      </c>
      <c r="B473" s="32" t="s">
        <v>2552</v>
      </c>
      <c r="C473" s="32" t="s">
        <v>2553</v>
      </c>
      <c r="D473" s="32" t="s">
        <v>2554</v>
      </c>
      <c r="E473" s="32" t="s">
        <v>48</v>
      </c>
      <c r="F473" s="32" t="s">
        <v>49</v>
      </c>
      <c r="G473" s="33">
        <v>4854</v>
      </c>
      <c r="H473" s="27">
        <f t="shared" si="28"/>
        <v>30</v>
      </c>
      <c r="I473" s="34">
        <v>44360</v>
      </c>
      <c r="J473" s="33">
        <f ca="1">DATEDIF('BDD client - segmentation'!$I473,TODAY(),"M")</f>
        <v>21</v>
      </c>
      <c r="K473" s="27">
        <f t="shared" ca="1" si="29"/>
        <v>1</v>
      </c>
      <c r="L473" s="33">
        <v>22</v>
      </c>
      <c r="M473" s="27">
        <f t="shared" si="30"/>
        <v>11</v>
      </c>
      <c r="N473" s="27">
        <f t="shared" ca="1" si="31"/>
        <v>42</v>
      </c>
      <c r="O473" s="32" t="s">
        <v>2555</v>
      </c>
      <c r="P473" s="32" t="s">
        <v>2556</v>
      </c>
      <c r="Q473" s="32" t="s">
        <v>2557</v>
      </c>
      <c r="R473" s="35">
        <v>43727</v>
      </c>
      <c r="S473" s="32">
        <v>1838</v>
      </c>
      <c r="T473" s="36">
        <v>244</v>
      </c>
    </row>
    <row r="474" spans="1:20" x14ac:dyDescent="0.35">
      <c r="A474" s="25">
        <v>473</v>
      </c>
      <c r="B474" s="26" t="s">
        <v>2558</v>
      </c>
      <c r="C474" s="26" t="s">
        <v>2559</v>
      </c>
      <c r="D474" s="26" t="s">
        <v>2560</v>
      </c>
      <c r="E474" s="26" t="s">
        <v>48</v>
      </c>
      <c r="F474" s="26" t="s">
        <v>49</v>
      </c>
      <c r="G474" s="27">
        <v>4954</v>
      </c>
      <c r="H474" s="27">
        <f t="shared" si="28"/>
        <v>30</v>
      </c>
      <c r="I474" s="28">
        <v>43981</v>
      </c>
      <c r="J474" s="27">
        <f ca="1">DATEDIF('BDD client - segmentation'!$I474,TODAY(),"M")</f>
        <v>34</v>
      </c>
      <c r="K474" s="27">
        <f t="shared" ca="1" si="29"/>
        <v>0</v>
      </c>
      <c r="L474" s="27">
        <v>22</v>
      </c>
      <c r="M474" s="27">
        <f t="shared" si="30"/>
        <v>11</v>
      </c>
      <c r="N474" s="27">
        <f t="shared" ca="1" si="31"/>
        <v>41</v>
      </c>
      <c r="O474" s="26" t="s">
        <v>2561</v>
      </c>
      <c r="P474" s="26" t="s">
        <v>1743</v>
      </c>
      <c r="Q474" s="26" t="s">
        <v>1744</v>
      </c>
      <c r="R474" s="29">
        <v>44775</v>
      </c>
      <c r="S474" s="26">
        <v>4011</v>
      </c>
      <c r="T474" s="30">
        <v>193</v>
      </c>
    </row>
    <row r="475" spans="1:20" x14ac:dyDescent="0.35">
      <c r="A475" s="31">
        <v>474</v>
      </c>
      <c r="B475" s="32" t="s">
        <v>2562</v>
      </c>
      <c r="C475" s="32" t="s">
        <v>2563</v>
      </c>
      <c r="D475" s="32" t="s">
        <v>2564</v>
      </c>
      <c r="E475" s="32" t="s">
        <v>62</v>
      </c>
      <c r="F475" s="32" t="s">
        <v>112</v>
      </c>
      <c r="G475" s="33">
        <v>4121</v>
      </c>
      <c r="H475" s="27">
        <f t="shared" si="28"/>
        <v>30</v>
      </c>
      <c r="I475" s="34">
        <v>43932</v>
      </c>
      <c r="J475" s="33">
        <f ca="1">DATEDIF('BDD client - segmentation'!$I475,TODAY(),"M")</f>
        <v>35</v>
      </c>
      <c r="K475" s="27">
        <f t="shared" ca="1" si="29"/>
        <v>0</v>
      </c>
      <c r="L475" s="33">
        <v>27</v>
      </c>
      <c r="M475" s="27">
        <f t="shared" si="30"/>
        <v>13.5</v>
      </c>
      <c r="N475" s="27">
        <f t="shared" ca="1" si="31"/>
        <v>43.5</v>
      </c>
      <c r="O475" s="32" t="s">
        <v>2565</v>
      </c>
      <c r="P475" s="32" t="s">
        <v>2566</v>
      </c>
      <c r="Q475" s="32" t="s">
        <v>2567</v>
      </c>
      <c r="R475" s="35">
        <v>43837</v>
      </c>
      <c r="S475" s="32">
        <v>3991</v>
      </c>
      <c r="T475" s="36">
        <v>19</v>
      </c>
    </row>
    <row r="476" spans="1:20" x14ac:dyDescent="0.35">
      <c r="A476" s="25">
        <v>475</v>
      </c>
      <c r="B476" s="26" t="s">
        <v>2568</v>
      </c>
      <c r="C476" s="26" t="s">
        <v>2569</v>
      </c>
      <c r="D476" s="26" t="s">
        <v>2570</v>
      </c>
      <c r="E476" s="26" t="s">
        <v>62</v>
      </c>
      <c r="F476" s="26" t="s">
        <v>125</v>
      </c>
      <c r="G476" s="27">
        <v>1833</v>
      </c>
      <c r="H476" s="27">
        <f t="shared" si="28"/>
        <v>20</v>
      </c>
      <c r="I476" s="28">
        <v>44754</v>
      </c>
      <c r="J476" s="27">
        <f ca="1">DATEDIF('BDD client - segmentation'!$I476,TODAY(),"M")</f>
        <v>8</v>
      </c>
      <c r="K476" s="27">
        <f t="shared" ca="1" si="29"/>
        <v>5</v>
      </c>
      <c r="L476" s="27">
        <v>27</v>
      </c>
      <c r="M476" s="27">
        <f t="shared" si="30"/>
        <v>13.5</v>
      </c>
      <c r="N476" s="27">
        <f t="shared" ca="1" si="31"/>
        <v>38.5</v>
      </c>
      <c r="O476" s="26" t="s">
        <v>2571</v>
      </c>
      <c r="P476" s="26" t="s">
        <v>2572</v>
      </c>
      <c r="Q476" s="26" t="s">
        <v>2573</v>
      </c>
      <c r="R476" s="29">
        <v>44776</v>
      </c>
      <c r="S476" s="26">
        <v>218</v>
      </c>
      <c r="T476" s="30">
        <v>69</v>
      </c>
    </row>
    <row r="477" spans="1:20" x14ac:dyDescent="0.35">
      <c r="A477" s="31">
        <v>476</v>
      </c>
      <c r="B477" s="32" t="s">
        <v>2574</v>
      </c>
      <c r="C477" s="32" t="s">
        <v>2575</v>
      </c>
      <c r="D477" s="32" t="s">
        <v>2576</v>
      </c>
      <c r="E477" s="32" t="s">
        <v>48</v>
      </c>
      <c r="F477" s="32" t="s">
        <v>49</v>
      </c>
      <c r="G477" s="33">
        <v>730</v>
      </c>
      <c r="H477" s="27">
        <f t="shared" si="28"/>
        <v>10</v>
      </c>
      <c r="I477" s="34">
        <v>44440</v>
      </c>
      <c r="J477" s="33">
        <f ca="1">DATEDIF('BDD client - segmentation'!$I477,TODAY(),"M")</f>
        <v>18</v>
      </c>
      <c r="K477" s="27">
        <f t="shared" ca="1" si="29"/>
        <v>1</v>
      </c>
      <c r="L477" s="33">
        <v>26</v>
      </c>
      <c r="M477" s="27">
        <f t="shared" si="30"/>
        <v>13</v>
      </c>
      <c r="N477" s="27">
        <f t="shared" ca="1" si="31"/>
        <v>24</v>
      </c>
      <c r="O477" s="32" t="s">
        <v>2577</v>
      </c>
      <c r="P477" s="32" t="s">
        <v>2578</v>
      </c>
      <c r="Q477" s="32" t="s">
        <v>2380</v>
      </c>
      <c r="R477" s="35">
        <v>43592</v>
      </c>
      <c r="S477" s="32">
        <v>4569</v>
      </c>
      <c r="T477" s="36">
        <v>115</v>
      </c>
    </row>
    <row r="478" spans="1:20" x14ac:dyDescent="0.35">
      <c r="A478" s="25">
        <v>477</v>
      </c>
      <c r="B478" s="26" t="s">
        <v>2579</v>
      </c>
      <c r="C478" s="26" t="s">
        <v>2580</v>
      </c>
      <c r="D478" s="26" t="s">
        <v>2581</v>
      </c>
      <c r="E478" s="26" t="s">
        <v>62</v>
      </c>
      <c r="F478" s="26" t="s">
        <v>49</v>
      </c>
      <c r="G478" s="27">
        <v>3988</v>
      </c>
      <c r="H478" s="27">
        <f t="shared" si="28"/>
        <v>30</v>
      </c>
      <c r="I478" s="28">
        <v>43783</v>
      </c>
      <c r="J478" s="27">
        <f ca="1">DATEDIF('BDD client - segmentation'!$I478,TODAY(),"M")</f>
        <v>40</v>
      </c>
      <c r="K478" s="27">
        <f t="shared" ca="1" si="29"/>
        <v>0</v>
      </c>
      <c r="L478" s="27">
        <v>1</v>
      </c>
      <c r="M478" s="27">
        <f t="shared" si="30"/>
        <v>0.5</v>
      </c>
      <c r="N478" s="27">
        <f t="shared" ca="1" si="31"/>
        <v>30.5</v>
      </c>
      <c r="O478" s="26" t="s">
        <v>2582</v>
      </c>
      <c r="P478" s="26" t="s">
        <v>2583</v>
      </c>
      <c r="Q478" s="26" t="s">
        <v>2584</v>
      </c>
      <c r="R478" s="29">
        <v>43248</v>
      </c>
      <c r="S478" s="26">
        <v>4618</v>
      </c>
      <c r="T478" s="30">
        <v>1</v>
      </c>
    </row>
    <row r="479" spans="1:20" x14ac:dyDescent="0.35">
      <c r="A479" s="31">
        <v>478</v>
      </c>
      <c r="B479" s="32" t="s">
        <v>2585</v>
      </c>
      <c r="C479" s="32" t="s">
        <v>2586</v>
      </c>
      <c r="D479" s="32" t="s">
        <v>2587</v>
      </c>
      <c r="E479" s="32" t="s">
        <v>48</v>
      </c>
      <c r="F479" s="32" t="s">
        <v>49</v>
      </c>
      <c r="G479" s="33">
        <v>1591</v>
      </c>
      <c r="H479" s="27">
        <f t="shared" si="28"/>
        <v>20</v>
      </c>
      <c r="I479" s="34">
        <v>43712</v>
      </c>
      <c r="J479" s="33">
        <f ca="1">DATEDIF('BDD client - segmentation'!$I479,TODAY(),"M")</f>
        <v>42</v>
      </c>
      <c r="K479" s="27">
        <f t="shared" ca="1" si="29"/>
        <v>0</v>
      </c>
      <c r="L479" s="33">
        <v>5</v>
      </c>
      <c r="M479" s="27">
        <f t="shared" si="30"/>
        <v>2.5</v>
      </c>
      <c r="N479" s="27">
        <f t="shared" ca="1" si="31"/>
        <v>22.5</v>
      </c>
      <c r="O479" s="32" t="s">
        <v>2588</v>
      </c>
      <c r="P479" s="32" t="s">
        <v>1523</v>
      </c>
      <c r="Q479" s="32" t="s">
        <v>441</v>
      </c>
      <c r="R479" s="35">
        <v>44687</v>
      </c>
      <c r="S479" s="32">
        <v>105</v>
      </c>
      <c r="T479" s="36">
        <v>105</v>
      </c>
    </row>
    <row r="480" spans="1:20" x14ac:dyDescent="0.35">
      <c r="A480" s="25">
        <v>479</v>
      </c>
      <c r="B480" s="26" t="s">
        <v>2589</v>
      </c>
      <c r="C480" s="26" t="s">
        <v>2590</v>
      </c>
      <c r="D480" s="26" t="s">
        <v>2591</v>
      </c>
      <c r="E480" s="26" t="s">
        <v>48</v>
      </c>
      <c r="F480" s="26" t="s">
        <v>49</v>
      </c>
      <c r="G480" s="27">
        <v>2973</v>
      </c>
      <c r="H480" s="27">
        <f t="shared" si="28"/>
        <v>20</v>
      </c>
      <c r="I480" s="28">
        <v>43322</v>
      </c>
      <c r="J480" s="27">
        <f ca="1">DATEDIF('BDD client - segmentation'!$I480,TODAY(),"M")</f>
        <v>55</v>
      </c>
      <c r="K480" s="27">
        <f t="shared" ca="1" si="29"/>
        <v>0</v>
      </c>
      <c r="L480" s="27">
        <v>5</v>
      </c>
      <c r="M480" s="27">
        <f t="shared" si="30"/>
        <v>2.5</v>
      </c>
      <c r="N480" s="27">
        <f t="shared" ca="1" si="31"/>
        <v>22.5</v>
      </c>
      <c r="O480" s="26" t="s">
        <v>2592</v>
      </c>
      <c r="P480" s="26" t="s">
        <v>2593</v>
      </c>
      <c r="Q480" s="26" t="s">
        <v>2233</v>
      </c>
      <c r="R480" s="29">
        <v>43743</v>
      </c>
      <c r="S480" s="26">
        <v>2622</v>
      </c>
      <c r="T480" s="30">
        <v>76</v>
      </c>
    </row>
    <row r="481" spans="1:20" x14ac:dyDescent="0.35">
      <c r="A481" s="31">
        <v>480</v>
      </c>
      <c r="B481" s="32" t="s">
        <v>2594</v>
      </c>
      <c r="C481" s="32" t="s">
        <v>2595</v>
      </c>
      <c r="D481" s="32" t="s">
        <v>2596</v>
      </c>
      <c r="E481" s="32" t="s">
        <v>62</v>
      </c>
      <c r="F481" s="32" t="s">
        <v>49</v>
      </c>
      <c r="G481" s="33">
        <v>3573</v>
      </c>
      <c r="H481" s="27">
        <f t="shared" si="28"/>
        <v>30</v>
      </c>
      <c r="I481" s="34">
        <v>44251</v>
      </c>
      <c r="J481" s="33">
        <f ca="1">DATEDIF('BDD client - segmentation'!$I481,TODAY(),"M")</f>
        <v>25</v>
      </c>
      <c r="K481" s="27">
        <f t="shared" ca="1" si="29"/>
        <v>0</v>
      </c>
      <c r="L481" s="33">
        <v>10</v>
      </c>
      <c r="M481" s="27">
        <f t="shared" si="30"/>
        <v>5</v>
      </c>
      <c r="N481" s="27">
        <f t="shared" ca="1" si="31"/>
        <v>35</v>
      </c>
      <c r="O481" s="32" t="s">
        <v>2265</v>
      </c>
      <c r="P481" s="32" t="s">
        <v>2597</v>
      </c>
      <c r="Q481" s="32" t="s">
        <v>2598</v>
      </c>
      <c r="R481" s="35">
        <v>43943</v>
      </c>
      <c r="S481" s="32">
        <v>4696</v>
      </c>
      <c r="T481" s="36">
        <v>151</v>
      </c>
    </row>
    <row r="482" spans="1:20" x14ac:dyDescent="0.35">
      <c r="A482" s="25">
        <v>481</v>
      </c>
      <c r="B482" s="26" t="s">
        <v>2599</v>
      </c>
      <c r="C482" s="26" t="s">
        <v>2600</v>
      </c>
      <c r="D482" s="26" t="s">
        <v>2601</v>
      </c>
      <c r="E482" s="26" t="s">
        <v>62</v>
      </c>
      <c r="F482" s="26" t="s">
        <v>49</v>
      </c>
      <c r="G482" s="27">
        <v>4983</v>
      </c>
      <c r="H482" s="27">
        <f t="shared" si="28"/>
        <v>30</v>
      </c>
      <c r="I482" s="28">
        <v>44224</v>
      </c>
      <c r="J482" s="27">
        <f ca="1">DATEDIF('BDD client - segmentation'!$I482,TODAY(),"M")</f>
        <v>26</v>
      </c>
      <c r="K482" s="27">
        <f t="shared" ca="1" si="29"/>
        <v>0</v>
      </c>
      <c r="L482" s="27">
        <v>9</v>
      </c>
      <c r="M482" s="27">
        <f t="shared" si="30"/>
        <v>4.5</v>
      </c>
      <c r="N482" s="27">
        <f t="shared" ca="1" si="31"/>
        <v>34.5</v>
      </c>
      <c r="O482" s="26" t="s">
        <v>2602</v>
      </c>
      <c r="P482" s="26" t="s">
        <v>2603</v>
      </c>
      <c r="Q482" s="26" t="s">
        <v>2604</v>
      </c>
      <c r="R482" s="29">
        <v>44454</v>
      </c>
      <c r="S482" s="26">
        <v>1898</v>
      </c>
      <c r="T482" s="30">
        <v>241</v>
      </c>
    </row>
    <row r="483" spans="1:20" x14ac:dyDescent="0.35">
      <c r="A483" s="31">
        <v>482</v>
      </c>
      <c r="B483" s="32" t="s">
        <v>2605</v>
      </c>
      <c r="C483" s="32" t="s">
        <v>2606</v>
      </c>
      <c r="D483" s="32" t="s">
        <v>2607</v>
      </c>
      <c r="E483" s="32" t="s">
        <v>48</v>
      </c>
      <c r="F483" s="32" t="s">
        <v>112</v>
      </c>
      <c r="G483" s="33">
        <v>324</v>
      </c>
      <c r="H483" s="27">
        <f t="shared" si="28"/>
        <v>5</v>
      </c>
      <c r="I483" s="34">
        <v>43345</v>
      </c>
      <c r="J483" s="33">
        <f ca="1">DATEDIF('BDD client - segmentation'!$I483,TODAY(),"M")</f>
        <v>54</v>
      </c>
      <c r="K483" s="27">
        <f t="shared" ca="1" si="29"/>
        <v>0</v>
      </c>
      <c r="L483" s="33">
        <v>16</v>
      </c>
      <c r="M483" s="27">
        <f t="shared" si="30"/>
        <v>8</v>
      </c>
      <c r="N483" s="27">
        <f t="shared" ca="1" si="31"/>
        <v>13</v>
      </c>
      <c r="O483" s="32" t="s">
        <v>2608</v>
      </c>
      <c r="P483" s="32" t="s">
        <v>2609</v>
      </c>
      <c r="Q483" s="32" t="s">
        <v>1177</v>
      </c>
      <c r="R483" s="35">
        <v>43787</v>
      </c>
      <c r="S483" s="32">
        <v>2138</v>
      </c>
      <c r="T483" s="36">
        <v>66</v>
      </c>
    </row>
    <row r="484" spans="1:20" x14ac:dyDescent="0.35">
      <c r="A484" s="25">
        <v>483</v>
      </c>
      <c r="B484" s="26" t="s">
        <v>2610</v>
      </c>
      <c r="C484" s="26" t="s">
        <v>2611</v>
      </c>
      <c r="D484" s="26" t="s">
        <v>2612</v>
      </c>
      <c r="E484" s="26" t="s">
        <v>62</v>
      </c>
      <c r="F484" s="26" t="s">
        <v>63</v>
      </c>
      <c r="G484" s="27">
        <v>2139</v>
      </c>
      <c r="H484" s="27">
        <f t="shared" si="28"/>
        <v>20</v>
      </c>
      <c r="I484" s="28">
        <v>44268</v>
      </c>
      <c r="J484" s="27">
        <f ca="1">DATEDIF('BDD client - segmentation'!$I484,TODAY(),"M")</f>
        <v>24</v>
      </c>
      <c r="K484" s="27">
        <f t="shared" ca="1" si="29"/>
        <v>1</v>
      </c>
      <c r="L484" s="27">
        <v>6</v>
      </c>
      <c r="M484" s="27">
        <f t="shared" si="30"/>
        <v>3</v>
      </c>
      <c r="N484" s="27">
        <f t="shared" ca="1" si="31"/>
        <v>24</v>
      </c>
      <c r="O484" s="26" t="s">
        <v>2613</v>
      </c>
      <c r="P484" s="26" t="s">
        <v>2052</v>
      </c>
      <c r="Q484" s="26" t="s">
        <v>2053</v>
      </c>
      <c r="R484" s="29">
        <v>44028</v>
      </c>
      <c r="S484" s="26">
        <v>4531</v>
      </c>
      <c r="T484" s="30">
        <v>15</v>
      </c>
    </row>
    <row r="485" spans="1:20" x14ac:dyDescent="0.35">
      <c r="A485" s="31">
        <v>484</v>
      </c>
      <c r="B485" s="32" t="s">
        <v>2614</v>
      </c>
      <c r="C485" s="32" t="s">
        <v>2615</v>
      </c>
      <c r="D485" s="32" t="s">
        <v>2616</v>
      </c>
      <c r="E485" s="32" t="s">
        <v>48</v>
      </c>
      <c r="F485" s="32" t="s">
        <v>49</v>
      </c>
      <c r="G485" s="33">
        <v>1834</v>
      </c>
      <c r="H485" s="27">
        <f t="shared" si="28"/>
        <v>20</v>
      </c>
      <c r="I485" s="34">
        <v>44485</v>
      </c>
      <c r="J485" s="33">
        <f ca="1">DATEDIF('BDD client - segmentation'!$I485,TODAY(),"M")</f>
        <v>17</v>
      </c>
      <c r="K485" s="27">
        <f t="shared" ca="1" si="29"/>
        <v>1</v>
      </c>
      <c r="L485" s="33">
        <v>11</v>
      </c>
      <c r="M485" s="27">
        <f t="shared" si="30"/>
        <v>5.5</v>
      </c>
      <c r="N485" s="27">
        <f t="shared" ca="1" si="31"/>
        <v>26.5</v>
      </c>
      <c r="O485" s="32" t="s">
        <v>2617</v>
      </c>
      <c r="P485" s="32" t="s">
        <v>2618</v>
      </c>
      <c r="Q485" s="32" t="s">
        <v>2619</v>
      </c>
      <c r="R485" s="35">
        <v>43174</v>
      </c>
      <c r="S485" s="32">
        <v>3557</v>
      </c>
      <c r="T485" s="36">
        <v>22</v>
      </c>
    </row>
    <row r="486" spans="1:20" x14ac:dyDescent="0.35">
      <c r="A486" s="25">
        <v>485</v>
      </c>
      <c r="B486" s="26" t="s">
        <v>1956</v>
      </c>
      <c r="C486" s="26" t="s">
        <v>2620</v>
      </c>
      <c r="D486" s="26" t="s">
        <v>2621</v>
      </c>
      <c r="E486" s="26" t="s">
        <v>48</v>
      </c>
      <c r="F486" s="26" t="s">
        <v>49</v>
      </c>
      <c r="G486" s="27">
        <v>3137</v>
      </c>
      <c r="H486" s="27">
        <f t="shared" si="28"/>
        <v>30</v>
      </c>
      <c r="I486" s="28">
        <v>43237</v>
      </c>
      <c r="J486" s="27">
        <f ca="1">DATEDIF('BDD client - segmentation'!$I486,TODAY(),"M")</f>
        <v>58</v>
      </c>
      <c r="K486" s="27">
        <f t="shared" ca="1" si="29"/>
        <v>0</v>
      </c>
      <c r="L486" s="27">
        <v>8</v>
      </c>
      <c r="M486" s="27">
        <f t="shared" si="30"/>
        <v>4</v>
      </c>
      <c r="N486" s="27">
        <f t="shared" ca="1" si="31"/>
        <v>34</v>
      </c>
      <c r="O486" s="26" t="s">
        <v>2622</v>
      </c>
      <c r="P486" s="26" t="s">
        <v>2623</v>
      </c>
      <c r="Q486" s="26" t="s">
        <v>2624</v>
      </c>
      <c r="R486" s="29">
        <v>43393</v>
      </c>
      <c r="S486" s="26">
        <v>3148</v>
      </c>
      <c r="T486" s="30">
        <v>138</v>
      </c>
    </row>
    <row r="487" spans="1:20" x14ac:dyDescent="0.35">
      <c r="A487" s="31">
        <v>486</v>
      </c>
      <c r="B487" s="32" t="s">
        <v>2625</v>
      </c>
      <c r="C487" s="32" t="s">
        <v>2626</v>
      </c>
      <c r="D487" s="32" t="s">
        <v>2627</v>
      </c>
      <c r="E487" s="32" t="s">
        <v>62</v>
      </c>
      <c r="F487" s="32" t="s">
        <v>398</v>
      </c>
      <c r="G487" s="33">
        <v>3164</v>
      </c>
      <c r="H487" s="27">
        <f t="shared" si="28"/>
        <v>30</v>
      </c>
      <c r="I487" s="34">
        <v>44062</v>
      </c>
      <c r="J487" s="33">
        <f ca="1">DATEDIF('BDD client - segmentation'!$I487,TODAY(),"M")</f>
        <v>31</v>
      </c>
      <c r="K487" s="27">
        <f t="shared" ca="1" si="29"/>
        <v>0</v>
      </c>
      <c r="L487" s="33">
        <v>17</v>
      </c>
      <c r="M487" s="27">
        <f t="shared" si="30"/>
        <v>8.5</v>
      </c>
      <c r="N487" s="27">
        <f t="shared" ca="1" si="31"/>
        <v>38.5</v>
      </c>
      <c r="O487" s="32" t="s">
        <v>2628</v>
      </c>
      <c r="P487" s="32" t="s">
        <v>2629</v>
      </c>
      <c r="Q487" s="32" t="s">
        <v>2630</v>
      </c>
      <c r="R487" s="35">
        <v>44471</v>
      </c>
      <c r="S487" s="32">
        <v>2229</v>
      </c>
      <c r="T487" s="36">
        <v>45</v>
      </c>
    </row>
    <row r="488" spans="1:20" x14ac:dyDescent="0.35">
      <c r="A488" s="25">
        <v>487</v>
      </c>
      <c r="B488" s="26" t="s">
        <v>2631</v>
      </c>
      <c r="C488" s="26" t="s">
        <v>2632</v>
      </c>
      <c r="D488" s="26" t="s">
        <v>2633</v>
      </c>
      <c r="E488" s="26" t="s">
        <v>48</v>
      </c>
      <c r="F488" s="26" t="s">
        <v>49</v>
      </c>
      <c r="G488" s="27">
        <v>4392</v>
      </c>
      <c r="H488" s="27">
        <f t="shared" si="28"/>
        <v>30</v>
      </c>
      <c r="I488" s="28">
        <v>44152</v>
      </c>
      <c r="J488" s="27">
        <f ca="1">DATEDIF('BDD client - segmentation'!$I488,TODAY(),"M")</f>
        <v>28</v>
      </c>
      <c r="K488" s="27">
        <f t="shared" ca="1" si="29"/>
        <v>0</v>
      </c>
      <c r="L488" s="27">
        <v>4</v>
      </c>
      <c r="M488" s="27">
        <f t="shared" si="30"/>
        <v>2</v>
      </c>
      <c r="N488" s="27">
        <f t="shared" ca="1" si="31"/>
        <v>32</v>
      </c>
      <c r="O488" s="26" t="s">
        <v>2634</v>
      </c>
      <c r="P488" s="26" t="s">
        <v>668</v>
      </c>
      <c r="Q488" s="26" t="s">
        <v>669</v>
      </c>
      <c r="R488" s="29">
        <v>44073</v>
      </c>
      <c r="S488" s="26">
        <v>816</v>
      </c>
      <c r="T488" s="30">
        <v>250</v>
      </c>
    </row>
    <row r="489" spans="1:20" x14ac:dyDescent="0.35">
      <c r="A489" s="31">
        <v>488</v>
      </c>
      <c r="B489" s="32" t="s">
        <v>2635</v>
      </c>
      <c r="C489" s="32" t="s">
        <v>2636</v>
      </c>
      <c r="D489" s="32" t="s">
        <v>2637</v>
      </c>
      <c r="E489" s="32" t="s">
        <v>48</v>
      </c>
      <c r="F489" s="32" t="s">
        <v>49</v>
      </c>
      <c r="G489" s="33">
        <v>3304</v>
      </c>
      <c r="H489" s="27">
        <f t="shared" si="28"/>
        <v>30</v>
      </c>
      <c r="I489" s="34">
        <v>43301</v>
      </c>
      <c r="J489" s="33">
        <f ca="1">DATEDIF('BDD client - segmentation'!$I489,TODAY(),"M")</f>
        <v>56</v>
      </c>
      <c r="K489" s="27">
        <f t="shared" ca="1" si="29"/>
        <v>0</v>
      </c>
      <c r="L489" s="33">
        <v>15</v>
      </c>
      <c r="M489" s="27">
        <f t="shared" si="30"/>
        <v>7.5</v>
      </c>
      <c r="N489" s="27">
        <f t="shared" ca="1" si="31"/>
        <v>37.5</v>
      </c>
      <c r="O489" s="32" t="s">
        <v>2638</v>
      </c>
      <c r="P489" s="32" t="s">
        <v>2639</v>
      </c>
      <c r="Q489" s="32" t="s">
        <v>2640</v>
      </c>
      <c r="R489" s="35">
        <v>44090</v>
      </c>
      <c r="S489" s="32">
        <v>2774</v>
      </c>
      <c r="T489" s="36">
        <v>84</v>
      </c>
    </row>
    <row r="490" spans="1:20" x14ac:dyDescent="0.35">
      <c r="A490" s="25">
        <v>489</v>
      </c>
      <c r="B490" s="26" t="s">
        <v>2641</v>
      </c>
      <c r="C490" s="26" t="s">
        <v>2642</v>
      </c>
      <c r="D490" s="26" t="s">
        <v>2643</v>
      </c>
      <c r="E490" s="26" t="s">
        <v>48</v>
      </c>
      <c r="F490" s="26" t="s">
        <v>49</v>
      </c>
      <c r="G490" s="27">
        <v>3064</v>
      </c>
      <c r="H490" s="27">
        <f t="shared" si="28"/>
        <v>30</v>
      </c>
      <c r="I490" s="28">
        <v>44573</v>
      </c>
      <c r="J490" s="27">
        <f ca="1">DATEDIF('BDD client - segmentation'!$I490,TODAY(),"M")</f>
        <v>14</v>
      </c>
      <c r="K490" s="27">
        <f t="shared" ca="1" si="29"/>
        <v>1</v>
      </c>
      <c r="L490" s="27">
        <v>1</v>
      </c>
      <c r="M490" s="27">
        <f t="shared" si="30"/>
        <v>0.5</v>
      </c>
      <c r="N490" s="27">
        <f t="shared" ca="1" si="31"/>
        <v>31.5</v>
      </c>
      <c r="O490" s="26" t="s">
        <v>2644</v>
      </c>
      <c r="P490" s="26" t="s">
        <v>615</v>
      </c>
      <c r="Q490" s="26" t="s">
        <v>616</v>
      </c>
      <c r="R490" s="29">
        <v>43756</v>
      </c>
      <c r="S490" s="26">
        <v>4798</v>
      </c>
      <c r="T490" s="30">
        <v>183</v>
      </c>
    </row>
    <row r="491" spans="1:20" x14ac:dyDescent="0.35">
      <c r="A491" s="31">
        <v>490</v>
      </c>
      <c r="B491" s="32" t="s">
        <v>2645</v>
      </c>
      <c r="C491" s="32" t="s">
        <v>2646</v>
      </c>
      <c r="D491" s="32" t="s">
        <v>2647</v>
      </c>
      <c r="E491" s="32" t="s">
        <v>48</v>
      </c>
      <c r="F491" s="32" t="s">
        <v>49</v>
      </c>
      <c r="G491" s="33">
        <v>4805</v>
      </c>
      <c r="H491" s="27">
        <f t="shared" si="28"/>
        <v>30</v>
      </c>
      <c r="I491" s="34">
        <v>43674</v>
      </c>
      <c r="J491" s="33">
        <f ca="1">DATEDIF('BDD client - segmentation'!$I491,TODAY(),"M")</f>
        <v>44</v>
      </c>
      <c r="K491" s="27">
        <f t="shared" ca="1" si="29"/>
        <v>0</v>
      </c>
      <c r="L491" s="33">
        <v>29</v>
      </c>
      <c r="M491" s="27">
        <f t="shared" si="30"/>
        <v>14.5</v>
      </c>
      <c r="N491" s="27">
        <f t="shared" ca="1" si="31"/>
        <v>44.5</v>
      </c>
      <c r="O491" s="32" t="s">
        <v>2648</v>
      </c>
      <c r="P491" s="32" t="s">
        <v>2649</v>
      </c>
      <c r="Q491" s="32" t="s">
        <v>1827</v>
      </c>
      <c r="R491" s="35">
        <v>43115</v>
      </c>
      <c r="S491" s="32">
        <v>3293</v>
      </c>
      <c r="T491" s="36">
        <v>137</v>
      </c>
    </row>
    <row r="492" spans="1:20" x14ac:dyDescent="0.35">
      <c r="A492" s="25">
        <v>491</v>
      </c>
      <c r="B492" s="26" t="s">
        <v>2650</v>
      </c>
      <c r="C492" s="26" t="s">
        <v>2651</v>
      </c>
      <c r="D492" s="26" t="s">
        <v>2652</v>
      </c>
      <c r="E492" s="26" t="s">
        <v>48</v>
      </c>
      <c r="F492" s="26" t="s">
        <v>63</v>
      </c>
      <c r="G492" s="27">
        <v>3784</v>
      </c>
      <c r="H492" s="27">
        <f t="shared" si="28"/>
        <v>30</v>
      </c>
      <c r="I492" s="28">
        <v>43626</v>
      </c>
      <c r="J492" s="27">
        <f ca="1">DATEDIF('BDD client - segmentation'!$I492,TODAY(),"M")</f>
        <v>45</v>
      </c>
      <c r="K492" s="27">
        <f t="shared" ca="1" si="29"/>
        <v>0</v>
      </c>
      <c r="L492" s="27">
        <v>26</v>
      </c>
      <c r="M492" s="27">
        <f t="shared" si="30"/>
        <v>13</v>
      </c>
      <c r="N492" s="27">
        <f t="shared" ca="1" si="31"/>
        <v>43</v>
      </c>
      <c r="O492" s="26" t="s">
        <v>2653</v>
      </c>
      <c r="P492" s="26" t="s">
        <v>2031</v>
      </c>
      <c r="Q492" s="26" t="s">
        <v>1676</v>
      </c>
      <c r="R492" s="29">
        <v>43368</v>
      </c>
      <c r="S492" s="26">
        <v>2482</v>
      </c>
      <c r="T492" s="30">
        <v>4</v>
      </c>
    </row>
    <row r="493" spans="1:20" x14ac:dyDescent="0.35">
      <c r="A493" s="31">
        <v>492</v>
      </c>
      <c r="B493" s="32" t="s">
        <v>2654</v>
      </c>
      <c r="C493" s="32" t="s">
        <v>2655</v>
      </c>
      <c r="D493" s="32" t="s">
        <v>2656</v>
      </c>
      <c r="E493" s="32" t="s">
        <v>62</v>
      </c>
      <c r="F493" s="32" t="s">
        <v>49</v>
      </c>
      <c r="G493" s="33">
        <v>1664</v>
      </c>
      <c r="H493" s="27">
        <f t="shared" si="28"/>
        <v>20</v>
      </c>
      <c r="I493" s="34">
        <v>44263</v>
      </c>
      <c r="J493" s="33">
        <f ca="1">DATEDIF('BDD client - segmentation'!$I493,TODAY(),"M")</f>
        <v>24</v>
      </c>
      <c r="K493" s="27">
        <f t="shared" ca="1" si="29"/>
        <v>1</v>
      </c>
      <c r="L493" s="33">
        <v>25</v>
      </c>
      <c r="M493" s="27">
        <f t="shared" si="30"/>
        <v>12.5</v>
      </c>
      <c r="N493" s="27">
        <f t="shared" ca="1" si="31"/>
        <v>33.5</v>
      </c>
      <c r="O493" s="32" t="s">
        <v>614</v>
      </c>
      <c r="P493" s="32" t="s">
        <v>2657</v>
      </c>
      <c r="Q493" s="32" t="s">
        <v>2433</v>
      </c>
      <c r="R493" s="35">
        <v>44144</v>
      </c>
      <c r="S493" s="32">
        <v>2741</v>
      </c>
      <c r="T493" s="36">
        <v>235</v>
      </c>
    </row>
    <row r="494" spans="1:20" x14ac:dyDescent="0.35">
      <c r="A494" s="25">
        <v>493</v>
      </c>
      <c r="B494" s="26" t="s">
        <v>2658</v>
      </c>
      <c r="C494" s="26" t="s">
        <v>2659</v>
      </c>
      <c r="D494" s="26" t="s">
        <v>2660</v>
      </c>
      <c r="E494" s="26" t="s">
        <v>62</v>
      </c>
      <c r="F494" s="26" t="s">
        <v>63</v>
      </c>
      <c r="G494" s="27">
        <v>3764</v>
      </c>
      <c r="H494" s="27">
        <f t="shared" si="28"/>
        <v>30</v>
      </c>
      <c r="I494" s="28">
        <v>44509</v>
      </c>
      <c r="J494" s="27">
        <f ca="1">DATEDIF('BDD client - segmentation'!$I494,TODAY(),"M")</f>
        <v>16</v>
      </c>
      <c r="K494" s="27">
        <f t="shared" ca="1" si="29"/>
        <v>1</v>
      </c>
      <c r="L494" s="27">
        <v>17</v>
      </c>
      <c r="M494" s="27">
        <f t="shared" si="30"/>
        <v>8.5</v>
      </c>
      <c r="N494" s="27">
        <f t="shared" ca="1" si="31"/>
        <v>39.5</v>
      </c>
      <c r="O494" s="26" t="s">
        <v>2661</v>
      </c>
      <c r="P494" s="26" t="s">
        <v>2662</v>
      </c>
      <c r="Q494" s="26" t="s">
        <v>2663</v>
      </c>
      <c r="R494" s="29">
        <v>43970</v>
      </c>
      <c r="S494" s="26">
        <v>4979</v>
      </c>
      <c r="T494" s="30">
        <v>167</v>
      </c>
    </row>
    <row r="495" spans="1:20" x14ac:dyDescent="0.35">
      <c r="A495" s="31">
        <v>494</v>
      </c>
      <c r="B495" s="32" t="s">
        <v>365</v>
      </c>
      <c r="C495" s="32" t="s">
        <v>773</v>
      </c>
      <c r="D495" s="32" t="s">
        <v>2664</v>
      </c>
      <c r="E495" s="32" t="s">
        <v>62</v>
      </c>
      <c r="F495" s="32" t="s">
        <v>49</v>
      </c>
      <c r="G495" s="33">
        <v>1152</v>
      </c>
      <c r="H495" s="27">
        <f t="shared" si="28"/>
        <v>20</v>
      </c>
      <c r="I495" s="34">
        <v>43212</v>
      </c>
      <c r="J495" s="33">
        <f ca="1">DATEDIF('BDD client - segmentation'!$I495,TODAY(),"M")</f>
        <v>59</v>
      </c>
      <c r="K495" s="27">
        <f t="shared" ca="1" si="29"/>
        <v>0</v>
      </c>
      <c r="L495" s="33">
        <v>18</v>
      </c>
      <c r="M495" s="27">
        <f t="shared" si="30"/>
        <v>9</v>
      </c>
      <c r="N495" s="27">
        <f t="shared" ca="1" si="31"/>
        <v>29</v>
      </c>
      <c r="O495" s="32" t="s">
        <v>542</v>
      </c>
      <c r="P495" s="32" t="s">
        <v>1292</v>
      </c>
      <c r="Q495" s="32" t="s">
        <v>1293</v>
      </c>
      <c r="R495" s="35">
        <v>43887</v>
      </c>
      <c r="S495" s="32">
        <v>1481</v>
      </c>
      <c r="T495" s="36">
        <v>196</v>
      </c>
    </row>
    <row r="496" spans="1:20" x14ac:dyDescent="0.35">
      <c r="A496" s="25">
        <v>495</v>
      </c>
      <c r="B496" s="26" t="s">
        <v>2665</v>
      </c>
      <c r="C496" s="26" t="s">
        <v>2666</v>
      </c>
      <c r="D496" s="26" t="s">
        <v>2667</v>
      </c>
      <c r="E496" s="26" t="s">
        <v>48</v>
      </c>
      <c r="F496" s="26" t="s">
        <v>49</v>
      </c>
      <c r="G496" s="27">
        <v>4421</v>
      </c>
      <c r="H496" s="27">
        <f t="shared" si="28"/>
        <v>30</v>
      </c>
      <c r="I496" s="28">
        <v>43504</v>
      </c>
      <c r="J496" s="27">
        <f ca="1">DATEDIF('BDD client - segmentation'!$I496,TODAY(),"M")</f>
        <v>49</v>
      </c>
      <c r="K496" s="27">
        <f t="shared" ca="1" si="29"/>
        <v>0</v>
      </c>
      <c r="L496" s="27">
        <v>0</v>
      </c>
      <c r="M496" s="27">
        <f t="shared" si="30"/>
        <v>0</v>
      </c>
      <c r="N496" s="27">
        <f t="shared" ca="1" si="31"/>
        <v>30</v>
      </c>
      <c r="O496" s="26" t="s">
        <v>283</v>
      </c>
      <c r="P496" s="26" t="s">
        <v>2668</v>
      </c>
      <c r="Q496" s="26" t="s">
        <v>2669</v>
      </c>
      <c r="R496" s="29">
        <v>44548</v>
      </c>
      <c r="S496" s="26">
        <v>1584</v>
      </c>
      <c r="T496" s="30">
        <v>123</v>
      </c>
    </row>
    <row r="497" spans="1:20" x14ac:dyDescent="0.35">
      <c r="A497" s="31">
        <v>496</v>
      </c>
      <c r="B497" s="32" t="s">
        <v>2670</v>
      </c>
      <c r="C497" s="32" t="s">
        <v>2671</v>
      </c>
      <c r="D497" s="32" t="s">
        <v>2672</v>
      </c>
      <c r="E497" s="32" t="s">
        <v>48</v>
      </c>
      <c r="F497" s="32" t="s">
        <v>49</v>
      </c>
      <c r="G497" s="33">
        <v>690</v>
      </c>
      <c r="H497" s="27">
        <f t="shared" si="28"/>
        <v>10</v>
      </c>
      <c r="I497" s="34">
        <v>44071</v>
      </c>
      <c r="J497" s="33">
        <f ca="1">DATEDIF('BDD client - segmentation'!$I497,TODAY(),"M")</f>
        <v>31</v>
      </c>
      <c r="K497" s="27">
        <f t="shared" ca="1" si="29"/>
        <v>0</v>
      </c>
      <c r="L497" s="33">
        <v>27</v>
      </c>
      <c r="M497" s="27">
        <f t="shared" si="30"/>
        <v>13.5</v>
      </c>
      <c r="N497" s="27">
        <f t="shared" ca="1" si="31"/>
        <v>23.5</v>
      </c>
      <c r="O497" s="32" t="s">
        <v>100</v>
      </c>
      <c r="P497" s="32" t="s">
        <v>2673</v>
      </c>
      <c r="Q497" s="32" t="s">
        <v>2674</v>
      </c>
      <c r="R497" s="35">
        <v>43426</v>
      </c>
      <c r="S497" s="32">
        <v>1279</v>
      </c>
      <c r="T497" s="36">
        <v>5</v>
      </c>
    </row>
    <row r="498" spans="1:20" x14ac:dyDescent="0.35">
      <c r="A498" s="25">
        <v>497</v>
      </c>
      <c r="B498" s="26" t="s">
        <v>2675</v>
      </c>
      <c r="C498" s="26" t="s">
        <v>2676</v>
      </c>
      <c r="D498" s="26" t="s">
        <v>2677</v>
      </c>
      <c r="E498" s="26" t="s">
        <v>62</v>
      </c>
      <c r="F498" s="26" t="s">
        <v>125</v>
      </c>
      <c r="G498" s="27">
        <v>3246</v>
      </c>
      <c r="H498" s="27">
        <f t="shared" si="28"/>
        <v>30</v>
      </c>
      <c r="I498" s="28">
        <v>43907</v>
      </c>
      <c r="J498" s="27">
        <f ca="1">DATEDIF('BDD client - segmentation'!$I498,TODAY(),"M")</f>
        <v>36</v>
      </c>
      <c r="K498" s="27">
        <f t="shared" ca="1" si="29"/>
        <v>0</v>
      </c>
      <c r="L498" s="27">
        <v>25</v>
      </c>
      <c r="M498" s="27">
        <f t="shared" si="30"/>
        <v>12.5</v>
      </c>
      <c r="N498" s="27">
        <f t="shared" ca="1" si="31"/>
        <v>42.5</v>
      </c>
      <c r="O498" s="26" t="s">
        <v>2678</v>
      </c>
      <c r="P498" s="26" t="s">
        <v>2679</v>
      </c>
      <c r="Q498" s="26" t="s">
        <v>961</v>
      </c>
      <c r="R498" s="29">
        <v>43735</v>
      </c>
      <c r="S498" s="26">
        <v>503</v>
      </c>
      <c r="T498" s="30">
        <v>21</v>
      </c>
    </row>
    <row r="499" spans="1:20" x14ac:dyDescent="0.35">
      <c r="A499" s="31">
        <v>498</v>
      </c>
      <c r="B499" s="32" t="s">
        <v>2680</v>
      </c>
      <c r="C499" s="32" t="s">
        <v>2681</v>
      </c>
      <c r="D499" s="32" t="s">
        <v>2682</v>
      </c>
      <c r="E499" s="32" t="s">
        <v>62</v>
      </c>
      <c r="F499" s="32" t="s">
        <v>49</v>
      </c>
      <c r="G499" s="33">
        <v>1679</v>
      </c>
      <c r="H499" s="27">
        <f t="shared" si="28"/>
        <v>20</v>
      </c>
      <c r="I499" s="34">
        <v>44553</v>
      </c>
      <c r="J499" s="33">
        <f ca="1">DATEDIF('BDD client - segmentation'!$I499,TODAY(),"M")</f>
        <v>15</v>
      </c>
      <c r="K499" s="27">
        <f t="shared" ca="1" si="29"/>
        <v>1</v>
      </c>
      <c r="L499" s="33">
        <v>28</v>
      </c>
      <c r="M499" s="27">
        <f t="shared" si="30"/>
        <v>14</v>
      </c>
      <c r="N499" s="27">
        <f t="shared" ca="1" si="31"/>
        <v>35</v>
      </c>
      <c r="O499" s="32" t="s">
        <v>2683</v>
      </c>
      <c r="P499" s="32" t="s">
        <v>2684</v>
      </c>
      <c r="Q499" s="32" t="s">
        <v>2685</v>
      </c>
      <c r="R499" s="35">
        <v>44376</v>
      </c>
      <c r="S499" s="32">
        <v>2961</v>
      </c>
      <c r="T499" s="36">
        <v>200</v>
      </c>
    </row>
    <row r="500" spans="1:20" x14ac:dyDescent="0.35">
      <c r="A500" s="25">
        <v>499</v>
      </c>
      <c r="B500" s="26" t="s">
        <v>2686</v>
      </c>
      <c r="C500" s="26" t="s">
        <v>2687</v>
      </c>
      <c r="D500" s="26" t="s">
        <v>2688</v>
      </c>
      <c r="E500" s="26" t="s">
        <v>48</v>
      </c>
      <c r="F500" s="26" t="s">
        <v>49</v>
      </c>
      <c r="G500" s="27">
        <v>546</v>
      </c>
      <c r="H500" s="27">
        <f t="shared" si="28"/>
        <v>10</v>
      </c>
      <c r="I500" s="28">
        <v>44348</v>
      </c>
      <c r="J500" s="27">
        <f ca="1">DATEDIF('BDD client - segmentation'!$I500,TODAY(),"M")</f>
        <v>21</v>
      </c>
      <c r="K500" s="27">
        <f t="shared" ca="1" si="29"/>
        <v>1</v>
      </c>
      <c r="L500" s="27">
        <v>29</v>
      </c>
      <c r="M500" s="27">
        <f t="shared" si="30"/>
        <v>14.5</v>
      </c>
      <c r="N500" s="27">
        <f t="shared" ca="1" si="31"/>
        <v>25.5</v>
      </c>
      <c r="O500" s="26" t="s">
        <v>1890</v>
      </c>
      <c r="P500" s="26" t="s">
        <v>2689</v>
      </c>
      <c r="Q500" s="26" t="s">
        <v>2690</v>
      </c>
      <c r="R500" s="29">
        <v>44099</v>
      </c>
      <c r="S500" s="26">
        <v>348</v>
      </c>
      <c r="T500" s="30">
        <v>62</v>
      </c>
    </row>
    <row r="501" spans="1:20" x14ac:dyDescent="0.35">
      <c r="A501" s="31">
        <v>500</v>
      </c>
      <c r="B501" s="32" t="s">
        <v>2691</v>
      </c>
      <c r="C501" s="32" t="s">
        <v>2692</v>
      </c>
      <c r="D501" s="32" t="s">
        <v>2693</v>
      </c>
      <c r="E501" s="32" t="s">
        <v>62</v>
      </c>
      <c r="F501" s="32" t="s">
        <v>49</v>
      </c>
      <c r="G501" s="33">
        <v>3907</v>
      </c>
      <c r="H501" s="27">
        <f t="shared" si="28"/>
        <v>30</v>
      </c>
      <c r="I501" s="34">
        <v>43545</v>
      </c>
      <c r="J501" s="33">
        <f ca="1">DATEDIF('BDD client - segmentation'!$I501,TODAY(),"M")</f>
        <v>48</v>
      </c>
      <c r="K501" s="27">
        <f t="shared" ca="1" si="29"/>
        <v>0</v>
      </c>
      <c r="L501" s="33">
        <v>0</v>
      </c>
      <c r="M501" s="27">
        <f t="shared" si="30"/>
        <v>0</v>
      </c>
      <c r="N501" s="27">
        <f t="shared" ca="1" si="31"/>
        <v>30</v>
      </c>
      <c r="O501" s="32" t="s">
        <v>265</v>
      </c>
      <c r="P501" s="32" t="s">
        <v>570</v>
      </c>
      <c r="Q501" s="32" t="s">
        <v>571</v>
      </c>
      <c r="R501" s="35">
        <v>43754</v>
      </c>
      <c r="S501" s="32">
        <v>4692</v>
      </c>
      <c r="T501" s="36">
        <v>145</v>
      </c>
    </row>
    <row r="502" spans="1:20" x14ac:dyDescent="0.35">
      <c r="A502" s="25">
        <v>501</v>
      </c>
      <c r="B502" s="26" t="s">
        <v>2694</v>
      </c>
      <c r="C502" s="26" t="s">
        <v>2695</v>
      </c>
      <c r="D502" s="26" t="s">
        <v>2696</v>
      </c>
      <c r="E502" s="26" t="s">
        <v>48</v>
      </c>
      <c r="F502" s="26" t="s">
        <v>125</v>
      </c>
      <c r="G502" s="27">
        <v>283</v>
      </c>
      <c r="H502" s="27">
        <f t="shared" si="28"/>
        <v>5</v>
      </c>
      <c r="I502" s="28">
        <v>44767</v>
      </c>
      <c r="J502" s="27">
        <f ca="1">DATEDIF('BDD client - segmentation'!$I502,TODAY(),"M")</f>
        <v>8</v>
      </c>
      <c r="K502" s="27">
        <f t="shared" ca="1" si="29"/>
        <v>5</v>
      </c>
      <c r="L502" s="27">
        <v>9</v>
      </c>
      <c r="M502" s="27">
        <f t="shared" si="30"/>
        <v>4.5</v>
      </c>
      <c r="N502" s="27">
        <f t="shared" ca="1" si="31"/>
        <v>14.5</v>
      </c>
      <c r="O502" s="26" t="s">
        <v>2697</v>
      </c>
      <c r="P502" s="26" t="s">
        <v>2698</v>
      </c>
      <c r="Q502" s="26" t="s">
        <v>128</v>
      </c>
      <c r="R502" s="29">
        <v>43304</v>
      </c>
      <c r="S502" s="26">
        <v>1411</v>
      </c>
      <c r="T502" s="30">
        <v>9</v>
      </c>
    </row>
    <row r="503" spans="1:20" x14ac:dyDescent="0.35">
      <c r="A503" s="31">
        <v>502</v>
      </c>
      <c r="B503" s="32" t="s">
        <v>2699</v>
      </c>
      <c r="C503" s="32" t="s">
        <v>2700</v>
      </c>
      <c r="D503" s="32" t="s">
        <v>2701</v>
      </c>
      <c r="E503" s="32" t="s">
        <v>48</v>
      </c>
      <c r="F503" s="32" t="s">
        <v>49</v>
      </c>
      <c r="G503" s="33">
        <v>2644</v>
      </c>
      <c r="H503" s="27">
        <f t="shared" si="28"/>
        <v>20</v>
      </c>
      <c r="I503" s="34">
        <v>44532</v>
      </c>
      <c r="J503" s="33">
        <f ca="1">DATEDIF('BDD client - segmentation'!$I503,TODAY(),"M")</f>
        <v>15</v>
      </c>
      <c r="K503" s="27">
        <f t="shared" ca="1" si="29"/>
        <v>1</v>
      </c>
      <c r="L503" s="33">
        <v>3</v>
      </c>
      <c r="M503" s="27">
        <f t="shared" si="30"/>
        <v>1.5</v>
      </c>
      <c r="N503" s="27">
        <f t="shared" ca="1" si="31"/>
        <v>22.5</v>
      </c>
      <c r="O503" s="32" t="s">
        <v>1313</v>
      </c>
      <c r="P503" s="32" t="s">
        <v>2702</v>
      </c>
      <c r="Q503" s="32" t="s">
        <v>2703</v>
      </c>
      <c r="R503" s="35">
        <v>43770</v>
      </c>
      <c r="S503" s="32">
        <v>4852</v>
      </c>
      <c r="T503" s="36">
        <v>243</v>
      </c>
    </row>
    <row r="504" spans="1:20" x14ac:dyDescent="0.35">
      <c r="A504" s="25">
        <v>503</v>
      </c>
      <c r="B504" s="26" t="s">
        <v>2027</v>
      </c>
      <c r="C504" s="26" t="s">
        <v>2704</v>
      </c>
      <c r="D504" s="26" t="s">
        <v>2705</v>
      </c>
      <c r="E504" s="26" t="s">
        <v>48</v>
      </c>
      <c r="F504" s="26" t="s">
        <v>49</v>
      </c>
      <c r="G504" s="27">
        <v>3230</v>
      </c>
      <c r="H504" s="27">
        <f t="shared" si="28"/>
        <v>30</v>
      </c>
      <c r="I504" s="28">
        <v>43349</v>
      </c>
      <c r="J504" s="27">
        <f ca="1">DATEDIF('BDD client - segmentation'!$I504,TODAY(),"M")</f>
        <v>54</v>
      </c>
      <c r="K504" s="27">
        <f t="shared" ca="1" si="29"/>
        <v>0</v>
      </c>
      <c r="L504" s="27">
        <v>8</v>
      </c>
      <c r="M504" s="27">
        <f t="shared" si="30"/>
        <v>4</v>
      </c>
      <c r="N504" s="27">
        <f t="shared" ca="1" si="31"/>
        <v>34</v>
      </c>
      <c r="O504" s="26" t="s">
        <v>2706</v>
      </c>
      <c r="P504" s="26" t="s">
        <v>2707</v>
      </c>
      <c r="Q504" s="26" t="s">
        <v>331</v>
      </c>
      <c r="R504" s="29">
        <v>44771</v>
      </c>
      <c r="S504" s="26">
        <v>267</v>
      </c>
      <c r="T504" s="30">
        <v>172</v>
      </c>
    </row>
    <row r="505" spans="1:20" x14ac:dyDescent="0.35">
      <c r="A505" s="31">
        <v>504</v>
      </c>
      <c r="B505" s="32" t="s">
        <v>2708</v>
      </c>
      <c r="C505" s="32" t="s">
        <v>2709</v>
      </c>
      <c r="D505" s="32" t="s">
        <v>2710</v>
      </c>
      <c r="E505" s="32" t="s">
        <v>48</v>
      </c>
      <c r="F505" s="32" t="s">
        <v>49</v>
      </c>
      <c r="G505" s="33">
        <v>1423</v>
      </c>
      <c r="H505" s="27">
        <f t="shared" si="28"/>
        <v>20</v>
      </c>
      <c r="I505" s="34">
        <v>43239</v>
      </c>
      <c r="J505" s="33">
        <f ca="1">DATEDIF('BDD client - segmentation'!$I505,TODAY(),"M")</f>
        <v>58</v>
      </c>
      <c r="K505" s="27">
        <f t="shared" ca="1" si="29"/>
        <v>0</v>
      </c>
      <c r="L505" s="33">
        <v>28</v>
      </c>
      <c r="M505" s="27">
        <f t="shared" si="30"/>
        <v>14</v>
      </c>
      <c r="N505" s="27">
        <f t="shared" ca="1" si="31"/>
        <v>34</v>
      </c>
      <c r="O505" s="32" t="s">
        <v>335</v>
      </c>
      <c r="P505" s="32" t="s">
        <v>2711</v>
      </c>
      <c r="Q505" s="32" t="s">
        <v>2712</v>
      </c>
      <c r="R505" s="35">
        <v>43767</v>
      </c>
      <c r="S505" s="32">
        <v>445</v>
      </c>
      <c r="T505" s="36">
        <v>234</v>
      </c>
    </row>
    <row r="506" spans="1:20" x14ac:dyDescent="0.35">
      <c r="A506" s="25">
        <v>505</v>
      </c>
      <c r="B506" s="26" t="s">
        <v>2713</v>
      </c>
      <c r="C506" s="26" t="s">
        <v>2714</v>
      </c>
      <c r="D506" s="26" t="s">
        <v>2715</v>
      </c>
      <c r="E506" s="26" t="s">
        <v>48</v>
      </c>
      <c r="F506" s="26" t="s">
        <v>49</v>
      </c>
      <c r="G506" s="27">
        <v>4892</v>
      </c>
      <c r="H506" s="27">
        <f t="shared" si="28"/>
        <v>30</v>
      </c>
      <c r="I506" s="28">
        <v>43523</v>
      </c>
      <c r="J506" s="27">
        <f ca="1">DATEDIF('BDD client - segmentation'!$I506,TODAY(),"M")</f>
        <v>49</v>
      </c>
      <c r="K506" s="27">
        <f t="shared" ca="1" si="29"/>
        <v>0</v>
      </c>
      <c r="L506" s="27">
        <v>2</v>
      </c>
      <c r="M506" s="27">
        <f t="shared" si="30"/>
        <v>1</v>
      </c>
      <c r="N506" s="27">
        <f t="shared" ca="1" si="31"/>
        <v>31</v>
      </c>
      <c r="O506" s="26" t="s">
        <v>2716</v>
      </c>
      <c r="P506" s="26" t="s">
        <v>2717</v>
      </c>
      <c r="Q506" s="26" t="s">
        <v>121</v>
      </c>
      <c r="R506" s="29">
        <v>43263</v>
      </c>
      <c r="S506" s="26">
        <v>159</v>
      </c>
      <c r="T506" s="30">
        <v>125</v>
      </c>
    </row>
    <row r="507" spans="1:20" x14ac:dyDescent="0.35">
      <c r="A507" s="31">
        <v>506</v>
      </c>
      <c r="B507" s="32" t="s">
        <v>2718</v>
      </c>
      <c r="C507" s="32" t="s">
        <v>2719</v>
      </c>
      <c r="D507" s="32" t="s">
        <v>2720</v>
      </c>
      <c r="E507" s="32" t="s">
        <v>62</v>
      </c>
      <c r="F507" s="32" t="s">
        <v>49</v>
      </c>
      <c r="G507" s="33">
        <v>4465</v>
      </c>
      <c r="H507" s="27">
        <f t="shared" si="28"/>
        <v>30</v>
      </c>
      <c r="I507" s="34">
        <v>43391</v>
      </c>
      <c r="J507" s="33">
        <f ca="1">DATEDIF('BDD client - segmentation'!$I507,TODAY(),"M")</f>
        <v>53</v>
      </c>
      <c r="K507" s="27">
        <f t="shared" ca="1" si="29"/>
        <v>0</v>
      </c>
      <c r="L507" s="33">
        <v>12</v>
      </c>
      <c r="M507" s="27">
        <f t="shared" si="30"/>
        <v>6</v>
      </c>
      <c r="N507" s="27">
        <f t="shared" ca="1" si="31"/>
        <v>36</v>
      </c>
      <c r="O507" s="32" t="s">
        <v>943</v>
      </c>
      <c r="P507" s="32" t="s">
        <v>2721</v>
      </c>
      <c r="Q507" s="32" t="s">
        <v>979</v>
      </c>
      <c r="R507" s="35">
        <v>43252</v>
      </c>
      <c r="S507" s="32">
        <v>2161</v>
      </c>
      <c r="T507" s="36">
        <v>94</v>
      </c>
    </row>
    <row r="508" spans="1:20" x14ac:dyDescent="0.35">
      <c r="A508" s="25">
        <v>507</v>
      </c>
      <c r="B508" s="26" t="s">
        <v>2722</v>
      </c>
      <c r="C508" s="26" t="s">
        <v>2723</v>
      </c>
      <c r="D508" s="26" t="s">
        <v>2724</v>
      </c>
      <c r="E508" s="26" t="s">
        <v>62</v>
      </c>
      <c r="F508" s="26" t="s">
        <v>63</v>
      </c>
      <c r="G508" s="27">
        <v>302</v>
      </c>
      <c r="H508" s="27">
        <f t="shared" si="28"/>
        <v>5</v>
      </c>
      <c r="I508" s="28">
        <v>43407</v>
      </c>
      <c r="J508" s="27">
        <f ca="1">DATEDIF('BDD client - segmentation'!$I508,TODAY(),"M")</f>
        <v>52</v>
      </c>
      <c r="K508" s="27">
        <f t="shared" ca="1" si="29"/>
        <v>0</v>
      </c>
      <c r="L508" s="27">
        <v>10</v>
      </c>
      <c r="M508" s="27">
        <f t="shared" si="30"/>
        <v>5</v>
      </c>
      <c r="N508" s="27">
        <f t="shared" ca="1" si="31"/>
        <v>10</v>
      </c>
      <c r="O508" s="26" t="s">
        <v>100</v>
      </c>
      <c r="P508" s="26" t="s">
        <v>2725</v>
      </c>
      <c r="Q508" s="26" t="s">
        <v>2726</v>
      </c>
      <c r="R508" s="29">
        <v>43217</v>
      </c>
      <c r="S508" s="26">
        <v>3293</v>
      </c>
      <c r="T508" s="30">
        <v>165</v>
      </c>
    </row>
    <row r="509" spans="1:20" x14ac:dyDescent="0.35">
      <c r="A509" s="31">
        <v>508</v>
      </c>
      <c r="B509" s="32" t="s">
        <v>2727</v>
      </c>
      <c r="C509" s="32" t="s">
        <v>2728</v>
      </c>
      <c r="D509" s="32" t="s">
        <v>2729</v>
      </c>
      <c r="E509" s="32" t="s">
        <v>48</v>
      </c>
      <c r="F509" s="32" t="s">
        <v>49</v>
      </c>
      <c r="G509" s="33">
        <v>1351</v>
      </c>
      <c r="H509" s="27">
        <f t="shared" si="28"/>
        <v>20</v>
      </c>
      <c r="I509" s="34">
        <v>43194</v>
      </c>
      <c r="J509" s="33">
        <f ca="1">DATEDIF('BDD client - segmentation'!$I509,TODAY(),"M")</f>
        <v>59</v>
      </c>
      <c r="K509" s="27">
        <f t="shared" ca="1" si="29"/>
        <v>0</v>
      </c>
      <c r="L509" s="33">
        <v>23</v>
      </c>
      <c r="M509" s="27">
        <f t="shared" si="30"/>
        <v>11.5</v>
      </c>
      <c r="N509" s="27">
        <f t="shared" ca="1" si="31"/>
        <v>31.5</v>
      </c>
      <c r="O509" s="32" t="s">
        <v>2730</v>
      </c>
      <c r="P509" s="32" t="s">
        <v>2731</v>
      </c>
      <c r="Q509" s="32" t="s">
        <v>855</v>
      </c>
      <c r="R509" s="35">
        <v>44665</v>
      </c>
      <c r="S509" s="32">
        <v>3909</v>
      </c>
      <c r="T509" s="36">
        <v>69</v>
      </c>
    </row>
    <row r="510" spans="1:20" x14ac:dyDescent="0.35">
      <c r="A510" s="25">
        <v>509</v>
      </c>
      <c r="B510" s="26" t="s">
        <v>2732</v>
      </c>
      <c r="C510" s="26" t="s">
        <v>2733</v>
      </c>
      <c r="D510" s="26" t="s">
        <v>2734</v>
      </c>
      <c r="E510" s="26" t="s">
        <v>62</v>
      </c>
      <c r="F510" s="26" t="s">
        <v>49</v>
      </c>
      <c r="G510" s="27">
        <v>1241</v>
      </c>
      <c r="H510" s="27">
        <f t="shared" si="28"/>
        <v>20</v>
      </c>
      <c r="I510" s="28">
        <v>44880</v>
      </c>
      <c r="J510" s="27">
        <f ca="1">DATEDIF('BDD client - segmentation'!$I510,TODAY(),"M")</f>
        <v>4</v>
      </c>
      <c r="K510" s="27">
        <f t="shared" ca="1" si="29"/>
        <v>10</v>
      </c>
      <c r="L510" s="27">
        <v>29</v>
      </c>
      <c r="M510" s="27">
        <f t="shared" si="30"/>
        <v>14.5</v>
      </c>
      <c r="N510" s="27">
        <f t="shared" ca="1" si="31"/>
        <v>44.5</v>
      </c>
      <c r="O510" s="26" t="s">
        <v>271</v>
      </c>
      <c r="P510" s="26" t="s">
        <v>2735</v>
      </c>
      <c r="Q510" s="26" t="s">
        <v>2736</v>
      </c>
      <c r="R510" s="29">
        <v>43679</v>
      </c>
      <c r="S510" s="26">
        <v>3363</v>
      </c>
      <c r="T510" s="30">
        <v>230</v>
      </c>
    </row>
    <row r="511" spans="1:20" x14ac:dyDescent="0.35">
      <c r="A511" s="31">
        <v>510</v>
      </c>
      <c r="B511" s="32" t="s">
        <v>2737</v>
      </c>
      <c r="C511" s="32" t="s">
        <v>2738</v>
      </c>
      <c r="D511" s="32" t="s">
        <v>2739</v>
      </c>
      <c r="E511" s="32" t="s">
        <v>62</v>
      </c>
      <c r="F511" s="32" t="s">
        <v>49</v>
      </c>
      <c r="G511" s="33">
        <v>1764</v>
      </c>
      <c r="H511" s="27">
        <f t="shared" si="28"/>
        <v>20</v>
      </c>
      <c r="I511" s="34">
        <v>44057</v>
      </c>
      <c r="J511" s="33">
        <f ca="1">DATEDIF('BDD client - segmentation'!$I511,TODAY(),"M")</f>
        <v>31</v>
      </c>
      <c r="K511" s="27">
        <f t="shared" ca="1" si="29"/>
        <v>0</v>
      </c>
      <c r="L511" s="33">
        <v>9</v>
      </c>
      <c r="M511" s="27">
        <f t="shared" si="30"/>
        <v>4.5</v>
      </c>
      <c r="N511" s="27">
        <f t="shared" ca="1" si="31"/>
        <v>24.5</v>
      </c>
      <c r="O511" s="32" t="s">
        <v>2740</v>
      </c>
      <c r="P511" s="32" t="s">
        <v>2741</v>
      </c>
      <c r="Q511" s="32" t="s">
        <v>2742</v>
      </c>
      <c r="R511" s="35">
        <v>43820</v>
      </c>
      <c r="S511" s="32">
        <v>598</v>
      </c>
      <c r="T511" s="36">
        <v>52</v>
      </c>
    </row>
    <row r="512" spans="1:20" x14ac:dyDescent="0.35">
      <c r="A512" s="25">
        <v>511</v>
      </c>
      <c r="B512" s="26" t="s">
        <v>2743</v>
      </c>
      <c r="C512" s="26" t="s">
        <v>2744</v>
      </c>
      <c r="D512" s="26" t="s">
        <v>2745</v>
      </c>
      <c r="E512" s="26" t="s">
        <v>62</v>
      </c>
      <c r="F512" s="26" t="s">
        <v>49</v>
      </c>
      <c r="G512" s="27">
        <v>2857</v>
      </c>
      <c r="H512" s="27">
        <f t="shared" si="28"/>
        <v>20</v>
      </c>
      <c r="I512" s="28">
        <v>44117</v>
      </c>
      <c r="J512" s="27">
        <f ca="1">DATEDIF('BDD client - segmentation'!$I512,TODAY(),"M")</f>
        <v>29</v>
      </c>
      <c r="K512" s="27">
        <f t="shared" ca="1" si="29"/>
        <v>0</v>
      </c>
      <c r="L512" s="27">
        <v>16</v>
      </c>
      <c r="M512" s="27">
        <f t="shared" si="30"/>
        <v>8</v>
      </c>
      <c r="N512" s="27">
        <f t="shared" ca="1" si="31"/>
        <v>28</v>
      </c>
      <c r="O512" s="26" t="s">
        <v>2746</v>
      </c>
      <c r="P512" s="26" t="s">
        <v>2747</v>
      </c>
      <c r="Q512" s="26" t="s">
        <v>1827</v>
      </c>
      <c r="R512" s="29">
        <v>43513</v>
      </c>
      <c r="S512" s="26">
        <v>4136</v>
      </c>
      <c r="T512" s="30">
        <v>216</v>
      </c>
    </row>
    <row r="513" spans="1:20" x14ac:dyDescent="0.35">
      <c r="A513" s="31">
        <v>512</v>
      </c>
      <c r="B513" s="32" t="s">
        <v>2748</v>
      </c>
      <c r="C513" s="32" t="s">
        <v>2749</v>
      </c>
      <c r="D513" s="32" t="s">
        <v>2750</v>
      </c>
      <c r="E513" s="32" t="s">
        <v>62</v>
      </c>
      <c r="F513" s="32" t="s">
        <v>49</v>
      </c>
      <c r="G513" s="33">
        <v>3601</v>
      </c>
      <c r="H513" s="27">
        <f t="shared" si="28"/>
        <v>30</v>
      </c>
      <c r="I513" s="34">
        <v>44064</v>
      </c>
      <c r="J513" s="33">
        <f ca="1">DATEDIF('BDD client - segmentation'!$I513,TODAY(),"M")</f>
        <v>31</v>
      </c>
      <c r="K513" s="27">
        <f t="shared" ca="1" si="29"/>
        <v>0</v>
      </c>
      <c r="L513" s="33">
        <v>2</v>
      </c>
      <c r="M513" s="27">
        <f t="shared" si="30"/>
        <v>1</v>
      </c>
      <c r="N513" s="27">
        <f t="shared" ca="1" si="31"/>
        <v>31</v>
      </c>
      <c r="O513" s="32" t="s">
        <v>445</v>
      </c>
      <c r="P513" s="32" t="s">
        <v>2751</v>
      </c>
      <c r="Q513" s="32" t="s">
        <v>2752</v>
      </c>
      <c r="R513" s="35">
        <v>43419</v>
      </c>
      <c r="S513" s="32">
        <v>4828</v>
      </c>
      <c r="T513" s="36">
        <v>82</v>
      </c>
    </row>
    <row r="514" spans="1:20" x14ac:dyDescent="0.35">
      <c r="A514" s="25">
        <v>513</v>
      </c>
      <c r="B514" s="26" t="s">
        <v>2753</v>
      </c>
      <c r="C514" s="26" t="s">
        <v>2754</v>
      </c>
      <c r="D514" s="26" t="s">
        <v>2755</v>
      </c>
      <c r="E514" s="26" t="s">
        <v>62</v>
      </c>
      <c r="F514" s="26" t="s">
        <v>63</v>
      </c>
      <c r="G514" s="27">
        <v>1220</v>
      </c>
      <c r="H514" s="27">
        <f t="shared" si="28"/>
        <v>20</v>
      </c>
      <c r="I514" s="28">
        <v>43511</v>
      </c>
      <c r="J514" s="27">
        <f ca="1">DATEDIF('BDD client - segmentation'!$I514,TODAY(),"M")</f>
        <v>49</v>
      </c>
      <c r="K514" s="27">
        <f t="shared" ca="1" si="29"/>
        <v>0</v>
      </c>
      <c r="L514" s="27">
        <v>14</v>
      </c>
      <c r="M514" s="27">
        <f t="shared" si="30"/>
        <v>7</v>
      </c>
      <c r="N514" s="27">
        <f t="shared" ca="1" si="31"/>
        <v>27</v>
      </c>
      <c r="O514" s="26" t="s">
        <v>915</v>
      </c>
      <c r="P514" s="26" t="s">
        <v>2756</v>
      </c>
      <c r="Q514" s="26" t="s">
        <v>2757</v>
      </c>
      <c r="R514" s="29">
        <v>43267</v>
      </c>
      <c r="S514" s="26">
        <v>4199</v>
      </c>
      <c r="T514" s="30">
        <v>190</v>
      </c>
    </row>
    <row r="515" spans="1:20" x14ac:dyDescent="0.35">
      <c r="A515" s="31">
        <v>514</v>
      </c>
      <c r="B515" s="32" t="s">
        <v>2758</v>
      </c>
      <c r="C515" s="32" t="s">
        <v>2759</v>
      </c>
      <c r="D515" s="32" t="s">
        <v>2760</v>
      </c>
      <c r="E515" s="32" t="s">
        <v>62</v>
      </c>
      <c r="F515" s="32" t="s">
        <v>49</v>
      </c>
      <c r="G515" s="33">
        <v>968</v>
      </c>
      <c r="H515" s="27">
        <f t="shared" ref="H515:H578" si="32">IF(G515&lt;=100,1,IF(G515&lt;=500,5,IF(G515&lt;=1000,10,IF(G515&lt;=3000,20,30))))</f>
        <v>10</v>
      </c>
      <c r="I515" s="34">
        <v>44532</v>
      </c>
      <c r="J515" s="33">
        <f ca="1">DATEDIF('BDD client - segmentation'!$I515,TODAY(),"M")</f>
        <v>15</v>
      </c>
      <c r="K515" s="27">
        <f t="shared" ref="K515:K578" ca="1" si="33">IF(J515&lt;=3,20,IF(J515&lt;=6,10,IF(J515&lt;=12,5,IF(J515&lt;=24,1,0))))</f>
        <v>1</v>
      </c>
      <c r="L515" s="33">
        <v>4</v>
      </c>
      <c r="M515" s="27">
        <f t="shared" ref="M515:M578" si="34">L515*0.5</f>
        <v>2</v>
      </c>
      <c r="N515" s="27">
        <f t="shared" ref="N515:N578" ca="1" si="35">SUM(H515,K515,M515)</f>
        <v>13</v>
      </c>
      <c r="O515" s="32" t="s">
        <v>575</v>
      </c>
      <c r="P515" s="32" t="s">
        <v>2761</v>
      </c>
      <c r="Q515" s="32" t="s">
        <v>134</v>
      </c>
      <c r="R515" s="35">
        <v>43330</v>
      </c>
      <c r="S515" s="32">
        <v>103</v>
      </c>
      <c r="T515" s="36">
        <v>248</v>
      </c>
    </row>
    <row r="516" spans="1:20" x14ac:dyDescent="0.35">
      <c r="A516" s="25">
        <v>515</v>
      </c>
      <c r="B516" s="26" t="s">
        <v>2762</v>
      </c>
      <c r="C516" s="26" t="s">
        <v>2763</v>
      </c>
      <c r="D516" s="26" t="s">
        <v>2764</v>
      </c>
      <c r="E516" s="26" t="s">
        <v>48</v>
      </c>
      <c r="F516" s="26" t="s">
        <v>49</v>
      </c>
      <c r="G516" s="27">
        <v>4191</v>
      </c>
      <c r="H516" s="27">
        <f t="shared" si="32"/>
        <v>30</v>
      </c>
      <c r="I516" s="28">
        <v>44738</v>
      </c>
      <c r="J516" s="27">
        <f ca="1">DATEDIF('BDD client - segmentation'!$I516,TODAY(),"M")</f>
        <v>9</v>
      </c>
      <c r="K516" s="27">
        <f t="shared" ca="1" si="33"/>
        <v>5</v>
      </c>
      <c r="L516" s="27">
        <v>23</v>
      </c>
      <c r="M516" s="27">
        <f t="shared" si="34"/>
        <v>11.5</v>
      </c>
      <c r="N516" s="27">
        <f t="shared" ca="1" si="35"/>
        <v>46.5</v>
      </c>
      <c r="O516" s="26" t="s">
        <v>132</v>
      </c>
      <c r="P516" s="26" t="s">
        <v>2156</v>
      </c>
      <c r="Q516" s="26" t="s">
        <v>2157</v>
      </c>
      <c r="R516" s="29">
        <v>43840</v>
      </c>
      <c r="S516" s="26">
        <v>2710</v>
      </c>
      <c r="T516" s="30">
        <v>5</v>
      </c>
    </row>
    <row r="517" spans="1:20" x14ac:dyDescent="0.35">
      <c r="A517" s="31">
        <v>516</v>
      </c>
      <c r="B517" s="32" t="s">
        <v>2765</v>
      </c>
      <c r="C517" s="32" t="s">
        <v>2766</v>
      </c>
      <c r="D517" s="32" t="s">
        <v>2767</v>
      </c>
      <c r="E517" s="32" t="s">
        <v>62</v>
      </c>
      <c r="F517" s="32" t="s">
        <v>49</v>
      </c>
      <c r="G517" s="33">
        <v>2812</v>
      </c>
      <c r="H517" s="27">
        <f t="shared" si="32"/>
        <v>20</v>
      </c>
      <c r="I517" s="34">
        <v>44649</v>
      </c>
      <c r="J517" s="33">
        <f ca="1">DATEDIF('BDD client - segmentation'!$I517,TODAY(),"M")</f>
        <v>12</v>
      </c>
      <c r="K517" s="27">
        <f t="shared" ca="1" si="33"/>
        <v>5</v>
      </c>
      <c r="L517" s="33">
        <v>5</v>
      </c>
      <c r="M517" s="27">
        <f t="shared" si="34"/>
        <v>2.5</v>
      </c>
      <c r="N517" s="27">
        <f t="shared" ca="1" si="35"/>
        <v>27.5</v>
      </c>
      <c r="O517" s="32" t="s">
        <v>2768</v>
      </c>
      <c r="P517" s="32" t="s">
        <v>101</v>
      </c>
      <c r="Q517" s="32" t="s">
        <v>102</v>
      </c>
      <c r="R517" s="35">
        <v>44583</v>
      </c>
      <c r="S517" s="32">
        <v>3520</v>
      </c>
      <c r="T517" s="36">
        <v>64</v>
      </c>
    </row>
    <row r="518" spans="1:20" x14ac:dyDescent="0.35">
      <c r="A518" s="25">
        <v>517</v>
      </c>
      <c r="B518" s="26" t="s">
        <v>2769</v>
      </c>
      <c r="C518" s="26" t="s">
        <v>2770</v>
      </c>
      <c r="D518" s="26" t="s">
        <v>2771</v>
      </c>
      <c r="E518" s="26" t="s">
        <v>48</v>
      </c>
      <c r="F518" s="26" t="s">
        <v>49</v>
      </c>
      <c r="G518" s="27">
        <v>4720</v>
      </c>
      <c r="H518" s="27">
        <f t="shared" si="32"/>
        <v>30</v>
      </c>
      <c r="I518" s="28">
        <v>44728</v>
      </c>
      <c r="J518" s="27">
        <f ca="1">DATEDIF('BDD client - segmentation'!$I518,TODAY(),"M")</f>
        <v>9</v>
      </c>
      <c r="K518" s="27">
        <f t="shared" ca="1" si="33"/>
        <v>5</v>
      </c>
      <c r="L518" s="27">
        <v>16</v>
      </c>
      <c r="M518" s="27">
        <f t="shared" si="34"/>
        <v>8</v>
      </c>
      <c r="N518" s="27">
        <f t="shared" ca="1" si="35"/>
        <v>43</v>
      </c>
      <c r="O518" s="26" t="s">
        <v>915</v>
      </c>
      <c r="P518" s="26" t="s">
        <v>615</v>
      </c>
      <c r="Q518" s="26" t="s">
        <v>616</v>
      </c>
      <c r="R518" s="29">
        <v>44584</v>
      </c>
      <c r="S518" s="26">
        <v>627</v>
      </c>
      <c r="T518" s="30">
        <v>196</v>
      </c>
    </row>
    <row r="519" spans="1:20" x14ac:dyDescent="0.35">
      <c r="A519" s="31">
        <v>518</v>
      </c>
      <c r="B519" s="32" t="s">
        <v>2772</v>
      </c>
      <c r="C519" s="32" t="s">
        <v>2773</v>
      </c>
      <c r="D519" s="32" t="s">
        <v>2774</v>
      </c>
      <c r="E519" s="32" t="s">
        <v>48</v>
      </c>
      <c r="F519" s="32" t="s">
        <v>49</v>
      </c>
      <c r="G519" s="33">
        <v>3400</v>
      </c>
      <c r="H519" s="27">
        <f t="shared" si="32"/>
        <v>30</v>
      </c>
      <c r="I519" s="34">
        <v>43388</v>
      </c>
      <c r="J519" s="33">
        <f ca="1">DATEDIF('BDD client - segmentation'!$I519,TODAY(),"M")</f>
        <v>53</v>
      </c>
      <c r="K519" s="27">
        <f t="shared" ca="1" si="33"/>
        <v>0</v>
      </c>
      <c r="L519" s="33">
        <v>4</v>
      </c>
      <c r="M519" s="27">
        <f t="shared" si="34"/>
        <v>2</v>
      </c>
      <c r="N519" s="27">
        <f t="shared" ca="1" si="35"/>
        <v>32</v>
      </c>
      <c r="O519" s="32" t="s">
        <v>2775</v>
      </c>
      <c r="P519" s="32" t="s">
        <v>2255</v>
      </c>
      <c r="Q519" s="32" t="s">
        <v>2256</v>
      </c>
      <c r="R519" s="35">
        <v>43217</v>
      </c>
      <c r="S519" s="32">
        <v>2328</v>
      </c>
      <c r="T519" s="36">
        <v>60</v>
      </c>
    </row>
    <row r="520" spans="1:20" x14ac:dyDescent="0.35">
      <c r="A520" s="25">
        <v>519</v>
      </c>
      <c r="B520" s="26" t="s">
        <v>2776</v>
      </c>
      <c r="C520" s="26" t="s">
        <v>2777</v>
      </c>
      <c r="D520" s="26" t="s">
        <v>2778</v>
      </c>
      <c r="E520" s="26" t="s">
        <v>62</v>
      </c>
      <c r="F520" s="26" t="s">
        <v>49</v>
      </c>
      <c r="G520" s="27">
        <v>1392</v>
      </c>
      <c r="H520" s="27">
        <f t="shared" si="32"/>
        <v>20</v>
      </c>
      <c r="I520" s="28">
        <v>43780</v>
      </c>
      <c r="J520" s="27">
        <f ca="1">DATEDIF('BDD client - segmentation'!$I520,TODAY(),"M")</f>
        <v>40</v>
      </c>
      <c r="K520" s="27">
        <f t="shared" ca="1" si="33"/>
        <v>0</v>
      </c>
      <c r="L520" s="27">
        <v>23</v>
      </c>
      <c r="M520" s="27">
        <f t="shared" si="34"/>
        <v>11.5</v>
      </c>
      <c r="N520" s="27">
        <f t="shared" ca="1" si="35"/>
        <v>31.5</v>
      </c>
      <c r="O520" s="26" t="s">
        <v>2779</v>
      </c>
      <c r="P520" s="26" t="s">
        <v>2780</v>
      </c>
      <c r="Q520" s="26" t="s">
        <v>2781</v>
      </c>
      <c r="R520" s="29">
        <v>43843</v>
      </c>
      <c r="S520" s="26">
        <v>2127</v>
      </c>
      <c r="T520" s="30">
        <v>197</v>
      </c>
    </row>
    <row r="521" spans="1:20" x14ac:dyDescent="0.35">
      <c r="A521" s="31">
        <v>520</v>
      </c>
      <c r="B521" s="32" t="s">
        <v>2782</v>
      </c>
      <c r="C521" s="32" t="s">
        <v>2783</v>
      </c>
      <c r="D521" s="32" t="s">
        <v>2784</v>
      </c>
      <c r="E521" s="32" t="s">
        <v>48</v>
      </c>
      <c r="F521" s="32" t="s">
        <v>112</v>
      </c>
      <c r="G521" s="33">
        <v>2681</v>
      </c>
      <c r="H521" s="27">
        <f t="shared" si="32"/>
        <v>20</v>
      </c>
      <c r="I521" s="34">
        <v>43253</v>
      </c>
      <c r="J521" s="33">
        <f ca="1">DATEDIF('BDD client - segmentation'!$I521,TODAY(),"M")</f>
        <v>57</v>
      </c>
      <c r="K521" s="27">
        <f t="shared" ca="1" si="33"/>
        <v>0</v>
      </c>
      <c r="L521" s="33">
        <v>6</v>
      </c>
      <c r="M521" s="27">
        <f t="shared" si="34"/>
        <v>3</v>
      </c>
      <c r="N521" s="27">
        <f t="shared" ca="1" si="35"/>
        <v>23</v>
      </c>
      <c r="O521" s="32" t="s">
        <v>1437</v>
      </c>
      <c r="P521" s="32" t="s">
        <v>2785</v>
      </c>
      <c r="Q521" s="32" t="s">
        <v>2786</v>
      </c>
      <c r="R521" s="35">
        <v>44699</v>
      </c>
      <c r="S521" s="32">
        <v>1624</v>
      </c>
      <c r="T521" s="36">
        <v>178</v>
      </c>
    </row>
    <row r="522" spans="1:20" x14ac:dyDescent="0.35">
      <c r="A522" s="25">
        <v>521</v>
      </c>
      <c r="B522" s="26" t="s">
        <v>2787</v>
      </c>
      <c r="C522" s="26" t="s">
        <v>2788</v>
      </c>
      <c r="D522" s="26" t="s">
        <v>2789</v>
      </c>
      <c r="E522" s="26" t="s">
        <v>48</v>
      </c>
      <c r="F522" s="26" t="s">
        <v>398</v>
      </c>
      <c r="G522" s="27">
        <v>4628</v>
      </c>
      <c r="H522" s="27">
        <f t="shared" si="32"/>
        <v>30</v>
      </c>
      <c r="I522" s="28">
        <v>44471</v>
      </c>
      <c r="J522" s="27">
        <f ca="1">DATEDIF('BDD client - segmentation'!$I522,TODAY(),"M")</f>
        <v>17</v>
      </c>
      <c r="K522" s="27">
        <f t="shared" ca="1" si="33"/>
        <v>1</v>
      </c>
      <c r="L522" s="27">
        <v>26</v>
      </c>
      <c r="M522" s="27">
        <f t="shared" si="34"/>
        <v>13</v>
      </c>
      <c r="N522" s="27">
        <f t="shared" ca="1" si="35"/>
        <v>44</v>
      </c>
      <c r="O522" s="26" t="s">
        <v>2790</v>
      </c>
      <c r="P522" s="26" t="s">
        <v>2791</v>
      </c>
      <c r="Q522" s="26" t="s">
        <v>2792</v>
      </c>
      <c r="R522" s="29">
        <v>43191</v>
      </c>
      <c r="S522" s="26">
        <v>2780</v>
      </c>
      <c r="T522" s="30">
        <v>170</v>
      </c>
    </row>
    <row r="523" spans="1:20" x14ac:dyDescent="0.35">
      <c r="A523" s="31">
        <v>522</v>
      </c>
      <c r="B523" s="32" t="s">
        <v>2793</v>
      </c>
      <c r="C523" s="32" t="s">
        <v>2794</v>
      </c>
      <c r="D523" s="32" t="s">
        <v>2795</v>
      </c>
      <c r="E523" s="32" t="s">
        <v>48</v>
      </c>
      <c r="F523" s="32" t="s">
        <v>49</v>
      </c>
      <c r="G523" s="33">
        <v>1235</v>
      </c>
      <c r="H523" s="27">
        <f t="shared" si="32"/>
        <v>20</v>
      </c>
      <c r="I523" s="34">
        <v>44509</v>
      </c>
      <c r="J523" s="33">
        <f ca="1">DATEDIF('BDD client - segmentation'!$I523,TODAY(),"M")</f>
        <v>16</v>
      </c>
      <c r="K523" s="27">
        <f t="shared" ca="1" si="33"/>
        <v>1</v>
      </c>
      <c r="L523" s="33">
        <v>25</v>
      </c>
      <c r="M523" s="27">
        <f t="shared" si="34"/>
        <v>12.5</v>
      </c>
      <c r="N523" s="27">
        <f t="shared" ca="1" si="35"/>
        <v>33.5</v>
      </c>
      <c r="O523" s="32" t="s">
        <v>2796</v>
      </c>
      <c r="P523" s="32" t="s">
        <v>237</v>
      </c>
      <c r="Q523" s="32" t="s">
        <v>238</v>
      </c>
      <c r="R523" s="35">
        <v>44310</v>
      </c>
      <c r="S523" s="32">
        <v>371</v>
      </c>
      <c r="T523" s="36">
        <v>191</v>
      </c>
    </row>
    <row r="524" spans="1:20" x14ac:dyDescent="0.35">
      <c r="A524" s="25">
        <v>523</v>
      </c>
      <c r="B524" s="26" t="s">
        <v>2797</v>
      </c>
      <c r="C524" s="26" t="s">
        <v>2798</v>
      </c>
      <c r="D524" s="26" t="s">
        <v>2799</v>
      </c>
      <c r="E524" s="26" t="s">
        <v>48</v>
      </c>
      <c r="F524" s="26" t="s">
        <v>125</v>
      </c>
      <c r="G524" s="27">
        <v>2888</v>
      </c>
      <c r="H524" s="27">
        <f t="shared" si="32"/>
        <v>20</v>
      </c>
      <c r="I524" s="28">
        <v>44922</v>
      </c>
      <c r="J524" s="27">
        <f ca="1">DATEDIF('BDD client - segmentation'!$I524,TODAY(),"M")</f>
        <v>3</v>
      </c>
      <c r="K524" s="27">
        <f t="shared" ca="1" si="33"/>
        <v>20</v>
      </c>
      <c r="L524" s="27">
        <v>30</v>
      </c>
      <c r="M524" s="27">
        <f t="shared" si="34"/>
        <v>15</v>
      </c>
      <c r="N524" s="27">
        <f t="shared" ca="1" si="35"/>
        <v>55</v>
      </c>
      <c r="O524" s="26" t="s">
        <v>2800</v>
      </c>
      <c r="P524" s="26" t="s">
        <v>2801</v>
      </c>
      <c r="Q524" s="26" t="s">
        <v>2802</v>
      </c>
      <c r="R524" s="29">
        <v>44772</v>
      </c>
      <c r="S524" s="26">
        <v>4300</v>
      </c>
      <c r="T524" s="30">
        <v>199</v>
      </c>
    </row>
    <row r="525" spans="1:20" x14ac:dyDescent="0.35">
      <c r="A525" s="31">
        <v>524</v>
      </c>
      <c r="B525" s="32" t="s">
        <v>2803</v>
      </c>
      <c r="C525" s="32" t="s">
        <v>2804</v>
      </c>
      <c r="D525" s="32" t="s">
        <v>2805</v>
      </c>
      <c r="E525" s="32" t="s">
        <v>48</v>
      </c>
      <c r="F525" s="32" t="s">
        <v>125</v>
      </c>
      <c r="G525" s="33">
        <v>2670</v>
      </c>
      <c r="H525" s="27">
        <f t="shared" si="32"/>
        <v>20</v>
      </c>
      <c r="I525" s="34">
        <v>43955</v>
      </c>
      <c r="J525" s="33">
        <f ca="1">DATEDIF('BDD client - segmentation'!$I525,TODAY(),"M")</f>
        <v>34</v>
      </c>
      <c r="K525" s="27">
        <f t="shared" ca="1" si="33"/>
        <v>0</v>
      </c>
      <c r="L525" s="33">
        <v>11</v>
      </c>
      <c r="M525" s="27">
        <f t="shared" si="34"/>
        <v>5.5</v>
      </c>
      <c r="N525" s="27">
        <f t="shared" ca="1" si="35"/>
        <v>25.5</v>
      </c>
      <c r="O525" s="32" t="s">
        <v>283</v>
      </c>
      <c r="P525" s="32" t="s">
        <v>2806</v>
      </c>
      <c r="Q525" s="32" t="s">
        <v>285</v>
      </c>
      <c r="R525" s="35">
        <v>44272</v>
      </c>
      <c r="S525" s="32">
        <v>3442</v>
      </c>
      <c r="T525" s="36">
        <v>60</v>
      </c>
    </row>
    <row r="526" spans="1:20" x14ac:dyDescent="0.35">
      <c r="A526" s="25">
        <v>525</v>
      </c>
      <c r="B526" s="26" t="s">
        <v>2807</v>
      </c>
      <c r="C526" s="26" t="s">
        <v>2808</v>
      </c>
      <c r="D526" s="26" t="s">
        <v>2809</v>
      </c>
      <c r="E526" s="26" t="s">
        <v>48</v>
      </c>
      <c r="F526" s="26" t="s">
        <v>49</v>
      </c>
      <c r="G526" s="27">
        <v>541</v>
      </c>
      <c r="H526" s="27">
        <f t="shared" si="32"/>
        <v>10</v>
      </c>
      <c r="I526" s="28">
        <v>43711</v>
      </c>
      <c r="J526" s="27">
        <f ca="1">DATEDIF('BDD client - segmentation'!$I526,TODAY(),"M")</f>
        <v>42</v>
      </c>
      <c r="K526" s="27">
        <f t="shared" ca="1" si="33"/>
        <v>0</v>
      </c>
      <c r="L526" s="27">
        <v>5</v>
      </c>
      <c r="M526" s="27">
        <f t="shared" si="34"/>
        <v>2.5</v>
      </c>
      <c r="N526" s="27">
        <f t="shared" ca="1" si="35"/>
        <v>12.5</v>
      </c>
      <c r="O526" s="26" t="s">
        <v>2810</v>
      </c>
      <c r="P526" s="26" t="s">
        <v>1846</v>
      </c>
      <c r="Q526" s="26" t="s">
        <v>1847</v>
      </c>
      <c r="R526" s="29">
        <v>44230</v>
      </c>
      <c r="S526" s="26">
        <v>3825</v>
      </c>
      <c r="T526" s="30">
        <v>106</v>
      </c>
    </row>
    <row r="527" spans="1:20" x14ac:dyDescent="0.35">
      <c r="A527" s="31">
        <v>526</v>
      </c>
      <c r="B527" s="32" t="s">
        <v>2811</v>
      </c>
      <c r="C527" s="32" t="s">
        <v>2812</v>
      </c>
      <c r="D527" s="32" t="s">
        <v>2813</v>
      </c>
      <c r="E527" s="32" t="s">
        <v>62</v>
      </c>
      <c r="F527" s="32" t="s">
        <v>398</v>
      </c>
      <c r="G527" s="33">
        <v>4715</v>
      </c>
      <c r="H527" s="27">
        <f t="shared" si="32"/>
        <v>30</v>
      </c>
      <c r="I527" s="34">
        <v>43416</v>
      </c>
      <c r="J527" s="33">
        <f ca="1">DATEDIF('BDD client - segmentation'!$I527,TODAY(),"M")</f>
        <v>52</v>
      </c>
      <c r="K527" s="27">
        <f t="shared" ca="1" si="33"/>
        <v>0</v>
      </c>
      <c r="L527" s="33">
        <v>3</v>
      </c>
      <c r="M527" s="27">
        <f t="shared" si="34"/>
        <v>1.5</v>
      </c>
      <c r="N527" s="27">
        <f t="shared" ca="1" si="35"/>
        <v>31.5</v>
      </c>
      <c r="O527" s="32" t="s">
        <v>1437</v>
      </c>
      <c r="P527" s="32" t="s">
        <v>2814</v>
      </c>
      <c r="Q527" s="32" t="s">
        <v>2815</v>
      </c>
      <c r="R527" s="35">
        <v>44394</v>
      </c>
      <c r="S527" s="32">
        <v>2983</v>
      </c>
      <c r="T527" s="36">
        <v>167</v>
      </c>
    </row>
    <row r="528" spans="1:20" x14ac:dyDescent="0.35">
      <c r="A528" s="25">
        <v>527</v>
      </c>
      <c r="B528" s="26" t="s">
        <v>2816</v>
      </c>
      <c r="C528" s="26" t="s">
        <v>2817</v>
      </c>
      <c r="D528" s="26" t="s">
        <v>2818</v>
      </c>
      <c r="E528" s="26" t="s">
        <v>62</v>
      </c>
      <c r="F528" s="26" t="s">
        <v>49</v>
      </c>
      <c r="G528" s="27">
        <v>3729</v>
      </c>
      <c r="H528" s="27">
        <f t="shared" si="32"/>
        <v>30</v>
      </c>
      <c r="I528" s="28">
        <v>44360</v>
      </c>
      <c r="J528" s="27">
        <f ca="1">DATEDIF('BDD client - segmentation'!$I528,TODAY(),"M")</f>
        <v>21</v>
      </c>
      <c r="K528" s="27">
        <f t="shared" ca="1" si="33"/>
        <v>1</v>
      </c>
      <c r="L528" s="27">
        <v>30</v>
      </c>
      <c r="M528" s="27">
        <f t="shared" si="34"/>
        <v>15</v>
      </c>
      <c r="N528" s="27">
        <f t="shared" ca="1" si="35"/>
        <v>46</v>
      </c>
      <c r="O528" s="26" t="s">
        <v>2819</v>
      </c>
      <c r="P528" s="26" t="s">
        <v>2820</v>
      </c>
      <c r="Q528" s="26" t="s">
        <v>2821</v>
      </c>
      <c r="R528" s="29">
        <v>43352</v>
      </c>
      <c r="S528" s="26">
        <v>1490</v>
      </c>
      <c r="T528" s="30">
        <v>49</v>
      </c>
    </row>
    <row r="529" spans="1:20" x14ac:dyDescent="0.35">
      <c r="A529" s="31">
        <v>528</v>
      </c>
      <c r="B529" s="32" t="s">
        <v>2822</v>
      </c>
      <c r="C529" s="32" t="s">
        <v>2823</v>
      </c>
      <c r="D529" s="32" t="s">
        <v>2824</v>
      </c>
      <c r="E529" s="32" t="s">
        <v>48</v>
      </c>
      <c r="F529" s="32" t="s">
        <v>49</v>
      </c>
      <c r="G529" s="33">
        <v>1428</v>
      </c>
      <c r="H529" s="27">
        <f t="shared" si="32"/>
        <v>20</v>
      </c>
      <c r="I529" s="34">
        <v>43428</v>
      </c>
      <c r="J529" s="33">
        <f ca="1">DATEDIF('BDD client - segmentation'!$I529,TODAY(),"M")</f>
        <v>52</v>
      </c>
      <c r="K529" s="27">
        <f t="shared" ca="1" si="33"/>
        <v>0</v>
      </c>
      <c r="L529" s="33">
        <v>4</v>
      </c>
      <c r="M529" s="27">
        <f t="shared" si="34"/>
        <v>2</v>
      </c>
      <c r="N529" s="27">
        <f t="shared" ca="1" si="35"/>
        <v>22</v>
      </c>
      <c r="O529" s="32" t="s">
        <v>638</v>
      </c>
      <c r="P529" s="32" t="s">
        <v>2825</v>
      </c>
      <c r="Q529" s="32" t="s">
        <v>2826</v>
      </c>
      <c r="R529" s="35">
        <v>44199</v>
      </c>
      <c r="S529" s="32">
        <v>2069</v>
      </c>
      <c r="T529" s="36">
        <v>164</v>
      </c>
    </row>
    <row r="530" spans="1:20" x14ac:dyDescent="0.35">
      <c r="A530" s="25">
        <v>529</v>
      </c>
      <c r="B530" s="26" t="s">
        <v>2827</v>
      </c>
      <c r="C530" s="26" t="s">
        <v>2828</v>
      </c>
      <c r="D530" s="26" t="s">
        <v>2829</v>
      </c>
      <c r="E530" s="26" t="s">
        <v>48</v>
      </c>
      <c r="F530" s="26" t="s">
        <v>49</v>
      </c>
      <c r="G530" s="27">
        <v>3868</v>
      </c>
      <c r="H530" s="27">
        <f t="shared" si="32"/>
        <v>30</v>
      </c>
      <c r="I530" s="28">
        <v>43126</v>
      </c>
      <c r="J530" s="27">
        <f ca="1">DATEDIF('BDD client - segmentation'!$I530,TODAY(),"M")</f>
        <v>62</v>
      </c>
      <c r="K530" s="27">
        <f t="shared" ca="1" si="33"/>
        <v>0</v>
      </c>
      <c r="L530" s="27">
        <v>6</v>
      </c>
      <c r="M530" s="27">
        <f t="shared" si="34"/>
        <v>3</v>
      </c>
      <c r="N530" s="27">
        <f t="shared" ca="1" si="35"/>
        <v>33</v>
      </c>
      <c r="O530" s="26" t="s">
        <v>2830</v>
      </c>
      <c r="P530" s="26" t="s">
        <v>2831</v>
      </c>
      <c r="Q530" s="26" t="s">
        <v>2832</v>
      </c>
      <c r="R530" s="29">
        <v>44612</v>
      </c>
      <c r="S530" s="26">
        <v>4666</v>
      </c>
      <c r="T530" s="30">
        <v>168</v>
      </c>
    </row>
    <row r="531" spans="1:20" x14ac:dyDescent="0.35">
      <c r="A531" s="31">
        <v>530</v>
      </c>
      <c r="B531" s="32" t="s">
        <v>2833</v>
      </c>
      <c r="C531" s="32" t="s">
        <v>2834</v>
      </c>
      <c r="D531" s="32" t="s">
        <v>2835</v>
      </c>
      <c r="E531" s="32" t="s">
        <v>62</v>
      </c>
      <c r="F531" s="32" t="s">
        <v>205</v>
      </c>
      <c r="G531" s="33">
        <v>1066</v>
      </c>
      <c r="H531" s="27">
        <f t="shared" si="32"/>
        <v>20</v>
      </c>
      <c r="I531" s="34">
        <v>44013</v>
      </c>
      <c r="J531" s="33">
        <f ca="1">DATEDIF('BDD client - segmentation'!$I531,TODAY(),"M")</f>
        <v>32</v>
      </c>
      <c r="K531" s="27">
        <f t="shared" ca="1" si="33"/>
        <v>0</v>
      </c>
      <c r="L531" s="33">
        <v>4</v>
      </c>
      <c r="M531" s="27">
        <f t="shared" si="34"/>
        <v>2</v>
      </c>
      <c r="N531" s="27">
        <f t="shared" ca="1" si="35"/>
        <v>22</v>
      </c>
      <c r="O531" s="32" t="s">
        <v>253</v>
      </c>
      <c r="P531" s="32" t="s">
        <v>2836</v>
      </c>
      <c r="Q531" s="32" t="s">
        <v>2837</v>
      </c>
      <c r="R531" s="35">
        <v>44527</v>
      </c>
      <c r="S531" s="32">
        <v>130</v>
      </c>
      <c r="T531" s="36">
        <v>218</v>
      </c>
    </row>
    <row r="532" spans="1:20" x14ac:dyDescent="0.35">
      <c r="A532" s="25">
        <v>531</v>
      </c>
      <c r="B532" s="26" t="s">
        <v>2838</v>
      </c>
      <c r="C532" s="26" t="s">
        <v>2839</v>
      </c>
      <c r="D532" s="26" t="s">
        <v>2840</v>
      </c>
      <c r="E532" s="26" t="s">
        <v>62</v>
      </c>
      <c r="F532" s="26" t="s">
        <v>112</v>
      </c>
      <c r="G532" s="27">
        <v>172</v>
      </c>
      <c r="H532" s="27">
        <f t="shared" si="32"/>
        <v>5</v>
      </c>
      <c r="I532" s="28">
        <v>44060</v>
      </c>
      <c r="J532" s="27">
        <f ca="1">DATEDIF('BDD client - segmentation'!$I532,TODAY(),"M")</f>
        <v>31</v>
      </c>
      <c r="K532" s="27">
        <f t="shared" ca="1" si="33"/>
        <v>0</v>
      </c>
      <c r="L532" s="27">
        <v>17</v>
      </c>
      <c r="M532" s="27">
        <f t="shared" si="34"/>
        <v>8.5</v>
      </c>
      <c r="N532" s="27">
        <f t="shared" ca="1" si="35"/>
        <v>13.5</v>
      </c>
      <c r="O532" s="26" t="s">
        <v>335</v>
      </c>
      <c r="P532" s="26" t="s">
        <v>2841</v>
      </c>
      <c r="Q532" s="26" t="s">
        <v>2842</v>
      </c>
      <c r="R532" s="29">
        <v>43225</v>
      </c>
      <c r="S532" s="26">
        <v>185</v>
      </c>
      <c r="T532" s="30">
        <v>63</v>
      </c>
    </row>
    <row r="533" spans="1:20" x14ac:dyDescent="0.35">
      <c r="A533" s="31">
        <v>532</v>
      </c>
      <c r="B533" s="32" t="s">
        <v>2843</v>
      </c>
      <c r="C533" s="32" t="s">
        <v>2844</v>
      </c>
      <c r="D533" s="32" t="s">
        <v>2845</v>
      </c>
      <c r="E533" s="32" t="s">
        <v>62</v>
      </c>
      <c r="F533" s="32" t="s">
        <v>49</v>
      </c>
      <c r="G533" s="33">
        <v>2169</v>
      </c>
      <c r="H533" s="27">
        <f t="shared" si="32"/>
        <v>20</v>
      </c>
      <c r="I533" s="34">
        <v>43645</v>
      </c>
      <c r="J533" s="33">
        <f ca="1">DATEDIF('BDD client - segmentation'!$I533,TODAY(),"M")</f>
        <v>45</v>
      </c>
      <c r="K533" s="27">
        <f t="shared" ca="1" si="33"/>
        <v>0</v>
      </c>
      <c r="L533" s="33">
        <v>0</v>
      </c>
      <c r="M533" s="27">
        <f t="shared" si="34"/>
        <v>0</v>
      </c>
      <c r="N533" s="27">
        <f t="shared" ca="1" si="35"/>
        <v>20</v>
      </c>
      <c r="O533" s="32" t="s">
        <v>2846</v>
      </c>
      <c r="P533" s="32" t="s">
        <v>2847</v>
      </c>
      <c r="Q533" s="32" t="s">
        <v>571</v>
      </c>
      <c r="R533" s="35">
        <v>43674</v>
      </c>
      <c r="S533" s="32">
        <v>2146</v>
      </c>
      <c r="T533" s="36">
        <v>180</v>
      </c>
    </row>
    <row r="534" spans="1:20" x14ac:dyDescent="0.35">
      <c r="A534" s="25">
        <v>533</v>
      </c>
      <c r="B534" s="26" t="s">
        <v>2848</v>
      </c>
      <c r="C534" s="26" t="s">
        <v>2849</v>
      </c>
      <c r="D534" s="26" t="s">
        <v>2850</v>
      </c>
      <c r="E534" s="26" t="s">
        <v>48</v>
      </c>
      <c r="F534" s="26" t="s">
        <v>398</v>
      </c>
      <c r="G534" s="27">
        <v>951</v>
      </c>
      <c r="H534" s="27">
        <f t="shared" si="32"/>
        <v>10</v>
      </c>
      <c r="I534" s="28">
        <v>44832</v>
      </c>
      <c r="J534" s="27">
        <f ca="1">DATEDIF('BDD client - segmentation'!$I534,TODAY(),"M")</f>
        <v>6</v>
      </c>
      <c r="K534" s="27">
        <f t="shared" ca="1" si="33"/>
        <v>10</v>
      </c>
      <c r="L534" s="27">
        <v>28</v>
      </c>
      <c r="M534" s="27">
        <f t="shared" si="34"/>
        <v>14</v>
      </c>
      <c r="N534" s="27">
        <f t="shared" ca="1" si="35"/>
        <v>34</v>
      </c>
      <c r="O534" s="26" t="s">
        <v>2851</v>
      </c>
      <c r="P534" s="26" t="s">
        <v>2814</v>
      </c>
      <c r="Q534" s="26" t="s">
        <v>2815</v>
      </c>
      <c r="R534" s="29">
        <v>43212</v>
      </c>
      <c r="S534" s="26">
        <v>3828</v>
      </c>
      <c r="T534" s="30">
        <v>115</v>
      </c>
    </row>
    <row r="535" spans="1:20" x14ac:dyDescent="0.35">
      <c r="A535" s="31">
        <v>534</v>
      </c>
      <c r="B535" s="32" t="s">
        <v>2852</v>
      </c>
      <c r="C535" s="32" t="s">
        <v>2853</v>
      </c>
      <c r="D535" s="32" t="s">
        <v>2854</v>
      </c>
      <c r="E535" s="32" t="s">
        <v>62</v>
      </c>
      <c r="F535" s="32" t="s">
        <v>398</v>
      </c>
      <c r="G535" s="33">
        <v>2876</v>
      </c>
      <c r="H535" s="27">
        <f t="shared" si="32"/>
        <v>20</v>
      </c>
      <c r="I535" s="34">
        <v>44340</v>
      </c>
      <c r="J535" s="33">
        <f ca="1">DATEDIF('BDD client - segmentation'!$I535,TODAY(),"M")</f>
        <v>22</v>
      </c>
      <c r="K535" s="27">
        <f t="shared" ca="1" si="33"/>
        <v>1</v>
      </c>
      <c r="L535" s="33">
        <v>20</v>
      </c>
      <c r="M535" s="27">
        <f t="shared" si="34"/>
        <v>10</v>
      </c>
      <c r="N535" s="27">
        <f t="shared" ca="1" si="35"/>
        <v>31</v>
      </c>
      <c r="O535" s="32" t="s">
        <v>70</v>
      </c>
      <c r="P535" s="32" t="s">
        <v>1147</v>
      </c>
      <c r="Q535" s="32" t="s">
        <v>1148</v>
      </c>
      <c r="R535" s="35">
        <v>43478</v>
      </c>
      <c r="S535" s="32">
        <v>4435</v>
      </c>
      <c r="T535" s="36">
        <v>225</v>
      </c>
    </row>
    <row r="536" spans="1:20" x14ac:dyDescent="0.35">
      <c r="A536" s="25">
        <v>535</v>
      </c>
      <c r="B536" s="26" t="s">
        <v>2855</v>
      </c>
      <c r="C536" s="26" t="s">
        <v>2856</v>
      </c>
      <c r="D536" s="26" t="s">
        <v>2857</v>
      </c>
      <c r="E536" s="26" t="s">
        <v>48</v>
      </c>
      <c r="F536" s="26" t="s">
        <v>49</v>
      </c>
      <c r="G536" s="27">
        <v>987</v>
      </c>
      <c r="H536" s="27">
        <f t="shared" si="32"/>
        <v>10</v>
      </c>
      <c r="I536" s="28">
        <v>43552</v>
      </c>
      <c r="J536" s="27">
        <f ca="1">DATEDIF('BDD client - segmentation'!$I536,TODAY(),"M")</f>
        <v>48</v>
      </c>
      <c r="K536" s="27">
        <f t="shared" ca="1" si="33"/>
        <v>0</v>
      </c>
      <c r="L536" s="27">
        <v>21</v>
      </c>
      <c r="M536" s="27">
        <f t="shared" si="34"/>
        <v>10.5</v>
      </c>
      <c r="N536" s="27">
        <f t="shared" ca="1" si="35"/>
        <v>20.5</v>
      </c>
      <c r="O536" s="26" t="s">
        <v>2858</v>
      </c>
      <c r="P536" s="26" t="s">
        <v>2859</v>
      </c>
      <c r="Q536" s="26" t="s">
        <v>2860</v>
      </c>
      <c r="R536" s="29">
        <v>44155</v>
      </c>
      <c r="S536" s="26">
        <v>3828</v>
      </c>
      <c r="T536" s="30">
        <v>44</v>
      </c>
    </row>
    <row r="537" spans="1:20" x14ac:dyDescent="0.35">
      <c r="A537" s="31">
        <v>536</v>
      </c>
      <c r="B537" s="32" t="s">
        <v>2861</v>
      </c>
      <c r="C537" s="32" t="s">
        <v>2862</v>
      </c>
      <c r="D537" s="32" t="s">
        <v>2863</v>
      </c>
      <c r="E537" s="32" t="s">
        <v>62</v>
      </c>
      <c r="F537" s="32" t="s">
        <v>49</v>
      </c>
      <c r="G537" s="33">
        <v>229</v>
      </c>
      <c r="H537" s="27">
        <f t="shared" si="32"/>
        <v>5</v>
      </c>
      <c r="I537" s="34">
        <v>43889</v>
      </c>
      <c r="J537" s="33">
        <f ca="1">DATEDIF('BDD client - segmentation'!$I537,TODAY(),"M")</f>
        <v>37</v>
      </c>
      <c r="K537" s="27">
        <f t="shared" ca="1" si="33"/>
        <v>0</v>
      </c>
      <c r="L537" s="33">
        <v>9</v>
      </c>
      <c r="M537" s="27">
        <f t="shared" si="34"/>
        <v>4.5</v>
      </c>
      <c r="N537" s="27">
        <f t="shared" ca="1" si="35"/>
        <v>9.5</v>
      </c>
      <c r="O537" s="32" t="s">
        <v>2864</v>
      </c>
      <c r="P537" s="32" t="s">
        <v>2865</v>
      </c>
      <c r="Q537" s="32" t="s">
        <v>1247</v>
      </c>
      <c r="R537" s="35">
        <v>43562</v>
      </c>
      <c r="S537" s="32">
        <v>3049</v>
      </c>
      <c r="T537" s="36">
        <v>5</v>
      </c>
    </row>
    <row r="538" spans="1:20" x14ac:dyDescent="0.35">
      <c r="A538" s="25">
        <v>537</v>
      </c>
      <c r="B538" s="26" t="s">
        <v>2866</v>
      </c>
      <c r="C538" s="26" t="s">
        <v>2867</v>
      </c>
      <c r="D538" s="26" t="s">
        <v>2868</v>
      </c>
      <c r="E538" s="26" t="s">
        <v>62</v>
      </c>
      <c r="F538" s="26" t="s">
        <v>49</v>
      </c>
      <c r="G538" s="27">
        <v>3858</v>
      </c>
      <c r="H538" s="27">
        <f t="shared" si="32"/>
        <v>30</v>
      </c>
      <c r="I538" s="28">
        <v>43240</v>
      </c>
      <c r="J538" s="27">
        <f ca="1">DATEDIF('BDD client - segmentation'!$I538,TODAY(),"M")</f>
        <v>58</v>
      </c>
      <c r="K538" s="27">
        <f t="shared" ca="1" si="33"/>
        <v>0</v>
      </c>
      <c r="L538" s="27">
        <v>22</v>
      </c>
      <c r="M538" s="27">
        <f t="shared" si="34"/>
        <v>11</v>
      </c>
      <c r="N538" s="27">
        <f t="shared" ca="1" si="35"/>
        <v>41</v>
      </c>
      <c r="O538" s="26" t="s">
        <v>2869</v>
      </c>
      <c r="P538" s="26" t="s">
        <v>2870</v>
      </c>
      <c r="Q538" s="26" t="s">
        <v>2871</v>
      </c>
      <c r="R538" s="29">
        <v>44017</v>
      </c>
      <c r="S538" s="26">
        <v>2381</v>
      </c>
      <c r="T538" s="30">
        <v>82</v>
      </c>
    </row>
    <row r="539" spans="1:20" x14ac:dyDescent="0.35">
      <c r="A539" s="31">
        <v>538</v>
      </c>
      <c r="B539" s="32" t="s">
        <v>2872</v>
      </c>
      <c r="C539" s="32" t="s">
        <v>2873</v>
      </c>
      <c r="D539" s="32" t="s">
        <v>2874</v>
      </c>
      <c r="E539" s="32" t="s">
        <v>62</v>
      </c>
      <c r="F539" s="32" t="s">
        <v>49</v>
      </c>
      <c r="G539" s="33">
        <v>1474</v>
      </c>
      <c r="H539" s="27">
        <f t="shared" si="32"/>
        <v>20</v>
      </c>
      <c r="I539" s="34">
        <v>43347</v>
      </c>
      <c r="J539" s="33">
        <f ca="1">DATEDIF('BDD client - segmentation'!$I539,TODAY(),"M")</f>
        <v>54</v>
      </c>
      <c r="K539" s="27">
        <f t="shared" ca="1" si="33"/>
        <v>0</v>
      </c>
      <c r="L539" s="33">
        <v>24</v>
      </c>
      <c r="M539" s="27">
        <f t="shared" si="34"/>
        <v>12</v>
      </c>
      <c r="N539" s="27">
        <f t="shared" ca="1" si="35"/>
        <v>32</v>
      </c>
      <c r="O539" s="32" t="s">
        <v>2875</v>
      </c>
      <c r="P539" s="32" t="s">
        <v>910</v>
      </c>
      <c r="Q539" s="32" t="s">
        <v>911</v>
      </c>
      <c r="R539" s="35">
        <v>44765</v>
      </c>
      <c r="S539" s="32">
        <v>4167</v>
      </c>
      <c r="T539" s="36">
        <v>34</v>
      </c>
    </row>
    <row r="540" spans="1:20" x14ac:dyDescent="0.35">
      <c r="A540" s="25">
        <v>539</v>
      </c>
      <c r="B540" s="26" t="s">
        <v>2876</v>
      </c>
      <c r="C540" s="26" t="s">
        <v>2877</v>
      </c>
      <c r="D540" s="26" t="s">
        <v>2878</v>
      </c>
      <c r="E540" s="26" t="s">
        <v>48</v>
      </c>
      <c r="F540" s="26" t="s">
        <v>49</v>
      </c>
      <c r="G540" s="27">
        <v>438</v>
      </c>
      <c r="H540" s="27">
        <f t="shared" si="32"/>
        <v>5</v>
      </c>
      <c r="I540" s="28">
        <v>44314</v>
      </c>
      <c r="J540" s="27">
        <f ca="1">DATEDIF('BDD client - segmentation'!$I540,TODAY(),"M")</f>
        <v>23</v>
      </c>
      <c r="K540" s="27">
        <f t="shared" ca="1" si="33"/>
        <v>1</v>
      </c>
      <c r="L540" s="27">
        <v>13</v>
      </c>
      <c r="M540" s="27">
        <f t="shared" si="34"/>
        <v>6.5</v>
      </c>
      <c r="N540" s="27">
        <f t="shared" ca="1" si="35"/>
        <v>12.5</v>
      </c>
      <c r="O540" s="26" t="s">
        <v>542</v>
      </c>
      <c r="P540" s="26" t="s">
        <v>2879</v>
      </c>
      <c r="Q540" s="26" t="s">
        <v>2433</v>
      </c>
      <c r="R540" s="29">
        <v>43142</v>
      </c>
      <c r="S540" s="26">
        <v>1607</v>
      </c>
      <c r="T540" s="30">
        <v>19</v>
      </c>
    </row>
    <row r="541" spans="1:20" x14ac:dyDescent="0.35">
      <c r="A541" s="31">
        <v>540</v>
      </c>
      <c r="B541" s="32" t="s">
        <v>2880</v>
      </c>
      <c r="C541" s="32" t="s">
        <v>2881</v>
      </c>
      <c r="D541" s="32" t="s">
        <v>2882</v>
      </c>
      <c r="E541" s="32" t="s">
        <v>48</v>
      </c>
      <c r="F541" s="32" t="s">
        <v>49</v>
      </c>
      <c r="G541" s="33">
        <v>4316</v>
      </c>
      <c r="H541" s="27">
        <f t="shared" si="32"/>
        <v>30</v>
      </c>
      <c r="I541" s="34">
        <v>44844</v>
      </c>
      <c r="J541" s="33">
        <f ca="1">DATEDIF('BDD client - segmentation'!$I541,TODAY(),"M")</f>
        <v>5</v>
      </c>
      <c r="K541" s="27">
        <f t="shared" ca="1" si="33"/>
        <v>10</v>
      </c>
      <c r="L541" s="33">
        <v>13</v>
      </c>
      <c r="M541" s="27">
        <f t="shared" si="34"/>
        <v>6.5</v>
      </c>
      <c r="N541" s="27">
        <f t="shared" ca="1" si="35"/>
        <v>46.5</v>
      </c>
      <c r="O541" s="32" t="s">
        <v>2883</v>
      </c>
      <c r="P541" s="32" t="s">
        <v>2884</v>
      </c>
      <c r="Q541" s="32" t="s">
        <v>2885</v>
      </c>
      <c r="R541" s="35">
        <v>44380</v>
      </c>
      <c r="S541" s="32">
        <v>3224</v>
      </c>
      <c r="T541" s="36">
        <v>125</v>
      </c>
    </row>
    <row r="542" spans="1:20" x14ac:dyDescent="0.35">
      <c r="A542" s="25">
        <v>541</v>
      </c>
      <c r="B542" s="26" t="s">
        <v>2886</v>
      </c>
      <c r="C542" s="26" t="s">
        <v>2887</v>
      </c>
      <c r="D542" s="26" t="s">
        <v>2888</v>
      </c>
      <c r="E542" s="26" t="s">
        <v>48</v>
      </c>
      <c r="F542" s="26" t="s">
        <v>398</v>
      </c>
      <c r="G542" s="27">
        <v>2373</v>
      </c>
      <c r="H542" s="27">
        <f t="shared" si="32"/>
        <v>20</v>
      </c>
      <c r="I542" s="28">
        <v>43197</v>
      </c>
      <c r="J542" s="27">
        <f ca="1">DATEDIF('BDD client - segmentation'!$I542,TODAY(),"M")</f>
        <v>59</v>
      </c>
      <c r="K542" s="27">
        <f t="shared" ca="1" si="33"/>
        <v>0</v>
      </c>
      <c r="L542" s="27">
        <v>22</v>
      </c>
      <c r="M542" s="27">
        <f t="shared" si="34"/>
        <v>11</v>
      </c>
      <c r="N542" s="27">
        <f t="shared" ca="1" si="35"/>
        <v>31</v>
      </c>
      <c r="O542" s="26" t="s">
        <v>132</v>
      </c>
      <c r="P542" s="26" t="s">
        <v>2889</v>
      </c>
      <c r="Q542" s="26" t="s">
        <v>2792</v>
      </c>
      <c r="R542" s="29">
        <v>44560</v>
      </c>
      <c r="S542" s="26">
        <v>2248</v>
      </c>
      <c r="T542" s="30">
        <v>195</v>
      </c>
    </row>
    <row r="543" spans="1:20" x14ac:dyDescent="0.35">
      <c r="A543" s="31">
        <v>542</v>
      </c>
      <c r="B543" s="32" t="s">
        <v>2890</v>
      </c>
      <c r="C543" s="32" t="s">
        <v>2891</v>
      </c>
      <c r="D543" s="32" t="s">
        <v>2892</v>
      </c>
      <c r="E543" s="32" t="s">
        <v>48</v>
      </c>
      <c r="F543" s="32" t="s">
        <v>63</v>
      </c>
      <c r="G543" s="33">
        <v>2120</v>
      </c>
      <c r="H543" s="27">
        <f t="shared" si="32"/>
        <v>20</v>
      </c>
      <c r="I543" s="34">
        <v>44301</v>
      </c>
      <c r="J543" s="33">
        <f ca="1">DATEDIF('BDD client - segmentation'!$I543,TODAY(),"M")</f>
        <v>23</v>
      </c>
      <c r="K543" s="27">
        <f t="shared" ca="1" si="33"/>
        <v>1</v>
      </c>
      <c r="L543" s="33">
        <v>23</v>
      </c>
      <c r="M543" s="27">
        <f t="shared" si="34"/>
        <v>11.5</v>
      </c>
      <c r="N543" s="27">
        <f t="shared" ca="1" si="35"/>
        <v>32.5</v>
      </c>
      <c r="O543" s="32" t="s">
        <v>2893</v>
      </c>
      <c r="P543" s="32" t="s">
        <v>2894</v>
      </c>
      <c r="Q543" s="32" t="s">
        <v>2895</v>
      </c>
      <c r="R543" s="35">
        <v>44724</v>
      </c>
      <c r="S543" s="32">
        <v>4619</v>
      </c>
      <c r="T543" s="36">
        <v>234</v>
      </c>
    </row>
    <row r="544" spans="1:20" x14ac:dyDescent="0.35">
      <c r="A544" s="25">
        <v>543</v>
      </c>
      <c r="B544" s="26" t="s">
        <v>2896</v>
      </c>
      <c r="C544" s="26" t="s">
        <v>2897</v>
      </c>
      <c r="D544" s="26" t="s">
        <v>2898</v>
      </c>
      <c r="E544" s="26" t="s">
        <v>48</v>
      </c>
      <c r="F544" s="26" t="s">
        <v>63</v>
      </c>
      <c r="G544" s="27">
        <v>101</v>
      </c>
      <c r="H544" s="27">
        <f t="shared" si="32"/>
        <v>5</v>
      </c>
      <c r="I544" s="28">
        <v>44583</v>
      </c>
      <c r="J544" s="27">
        <f ca="1">DATEDIF('BDD client - segmentation'!$I544,TODAY(),"M")</f>
        <v>14</v>
      </c>
      <c r="K544" s="27">
        <f t="shared" ca="1" si="33"/>
        <v>1</v>
      </c>
      <c r="L544" s="27">
        <v>2</v>
      </c>
      <c r="M544" s="27">
        <f t="shared" si="34"/>
        <v>1</v>
      </c>
      <c r="N544" s="27">
        <f t="shared" ca="1" si="35"/>
        <v>7</v>
      </c>
      <c r="O544" s="26" t="s">
        <v>106</v>
      </c>
      <c r="P544" s="26" t="s">
        <v>2899</v>
      </c>
      <c r="Q544" s="26" t="s">
        <v>2900</v>
      </c>
      <c r="R544" s="29">
        <v>44088</v>
      </c>
      <c r="S544" s="26">
        <v>3675</v>
      </c>
      <c r="T544" s="30">
        <v>231</v>
      </c>
    </row>
    <row r="545" spans="1:20" x14ac:dyDescent="0.35">
      <c r="A545" s="31">
        <v>544</v>
      </c>
      <c r="B545" s="32" t="s">
        <v>2901</v>
      </c>
      <c r="C545" s="32" t="s">
        <v>2902</v>
      </c>
      <c r="D545" s="32" t="s">
        <v>2903</v>
      </c>
      <c r="E545" s="32" t="s">
        <v>62</v>
      </c>
      <c r="F545" s="32" t="s">
        <v>49</v>
      </c>
      <c r="G545" s="33">
        <v>3764</v>
      </c>
      <c r="H545" s="27">
        <f t="shared" si="32"/>
        <v>30</v>
      </c>
      <c r="I545" s="34">
        <v>43336</v>
      </c>
      <c r="J545" s="33">
        <f ca="1">DATEDIF('BDD client - segmentation'!$I545,TODAY(),"M")</f>
        <v>55</v>
      </c>
      <c r="K545" s="27">
        <f t="shared" ca="1" si="33"/>
        <v>0</v>
      </c>
      <c r="L545" s="33">
        <v>8</v>
      </c>
      <c r="M545" s="27">
        <f t="shared" si="34"/>
        <v>4</v>
      </c>
      <c r="N545" s="27">
        <f t="shared" ca="1" si="35"/>
        <v>34</v>
      </c>
      <c r="O545" s="32" t="s">
        <v>2904</v>
      </c>
      <c r="P545" s="32" t="s">
        <v>479</v>
      </c>
      <c r="Q545" s="32" t="s">
        <v>480</v>
      </c>
      <c r="R545" s="35">
        <v>44686</v>
      </c>
      <c r="S545" s="32">
        <v>300</v>
      </c>
      <c r="T545" s="36">
        <v>190</v>
      </c>
    </row>
    <row r="546" spans="1:20" x14ac:dyDescent="0.35">
      <c r="A546" s="25">
        <v>545</v>
      </c>
      <c r="B546" s="26" t="s">
        <v>2650</v>
      </c>
      <c r="C546" s="26" t="s">
        <v>2905</v>
      </c>
      <c r="D546" s="26" t="s">
        <v>2906</v>
      </c>
      <c r="E546" s="26" t="s">
        <v>48</v>
      </c>
      <c r="F546" s="26" t="s">
        <v>49</v>
      </c>
      <c r="G546" s="27">
        <v>4481</v>
      </c>
      <c r="H546" s="27">
        <f t="shared" si="32"/>
        <v>30</v>
      </c>
      <c r="I546" s="28">
        <v>44079</v>
      </c>
      <c r="J546" s="27">
        <f ca="1">DATEDIF('BDD client - segmentation'!$I546,TODAY(),"M")</f>
        <v>30</v>
      </c>
      <c r="K546" s="27">
        <f t="shared" ca="1" si="33"/>
        <v>0</v>
      </c>
      <c r="L546" s="27">
        <v>19</v>
      </c>
      <c r="M546" s="27">
        <f t="shared" si="34"/>
        <v>9.5</v>
      </c>
      <c r="N546" s="27">
        <f t="shared" ca="1" si="35"/>
        <v>39.5</v>
      </c>
      <c r="O546" s="26" t="s">
        <v>2907</v>
      </c>
      <c r="P546" s="26" t="s">
        <v>887</v>
      </c>
      <c r="Q546" s="26" t="s">
        <v>888</v>
      </c>
      <c r="R546" s="29">
        <v>43424</v>
      </c>
      <c r="S546" s="26">
        <v>1306</v>
      </c>
      <c r="T546" s="30">
        <v>146</v>
      </c>
    </row>
    <row r="547" spans="1:20" x14ac:dyDescent="0.35">
      <c r="A547" s="31">
        <v>546</v>
      </c>
      <c r="B547" s="32" t="s">
        <v>2908</v>
      </c>
      <c r="C547" s="32" t="s">
        <v>2909</v>
      </c>
      <c r="D547" s="32" t="s">
        <v>2910</v>
      </c>
      <c r="E547" s="32" t="s">
        <v>62</v>
      </c>
      <c r="F547" s="32" t="s">
        <v>49</v>
      </c>
      <c r="G547" s="33">
        <v>3709</v>
      </c>
      <c r="H547" s="27">
        <f t="shared" si="32"/>
        <v>30</v>
      </c>
      <c r="I547" s="34">
        <v>44695</v>
      </c>
      <c r="J547" s="33">
        <f ca="1">DATEDIF('BDD client - segmentation'!$I547,TODAY(),"M")</f>
        <v>10</v>
      </c>
      <c r="K547" s="27">
        <f t="shared" ca="1" si="33"/>
        <v>5</v>
      </c>
      <c r="L547" s="33">
        <v>5</v>
      </c>
      <c r="M547" s="27">
        <f t="shared" si="34"/>
        <v>2.5</v>
      </c>
      <c r="N547" s="27">
        <f t="shared" ca="1" si="35"/>
        <v>37.5</v>
      </c>
      <c r="O547" s="32" t="s">
        <v>2911</v>
      </c>
      <c r="P547" s="32" t="s">
        <v>2912</v>
      </c>
      <c r="Q547" s="32" t="s">
        <v>2913</v>
      </c>
      <c r="R547" s="35">
        <v>44511</v>
      </c>
      <c r="S547" s="32">
        <v>693</v>
      </c>
      <c r="T547" s="36">
        <v>119</v>
      </c>
    </row>
    <row r="548" spans="1:20" x14ac:dyDescent="0.35">
      <c r="A548" s="25">
        <v>547</v>
      </c>
      <c r="B548" s="26" t="s">
        <v>2914</v>
      </c>
      <c r="C548" s="26" t="s">
        <v>2915</v>
      </c>
      <c r="D548" s="26" t="s">
        <v>2916</v>
      </c>
      <c r="E548" s="26" t="s">
        <v>48</v>
      </c>
      <c r="F548" s="26" t="s">
        <v>125</v>
      </c>
      <c r="G548" s="27">
        <v>688</v>
      </c>
      <c r="H548" s="27">
        <f t="shared" si="32"/>
        <v>10</v>
      </c>
      <c r="I548" s="28">
        <v>44200</v>
      </c>
      <c r="J548" s="27">
        <f ca="1">DATEDIF('BDD client - segmentation'!$I548,TODAY(),"M")</f>
        <v>26</v>
      </c>
      <c r="K548" s="27">
        <f t="shared" ca="1" si="33"/>
        <v>0</v>
      </c>
      <c r="L548" s="27">
        <v>7</v>
      </c>
      <c r="M548" s="27">
        <f t="shared" si="34"/>
        <v>3.5</v>
      </c>
      <c r="N548" s="27">
        <f t="shared" ca="1" si="35"/>
        <v>13.5</v>
      </c>
      <c r="O548" s="26" t="s">
        <v>2917</v>
      </c>
      <c r="P548" s="26" t="s">
        <v>2918</v>
      </c>
      <c r="Q548" s="26" t="s">
        <v>2919</v>
      </c>
      <c r="R548" s="29">
        <v>43278</v>
      </c>
      <c r="S548" s="26">
        <v>3299</v>
      </c>
      <c r="T548" s="30">
        <v>88</v>
      </c>
    </row>
    <row r="549" spans="1:20" x14ac:dyDescent="0.35">
      <c r="A549" s="31">
        <v>548</v>
      </c>
      <c r="B549" s="32" t="s">
        <v>2920</v>
      </c>
      <c r="C549" s="32" t="s">
        <v>2921</v>
      </c>
      <c r="D549" s="32" t="s">
        <v>2922</v>
      </c>
      <c r="E549" s="32" t="s">
        <v>62</v>
      </c>
      <c r="F549" s="32" t="s">
        <v>398</v>
      </c>
      <c r="G549" s="33">
        <v>584</v>
      </c>
      <c r="H549" s="27">
        <f t="shared" si="32"/>
        <v>10</v>
      </c>
      <c r="I549" s="34">
        <v>44850</v>
      </c>
      <c r="J549" s="33">
        <f ca="1">DATEDIF('BDD client - segmentation'!$I549,TODAY(),"M")</f>
        <v>5</v>
      </c>
      <c r="K549" s="27">
        <f t="shared" ca="1" si="33"/>
        <v>10</v>
      </c>
      <c r="L549" s="33">
        <v>8</v>
      </c>
      <c r="M549" s="27">
        <f t="shared" si="34"/>
        <v>4</v>
      </c>
      <c r="N549" s="27">
        <f t="shared" ca="1" si="35"/>
        <v>24</v>
      </c>
      <c r="O549" s="32" t="s">
        <v>2923</v>
      </c>
      <c r="P549" s="32" t="s">
        <v>2924</v>
      </c>
      <c r="Q549" s="32" t="s">
        <v>2925</v>
      </c>
      <c r="R549" s="35">
        <v>44684</v>
      </c>
      <c r="S549" s="32">
        <v>4893</v>
      </c>
      <c r="T549" s="36">
        <v>84</v>
      </c>
    </row>
    <row r="550" spans="1:20" x14ac:dyDescent="0.35">
      <c r="A550" s="25">
        <v>549</v>
      </c>
      <c r="B550" s="26" t="s">
        <v>594</v>
      </c>
      <c r="C550" s="26" t="s">
        <v>2926</v>
      </c>
      <c r="D550" s="26" t="s">
        <v>2927</v>
      </c>
      <c r="E550" s="26" t="s">
        <v>62</v>
      </c>
      <c r="F550" s="26" t="s">
        <v>205</v>
      </c>
      <c r="G550" s="27">
        <v>3765</v>
      </c>
      <c r="H550" s="27">
        <f t="shared" si="32"/>
        <v>30</v>
      </c>
      <c r="I550" s="28">
        <v>43565</v>
      </c>
      <c r="J550" s="27">
        <f ca="1">DATEDIF('BDD client - segmentation'!$I550,TODAY(),"M")</f>
        <v>47</v>
      </c>
      <c r="K550" s="27">
        <f t="shared" ca="1" si="33"/>
        <v>0</v>
      </c>
      <c r="L550" s="27">
        <v>26</v>
      </c>
      <c r="M550" s="27">
        <f t="shared" si="34"/>
        <v>13</v>
      </c>
      <c r="N550" s="27">
        <f t="shared" ca="1" si="35"/>
        <v>43</v>
      </c>
      <c r="O550" s="26" t="s">
        <v>1432</v>
      </c>
      <c r="P550" s="26" t="s">
        <v>2928</v>
      </c>
      <c r="Q550" s="26" t="s">
        <v>1518</v>
      </c>
      <c r="R550" s="29">
        <v>43246</v>
      </c>
      <c r="S550" s="26">
        <v>2104</v>
      </c>
      <c r="T550" s="30">
        <v>244</v>
      </c>
    </row>
    <row r="551" spans="1:20" x14ac:dyDescent="0.35">
      <c r="A551" s="31">
        <v>550</v>
      </c>
      <c r="B551" s="32" t="s">
        <v>2929</v>
      </c>
      <c r="C551" s="32" t="s">
        <v>2930</v>
      </c>
      <c r="D551" s="32" t="s">
        <v>2931</v>
      </c>
      <c r="E551" s="32" t="s">
        <v>62</v>
      </c>
      <c r="F551" s="32" t="s">
        <v>49</v>
      </c>
      <c r="G551" s="33">
        <v>3917</v>
      </c>
      <c r="H551" s="27">
        <f t="shared" si="32"/>
        <v>30</v>
      </c>
      <c r="I551" s="34">
        <v>44129</v>
      </c>
      <c r="J551" s="33">
        <f ca="1">DATEDIF('BDD client - segmentation'!$I551,TODAY(),"M")</f>
        <v>29</v>
      </c>
      <c r="K551" s="27">
        <f t="shared" ca="1" si="33"/>
        <v>0</v>
      </c>
      <c r="L551" s="33">
        <v>28</v>
      </c>
      <c r="M551" s="27">
        <f t="shared" si="34"/>
        <v>14</v>
      </c>
      <c r="N551" s="27">
        <f t="shared" ca="1" si="35"/>
        <v>44</v>
      </c>
      <c r="O551" s="32" t="s">
        <v>2932</v>
      </c>
      <c r="P551" s="32" t="s">
        <v>2116</v>
      </c>
      <c r="Q551" s="32" t="s">
        <v>2117</v>
      </c>
      <c r="R551" s="35">
        <v>43624</v>
      </c>
      <c r="S551" s="32">
        <v>1988</v>
      </c>
      <c r="T551" s="36">
        <v>50</v>
      </c>
    </row>
    <row r="552" spans="1:20" x14ac:dyDescent="0.35">
      <c r="A552" s="25">
        <v>551</v>
      </c>
      <c r="B552" s="26" t="s">
        <v>2933</v>
      </c>
      <c r="C552" s="26" t="s">
        <v>2934</v>
      </c>
      <c r="D552" s="26" t="s">
        <v>2935</v>
      </c>
      <c r="E552" s="26" t="s">
        <v>62</v>
      </c>
      <c r="F552" s="26" t="s">
        <v>49</v>
      </c>
      <c r="G552" s="27">
        <v>1182</v>
      </c>
      <c r="H552" s="27">
        <f t="shared" si="32"/>
        <v>20</v>
      </c>
      <c r="I552" s="28">
        <v>44507</v>
      </c>
      <c r="J552" s="27">
        <f ca="1">DATEDIF('BDD client - segmentation'!$I552,TODAY(),"M")</f>
        <v>16</v>
      </c>
      <c r="K552" s="27">
        <f t="shared" ca="1" si="33"/>
        <v>1</v>
      </c>
      <c r="L552" s="27">
        <v>6</v>
      </c>
      <c r="M552" s="27">
        <f t="shared" si="34"/>
        <v>3</v>
      </c>
      <c r="N552" s="27">
        <f t="shared" ca="1" si="35"/>
        <v>24</v>
      </c>
      <c r="O552" s="26" t="s">
        <v>2936</v>
      </c>
      <c r="P552" s="26" t="s">
        <v>2937</v>
      </c>
      <c r="Q552" s="26" t="s">
        <v>2938</v>
      </c>
      <c r="R552" s="29">
        <v>44428</v>
      </c>
      <c r="S552" s="26">
        <v>3020</v>
      </c>
      <c r="T552" s="30">
        <v>170</v>
      </c>
    </row>
    <row r="553" spans="1:20" x14ac:dyDescent="0.35">
      <c r="A553" s="31">
        <v>552</v>
      </c>
      <c r="B553" s="32" t="s">
        <v>2939</v>
      </c>
      <c r="C553" s="32" t="s">
        <v>2940</v>
      </c>
      <c r="D553" s="32" t="s">
        <v>2941</v>
      </c>
      <c r="E553" s="32" t="s">
        <v>48</v>
      </c>
      <c r="F553" s="32" t="s">
        <v>49</v>
      </c>
      <c r="G553" s="33">
        <v>2532</v>
      </c>
      <c r="H553" s="27">
        <f t="shared" si="32"/>
        <v>20</v>
      </c>
      <c r="I553" s="34">
        <v>44325</v>
      </c>
      <c r="J553" s="33">
        <f ca="1">DATEDIF('BDD client - segmentation'!$I553,TODAY(),"M")</f>
        <v>22</v>
      </c>
      <c r="K553" s="27">
        <f t="shared" ca="1" si="33"/>
        <v>1</v>
      </c>
      <c r="L553" s="33">
        <v>0</v>
      </c>
      <c r="M553" s="27">
        <f t="shared" si="34"/>
        <v>0</v>
      </c>
      <c r="N553" s="27">
        <f t="shared" ca="1" si="35"/>
        <v>21</v>
      </c>
      <c r="O553" s="32" t="s">
        <v>2942</v>
      </c>
      <c r="P553" s="32" t="s">
        <v>2820</v>
      </c>
      <c r="Q553" s="32" t="s">
        <v>2821</v>
      </c>
      <c r="R553" s="35">
        <v>44530</v>
      </c>
      <c r="S553" s="32">
        <v>976</v>
      </c>
      <c r="T553" s="36">
        <v>153</v>
      </c>
    </row>
    <row r="554" spans="1:20" x14ac:dyDescent="0.35">
      <c r="A554" s="25">
        <v>553</v>
      </c>
      <c r="B554" s="26" t="s">
        <v>2943</v>
      </c>
      <c r="C554" s="26" t="s">
        <v>2944</v>
      </c>
      <c r="D554" s="26" t="s">
        <v>2945</v>
      </c>
      <c r="E554" s="26" t="s">
        <v>62</v>
      </c>
      <c r="F554" s="26" t="s">
        <v>63</v>
      </c>
      <c r="G554" s="27">
        <v>4266</v>
      </c>
      <c r="H554" s="27">
        <f t="shared" si="32"/>
        <v>30</v>
      </c>
      <c r="I554" s="28">
        <v>44588</v>
      </c>
      <c r="J554" s="27">
        <f ca="1">DATEDIF('BDD client - segmentation'!$I554,TODAY(),"M")</f>
        <v>14</v>
      </c>
      <c r="K554" s="27">
        <f t="shared" ca="1" si="33"/>
        <v>1</v>
      </c>
      <c r="L554" s="27">
        <v>6</v>
      </c>
      <c r="M554" s="27">
        <f t="shared" si="34"/>
        <v>3</v>
      </c>
      <c r="N554" s="27">
        <f t="shared" ca="1" si="35"/>
        <v>34</v>
      </c>
      <c r="O554" s="26" t="s">
        <v>2946</v>
      </c>
      <c r="P554" s="26" t="s">
        <v>2947</v>
      </c>
      <c r="Q554" s="26" t="s">
        <v>2948</v>
      </c>
      <c r="R554" s="29">
        <v>43426</v>
      </c>
      <c r="S554" s="26">
        <v>3923</v>
      </c>
      <c r="T554" s="30">
        <v>79</v>
      </c>
    </row>
    <row r="555" spans="1:20" x14ac:dyDescent="0.35">
      <c r="A555" s="31">
        <v>554</v>
      </c>
      <c r="B555" s="32" t="s">
        <v>2949</v>
      </c>
      <c r="C555" s="32" t="s">
        <v>2950</v>
      </c>
      <c r="D555" s="32" t="s">
        <v>2951</v>
      </c>
      <c r="E555" s="32" t="s">
        <v>48</v>
      </c>
      <c r="F555" s="32" t="s">
        <v>49</v>
      </c>
      <c r="G555" s="33">
        <v>2578</v>
      </c>
      <c r="H555" s="27">
        <f t="shared" si="32"/>
        <v>20</v>
      </c>
      <c r="I555" s="34">
        <v>44290</v>
      </c>
      <c r="J555" s="33">
        <f ca="1">DATEDIF('BDD client - segmentation'!$I555,TODAY(),"M")</f>
        <v>23</v>
      </c>
      <c r="K555" s="27">
        <f t="shared" ca="1" si="33"/>
        <v>1</v>
      </c>
      <c r="L555" s="33">
        <v>26</v>
      </c>
      <c r="M555" s="27">
        <f t="shared" si="34"/>
        <v>13</v>
      </c>
      <c r="N555" s="27">
        <f t="shared" ca="1" si="35"/>
        <v>34</v>
      </c>
      <c r="O555" s="32" t="s">
        <v>2952</v>
      </c>
      <c r="P555" s="32" t="s">
        <v>2953</v>
      </c>
      <c r="Q555" s="32" t="s">
        <v>2954</v>
      </c>
      <c r="R555" s="35">
        <v>44201</v>
      </c>
      <c r="S555" s="32">
        <v>4536</v>
      </c>
      <c r="T555" s="36">
        <v>165</v>
      </c>
    </row>
    <row r="556" spans="1:20" x14ac:dyDescent="0.35">
      <c r="A556" s="25">
        <v>555</v>
      </c>
      <c r="B556" s="26" t="s">
        <v>2955</v>
      </c>
      <c r="C556" s="26" t="s">
        <v>2956</v>
      </c>
      <c r="D556" s="26" t="s">
        <v>2957</v>
      </c>
      <c r="E556" s="26" t="s">
        <v>62</v>
      </c>
      <c r="F556" s="26" t="s">
        <v>49</v>
      </c>
      <c r="G556" s="27">
        <v>4120</v>
      </c>
      <c r="H556" s="27">
        <f t="shared" si="32"/>
        <v>30</v>
      </c>
      <c r="I556" s="28">
        <v>44026</v>
      </c>
      <c r="J556" s="27">
        <f ca="1">DATEDIF('BDD client - segmentation'!$I556,TODAY(),"M")</f>
        <v>32</v>
      </c>
      <c r="K556" s="27">
        <f t="shared" ca="1" si="33"/>
        <v>0</v>
      </c>
      <c r="L556" s="27">
        <v>7</v>
      </c>
      <c r="M556" s="27">
        <f t="shared" si="34"/>
        <v>3.5</v>
      </c>
      <c r="N556" s="27">
        <f t="shared" ca="1" si="35"/>
        <v>33.5</v>
      </c>
      <c r="O556" s="26" t="s">
        <v>2958</v>
      </c>
      <c r="P556" s="26" t="s">
        <v>2959</v>
      </c>
      <c r="Q556" s="26" t="s">
        <v>226</v>
      </c>
      <c r="R556" s="29">
        <v>43520</v>
      </c>
      <c r="S556" s="26">
        <v>1824</v>
      </c>
      <c r="T556" s="30">
        <v>54</v>
      </c>
    </row>
    <row r="557" spans="1:20" x14ac:dyDescent="0.35">
      <c r="A557" s="31">
        <v>556</v>
      </c>
      <c r="B557" s="32" t="s">
        <v>2960</v>
      </c>
      <c r="C557" s="32" t="s">
        <v>2961</v>
      </c>
      <c r="D557" s="32" t="s">
        <v>2962</v>
      </c>
      <c r="E557" s="32" t="s">
        <v>48</v>
      </c>
      <c r="F557" s="32" t="s">
        <v>49</v>
      </c>
      <c r="G557" s="33">
        <v>1235</v>
      </c>
      <c r="H557" s="27">
        <f t="shared" si="32"/>
        <v>20</v>
      </c>
      <c r="I557" s="34">
        <v>44543</v>
      </c>
      <c r="J557" s="33">
        <f ca="1">DATEDIF('BDD client - segmentation'!$I557,TODAY(),"M")</f>
        <v>15</v>
      </c>
      <c r="K557" s="27">
        <f t="shared" ca="1" si="33"/>
        <v>1</v>
      </c>
      <c r="L557" s="33">
        <v>20</v>
      </c>
      <c r="M557" s="27">
        <f t="shared" si="34"/>
        <v>10</v>
      </c>
      <c r="N557" s="27">
        <f t="shared" ca="1" si="35"/>
        <v>31</v>
      </c>
      <c r="O557" s="32" t="s">
        <v>2963</v>
      </c>
      <c r="P557" s="32" t="s">
        <v>2964</v>
      </c>
      <c r="Q557" s="32" t="s">
        <v>800</v>
      </c>
      <c r="R557" s="35">
        <v>44423</v>
      </c>
      <c r="S557" s="32">
        <v>2934</v>
      </c>
      <c r="T557" s="36">
        <v>179</v>
      </c>
    </row>
    <row r="558" spans="1:20" x14ac:dyDescent="0.35">
      <c r="A558" s="25">
        <v>557</v>
      </c>
      <c r="B558" s="26" t="s">
        <v>2965</v>
      </c>
      <c r="C558" s="26" t="s">
        <v>2966</v>
      </c>
      <c r="D558" s="26" t="s">
        <v>2967</v>
      </c>
      <c r="E558" s="26" t="s">
        <v>62</v>
      </c>
      <c r="F558" s="26" t="s">
        <v>49</v>
      </c>
      <c r="G558" s="27">
        <v>839</v>
      </c>
      <c r="H558" s="27">
        <f t="shared" si="32"/>
        <v>10</v>
      </c>
      <c r="I558" s="28">
        <v>44683</v>
      </c>
      <c r="J558" s="27">
        <f ca="1">DATEDIF('BDD client - segmentation'!$I558,TODAY(),"M")</f>
        <v>10</v>
      </c>
      <c r="K558" s="27">
        <f t="shared" ca="1" si="33"/>
        <v>5</v>
      </c>
      <c r="L558" s="27">
        <v>2</v>
      </c>
      <c r="M558" s="27">
        <f t="shared" si="34"/>
        <v>1</v>
      </c>
      <c r="N558" s="27">
        <f t="shared" ca="1" si="35"/>
        <v>16</v>
      </c>
      <c r="O558" s="26" t="s">
        <v>2316</v>
      </c>
      <c r="P558" s="26" t="s">
        <v>2968</v>
      </c>
      <c r="Q558" s="26" t="s">
        <v>2969</v>
      </c>
      <c r="R558" s="29">
        <v>43605</v>
      </c>
      <c r="S558" s="26">
        <v>1492</v>
      </c>
      <c r="T558" s="30">
        <v>84</v>
      </c>
    </row>
    <row r="559" spans="1:20" x14ac:dyDescent="0.35">
      <c r="A559" s="31">
        <v>558</v>
      </c>
      <c r="B559" s="32" t="s">
        <v>2970</v>
      </c>
      <c r="C559" s="32" t="s">
        <v>2971</v>
      </c>
      <c r="D559" s="32" t="s">
        <v>2972</v>
      </c>
      <c r="E559" s="32" t="s">
        <v>62</v>
      </c>
      <c r="F559" s="32" t="s">
        <v>49</v>
      </c>
      <c r="G559" s="33">
        <v>380</v>
      </c>
      <c r="H559" s="27">
        <f t="shared" si="32"/>
        <v>5</v>
      </c>
      <c r="I559" s="34">
        <v>43416</v>
      </c>
      <c r="J559" s="33">
        <f ca="1">DATEDIF('BDD client - segmentation'!$I559,TODAY(),"M")</f>
        <v>52</v>
      </c>
      <c r="K559" s="27">
        <f t="shared" ca="1" si="33"/>
        <v>0</v>
      </c>
      <c r="L559" s="33">
        <v>7</v>
      </c>
      <c r="M559" s="27">
        <f t="shared" si="34"/>
        <v>3.5</v>
      </c>
      <c r="N559" s="27">
        <f t="shared" ca="1" si="35"/>
        <v>8.5</v>
      </c>
      <c r="O559" s="32" t="s">
        <v>2973</v>
      </c>
      <c r="P559" s="32" t="s">
        <v>2974</v>
      </c>
      <c r="Q559" s="32" t="s">
        <v>997</v>
      </c>
      <c r="R559" s="35">
        <v>44820</v>
      </c>
      <c r="S559" s="32">
        <v>3356</v>
      </c>
      <c r="T559" s="36">
        <v>220</v>
      </c>
    </row>
    <row r="560" spans="1:20" x14ac:dyDescent="0.35">
      <c r="A560" s="25">
        <v>559</v>
      </c>
      <c r="B560" s="26" t="s">
        <v>2975</v>
      </c>
      <c r="C560" s="26" t="s">
        <v>2976</v>
      </c>
      <c r="D560" s="26" t="s">
        <v>2977</v>
      </c>
      <c r="E560" s="26" t="s">
        <v>48</v>
      </c>
      <c r="F560" s="26" t="s">
        <v>93</v>
      </c>
      <c r="G560" s="27">
        <v>3038</v>
      </c>
      <c r="H560" s="27">
        <f t="shared" si="32"/>
        <v>30</v>
      </c>
      <c r="I560" s="28">
        <v>43589</v>
      </c>
      <c r="J560" s="27">
        <f ca="1">DATEDIF('BDD client - segmentation'!$I560,TODAY(),"M")</f>
        <v>46</v>
      </c>
      <c r="K560" s="27">
        <f t="shared" ca="1" si="33"/>
        <v>0</v>
      </c>
      <c r="L560" s="27">
        <v>7</v>
      </c>
      <c r="M560" s="27">
        <f t="shared" si="34"/>
        <v>3.5</v>
      </c>
      <c r="N560" s="27">
        <f t="shared" ca="1" si="35"/>
        <v>33.5</v>
      </c>
      <c r="O560" s="26" t="s">
        <v>106</v>
      </c>
      <c r="P560" s="26" t="s">
        <v>1090</v>
      </c>
      <c r="Q560" s="26" t="s">
        <v>1091</v>
      </c>
      <c r="R560" s="29">
        <v>43646</v>
      </c>
      <c r="S560" s="26">
        <v>4341</v>
      </c>
      <c r="T560" s="30">
        <v>168</v>
      </c>
    </row>
    <row r="561" spans="1:20" x14ac:dyDescent="0.35">
      <c r="A561" s="31">
        <v>560</v>
      </c>
      <c r="B561" s="32" t="s">
        <v>2978</v>
      </c>
      <c r="C561" s="32" t="s">
        <v>2979</v>
      </c>
      <c r="D561" s="32" t="s">
        <v>2980</v>
      </c>
      <c r="E561" s="32" t="s">
        <v>62</v>
      </c>
      <c r="F561" s="32" t="s">
        <v>49</v>
      </c>
      <c r="G561" s="33">
        <v>3360</v>
      </c>
      <c r="H561" s="27">
        <f t="shared" si="32"/>
        <v>30</v>
      </c>
      <c r="I561" s="34">
        <v>43527</v>
      </c>
      <c r="J561" s="33">
        <f ca="1">DATEDIF('BDD client - segmentation'!$I561,TODAY(),"M")</f>
        <v>48</v>
      </c>
      <c r="K561" s="27">
        <f t="shared" ca="1" si="33"/>
        <v>0</v>
      </c>
      <c r="L561" s="33">
        <v>23</v>
      </c>
      <c r="M561" s="27">
        <f t="shared" si="34"/>
        <v>11.5</v>
      </c>
      <c r="N561" s="27">
        <f t="shared" ca="1" si="35"/>
        <v>41.5</v>
      </c>
      <c r="O561" s="32" t="s">
        <v>2981</v>
      </c>
      <c r="P561" s="32" t="s">
        <v>2982</v>
      </c>
      <c r="Q561" s="32" t="s">
        <v>788</v>
      </c>
      <c r="R561" s="35">
        <v>43119</v>
      </c>
      <c r="S561" s="32">
        <v>2438</v>
      </c>
      <c r="T561" s="36">
        <v>36</v>
      </c>
    </row>
    <row r="562" spans="1:20" x14ac:dyDescent="0.35">
      <c r="A562" s="25">
        <v>561</v>
      </c>
      <c r="B562" s="26" t="s">
        <v>2983</v>
      </c>
      <c r="C562" s="26" t="s">
        <v>2984</v>
      </c>
      <c r="D562" s="26" t="s">
        <v>2985</v>
      </c>
      <c r="E562" s="26" t="s">
        <v>62</v>
      </c>
      <c r="F562" s="26" t="s">
        <v>49</v>
      </c>
      <c r="G562" s="27">
        <v>1179</v>
      </c>
      <c r="H562" s="27">
        <f t="shared" si="32"/>
        <v>20</v>
      </c>
      <c r="I562" s="28">
        <v>43791</v>
      </c>
      <c r="J562" s="27">
        <f ca="1">DATEDIF('BDD client - segmentation'!$I562,TODAY(),"M")</f>
        <v>40</v>
      </c>
      <c r="K562" s="27">
        <f t="shared" ca="1" si="33"/>
        <v>0</v>
      </c>
      <c r="L562" s="27">
        <v>1</v>
      </c>
      <c r="M562" s="27">
        <f t="shared" si="34"/>
        <v>0.5</v>
      </c>
      <c r="N562" s="27">
        <f t="shared" ca="1" si="35"/>
        <v>20.5</v>
      </c>
      <c r="O562" s="26" t="s">
        <v>2986</v>
      </c>
      <c r="P562" s="26" t="s">
        <v>2987</v>
      </c>
      <c r="Q562" s="26" t="s">
        <v>2072</v>
      </c>
      <c r="R562" s="29">
        <v>44629</v>
      </c>
      <c r="S562" s="26">
        <v>4072</v>
      </c>
      <c r="T562" s="30">
        <v>88</v>
      </c>
    </row>
    <row r="563" spans="1:20" x14ac:dyDescent="0.35">
      <c r="A563" s="31">
        <v>562</v>
      </c>
      <c r="B563" s="32" t="s">
        <v>2988</v>
      </c>
      <c r="C563" s="32" t="s">
        <v>2989</v>
      </c>
      <c r="D563" s="32" t="s">
        <v>2990</v>
      </c>
      <c r="E563" s="32" t="s">
        <v>48</v>
      </c>
      <c r="F563" s="32" t="s">
        <v>49</v>
      </c>
      <c r="G563" s="33">
        <v>4881</v>
      </c>
      <c r="H563" s="27">
        <f t="shared" si="32"/>
        <v>30</v>
      </c>
      <c r="I563" s="34">
        <v>44331</v>
      </c>
      <c r="J563" s="33">
        <f ca="1">DATEDIF('BDD client - segmentation'!$I563,TODAY(),"M")</f>
        <v>22</v>
      </c>
      <c r="K563" s="27">
        <f t="shared" ca="1" si="33"/>
        <v>1</v>
      </c>
      <c r="L563" s="33">
        <v>18</v>
      </c>
      <c r="M563" s="27">
        <f t="shared" si="34"/>
        <v>9</v>
      </c>
      <c r="N563" s="27">
        <f t="shared" ca="1" si="35"/>
        <v>40</v>
      </c>
      <c r="O563" s="32" t="s">
        <v>2991</v>
      </c>
      <c r="P563" s="32" t="s">
        <v>2992</v>
      </c>
      <c r="Q563" s="32" t="s">
        <v>2993</v>
      </c>
      <c r="R563" s="35">
        <v>44796</v>
      </c>
      <c r="S563" s="32">
        <v>3919</v>
      </c>
      <c r="T563" s="36">
        <v>31</v>
      </c>
    </row>
    <row r="564" spans="1:20" x14ac:dyDescent="0.35">
      <c r="A564" s="25">
        <v>563</v>
      </c>
      <c r="B564" s="26" t="s">
        <v>2994</v>
      </c>
      <c r="C564" s="26" t="s">
        <v>2995</v>
      </c>
      <c r="D564" s="26" t="s">
        <v>2996</v>
      </c>
      <c r="E564" s="26" t="s">
        <v>48</v>
      </c>
      <c r="F564" s="26" t="s">
        <v>49</v>
      </c>
      <c r="G564" s="27">
        <v>4565</v>
      </c>
      <c r="H564" s="27">
        <f t="shared" si="32"/>
        <v>30</v>
      </c>
      <c r="I564" s="28">
        <v>43412</v>
      </c>
      <c r="J564" s="27">
        <f ca="1">DATEDIF('BDD client - segmentation'!$I564,TODAY(),"M")</f>
        <v>52</v>
      </c>
      <c r="K564" s="27">
        <f t="shared" ca="1" si="33"/>
        <v>0</v>
      </c>
      <c r="L564" s="27">
        <v>26</v>
      </c>
      <c r="M564" s="27">
        <f t="shared" si="34"/>
        <v>13</v>
      </c>
      <c r="N564" s="27">
        <f t="shared" ca="1" si="35"/>
        <v>43</v>
      </c>
      <c r="O564" s="26" t="s">
        <v>2997</v>
      </c>
      <c r="P564" s="26" t="s">
        <v>696</v>
      </c>
      <c r="Q564" s="26" t="s">
        <v>388</v>
      </c>
      <c r="R564" s="29">
        <v>43881</v>
      </c>
      <c r="S564" s="26">
        <v>1050</v>
      </c>
      <c r="T564" s="30">
        <v>190</v>
      </c>
    </row>
    <row r="565" spans="1:20" x14ac:dyDescent="0.35">
      <c r="A565" s="31">
        <v>564</v>
      </c>
      <c r="B565" s="32" t="s">
        <v>2998</v>
      </c>
      <c r="C565" s="32" t="s">
        <v>2999</v>
      </c>
      <c r="D565" s="32" t="s">
        <v>3000</v>
      </c>
      <c r="E565" s="32" t="s">
        <v>48</v>
      </c>
      <c r="F565" s="32" t="s">
        <v>49</v>
      </c>
      <c r="G565" s="33">
        <v>434</v>
      </c>
      <c r="H565" s="27">
        <f t="shared" si="32"/>
        <v>5</v>
      </c>
      <c r="I565" s="34">
        <v>43338</v>
      </c>
      <c r="J565" s="33">
        <f ca="1">DATEDIF('BDD client - segmentation'!$I565,TODAY(),"M")</f>
        <v>55</v>
      </c>
      <c r="K565" s="27">
        <f t="shared" ca="1" si="33"/>
        <v>0</v>
      </c>
      <c r="L565" s="33">
        <v>16</v>
      </c>
      <c r="M565" s="27">
        <f t="shared" si="34"/>
        <v>8</v>
      </c>
      <c r="N565" s="27">
        <f t="shared" ca="1" si="35"/>
        <v>13</v>
      </c>
      <c r="O565" s="32" t="s">
        <v>3001</v>
      </c>
      <c r="P565" s="32" t="s">
        <v>3002</v>
      </c>
      <c r="Q565" s="32" t="s">
        <v>3003</v>
      </c>
      <c r="R565" s="35">
        <v>44473</v>
      </c>
      <c r="S565" s="32">
        <v>3750</v>
      </c>
      <c r="T565" s="36">
        <v>148</v>
      </c>
    </row>
    <row r="566" spans="1:20" x14ac:dyDescent="0.35">
      <c r="A566" s="25">
        <v>565</v>
      </c>
      <c r="B566" s="26" t="s">
        <v>402</v>
      </c>
      <c r="C566" s="26" t="s">
        <v>3004</v>
      </c>
      <c r="D566" s="26" t="s">
        <v>3005</v>
      </c>
      <c r="E566" s="26" t="s">
        <v>48</v>
      </c>
      <c r="F566" s="26" t="s">
        <v>49</v>
      </c>
      <c r="G566" s="27">
        <v>2275</v>
      </c>
      <c r="H566" s="27">
        <f t="shared" si="32"/>
        <v>20</v>
      </c>
      <c r="I566" s="28">
        <v>43570</v>
      </c>
      <c r="J566" s="27">
        <f ca="1">DATEDIF('BDD client - segmentation'!$I566,TODAY(),"M")</f>
        <v>47</v>
      </c>
      <c r="K566" s="27">
        <f t="shared" ca="1" si="33"/>
        <v>0</v>
      </c>
      <c r="L566" s="27">
        <v>2</v>
      </c>
      <c r="M566" s="27">
        <f t="shared" si="34"/>
        <v>1</v>
      </c>
      <c r="N566" s="27">
        <f t="shared" ca="1" si="35"/>
        <v>21</v>
      </c>
      <c r="O566" s="26" t="s">
        <v>542</v>
      </c>
      <c r="P566" s="26" t="s">
        <v>3006</v>
      </c>
      <c r="Q566" s="26" t="s">
        <v>89</v>
      </c>
      <c r="R566" s="29">
        <v>43881</v>
      </c>
      <c r="S566" s="26">
        <v>565</v>
      </c>
      <c r="T566" s="30">
        <v>167</v>
      </c>
    </row>
    <row r="567" spans="1:20" x14ac:dyDescent="0.35">
      <c r="A567" s="31">
        <v>566</v>
      </c>
      <c r="B567" s="32" t="s">
        <v>3007</v>
      </c>
      <c r="C567" s="32" t="s">
        <v>3008</v>
      </c>
      <c r="D567" s="32" t="s">
        <v>3009</v>
      </c>
      <c r="E567" s="32" t="s">
        <v>62</v>
      </c>
      <c r="F567" s="32" t="s">
        <v>49</v>
      </c>
      <c r="G567" s="33">
        <v>579</v>
      </c>
      <c r="H567" s="27">
        <f t="shared" si="32"/>
        <v>10</v>
      </c>
      <c r="I567" s="34">
        <v>43593</v>
      </c>
      <c r="J567" s="33">
        <f ca="1">DATEDIF('BDD client - segmentation'!$I567,TODAY(),"M")</f>
        <v>46</v>
      </c>
      <c r="K567" s="27">
        <f t="shared" ca="1" si="33"/>
        <v>0</v>
      </c>
      <c r="L567" s="33">
        <v>19</v>
      </c>
      <c r="M567" s="27">
        <f t="shared" si="34"/>
        <v>9.5</v>
      </c>
      <c r="N567" s="27">
        <f t="shared" ca="1" si="35"/>
        <v>19.5</v>
      </c>
      <c r="O567" s="32" t="s">
        <v>3010</v>
      </c>
      <c r="P567" s="32" t="s">
        <v>3011</v>
      </c>
      <c r="Q567" s="32" t="s">
        <v>2026</v>
      </c>
      <c r="R567" s="35">
        <v>44833</v>
      </c>
      <c r="S567" s="32">
        <v>4168</v>
      </c>
      <c r="T567" s="36">
        <v>124</v>
      </c>
    </row>
    <row r="568" spans="1:20" x14ac:dyDescent="0.35">
      <c r="A568" s="25">
        <v>567</v>
      </c>
      <c r="B568" s="26" t="s">
        <v>2589</v>
      </c>
      <c r="C568" s="26" t="s">
        <v>3012</v>
      </c>
      <c r="D568" s="26" t="s">
        <v>3013</v>
      </c>
      <c r="E568" s="26" t="s">
        <v>48</v>
      </c>
      <c r="F568" s="26" t="s">
        <v>49</v>
      </c>
      <c r="G568" s="27">
        <v>727</v>
      </c>
      <c r="H568" s="27">
        <f t="shared" si="32"/>
        <v>10</v>
      </c>
      <c r="I568" s="28">
        <v>44430</v>
      </c>
      <c r="J568" s="27">
        <f ca="1">DATEDIF('BDD client - segmentation'!$I568,TODAY(),"M")</f>
        <v>19</v>
      </c>
      <c r="K568" s="27">
        <f t="shared" ca="1" si="33"/>
        <v>1</v>
      </c>
      <c r="L568" s="27">
        <v>16</v>
      </c>
      <c r="M568" s="27">
        <f t="shared" si="34"/>
        <v>8</v>
      </c>
      <c r="N568" s="27">
        <f t="shared" ca="1" si="35"/>
        <v>19</v>
      </c>
      <c r="O568" s="26" t="s">
        <v>3014</v>
      </c>
      <c r="P568" s="26" t="s">
        <v>3015</v>
      </c>
      <c r="Q568" s="26" t="s">
        <v>3016</v>
      </c>
      <c r="R568" s="29">
        <v>44625</v>
      </c>
      <c r="S568" s="26">
        <v>2246</v>
      </c>
      <c r="T568" s="30">
        <v>20</v>
      </c>
    </row>
    <row r="569" spans="1:20" x14ac:dyDescent="0.35">
      <c r="A569" s="31">
        <v>568</v>
      </c>
      <c r="B569" s="32" t="s">
        <v>3017</v>
      </c>
      <c r="C569" s="32" t="s">
        <v>3018</v>
      </c>
      <c r="D569" s="32" t="s">
        <v>3019</v>
      </c>
      <c r="E569" s="32" t="s">
        <v>48</v>
      </c>
      <c r="F569" s="32" t="s">
        <v>49</v>
      </c>
      <c r="G569" s="33">
        <v>4391</v>
      </c>
      <c r="H569" s="27">
        <f t="shared" si="32"/>
        <v>30</v>
      </c>
      <c r="I569" s="34">
        <v>44250</v>
      </c>
      <c r="J569" s="33">
        <f ca="1">DATEDIF('BDD client - segmentation'!$I569,TODAY(),"M")</f>
        <v>25</v>
      </c>
      <c r="K569" s="27">
        <f t="shared" ca="1" si="33"/>
        <v>0</v>
      </c>
      <c r="L569" s="33">
        <v>13</v>
      </c>
      <c r="M569" s="27">
        <f t="shared" si="34"/>
        <v>6.5</v>
      </c>
      <c r="N569" s="27">
        <f t="shared" ca="1" si="35"/>
        <v>36.5</v>
      </c>
      <c r="O569" s="32" t="s">
        <v>265</v>
      </c>
      <c r="P569" s="32" t="s">
        <v>3020</v>
      </c>
      <c r="Q569" s="32" t="s">
        <v>967</v>
      </c>
      <c r="R569" s="35">
        <v>44155</v>
      </c>
      <c r="S569" s="32">
        <v>720</v>
      </c>
      <c r="T569" s="36">
        <v>158</v>
      </c>
    </row>
    <row r="570" spans="1:20" x14ac:dyDescent="0.35">
      <c r="A570" s="25">
        <v>569</v>
      </c>
      <c r="B570" s="26" t="s">
        <v>1209</v>
      </c>
      <c r="C570" s="26" t="s">
        <v>3021</v>
      </c>
      <c r="D570" s="26" t="s">
        <v>3022</v>
      </c>
      <c r="E570" s="26" t="s">
        <v>62</v>
      </c>
      <c r="F570" s="26" t="s">
        <v>49</v>
      </c>
      <c r="G570" s="27">
        <v>3845</v>
      </c>
      <c r="H570" s="27">
        <f t="shared" si="32"/>
        <v>30</v>
      </c>
      <c r="I570" s="28">
        <v>43484</v>
      </c>
      <c r="J570" s="27">
        <f ca="1">DATEDIF('BDD client - segmentation'!$I570,TODAY(),"M")</f>
        <v>50</v>
      </c>
      <c r="K570" s="27">
        <f t="shared" ca="1" si="33"/>
        <v>0</v>
      </c>
      <c r="L570" s="27">
        <v>20</v>
      </c>
      <c r="M570" s="27">
        <f t="shared" si="34"/>
        <v>10</v>
      </c>
      <c r="N570" s="27">
        <f t="shared" ca="1" si="35"/>
        <v>40</v>
      </c>
      <c r="O570" s="26" t="s">
        <v>335</v>
      </c>
      <c r="P570" s="26" t="s">
        <v>3023</v>
      </c>
      <c r="Q570" s="26" t="s">
        <v>3024</v>
      </c>
      <c r="R570" s="29">
        <v>44811</v>
      </c>
      <c r="S570" s="26">
        <v>3104</v>
      </c>
      <c r="T570" s="30">
        <v>56</v>
      </c>
    </row>
    <row r="571" spans="1:20" x14ac:dyDescent="0.35">
      <c r="A571" s="31">
        <v>570</v>
      </c>
      <c r="B571" s="32" t="s">
        <v>3025</v>
      </c>
      <c r="C571" s="32" t="s">
        <v>3026</v>
      </c>
      <c r="D571" s="32" t="s">
        <v>3027</v>
      </c>
      <c r="E571" s="32" t="s">
        <v>48</v>
      </c>
      <c r="F571" s="32" t="s">
        <v>49</v>
      </c>
      <c r="G571" s="33">
        <v>2183</v>
      </c>
      <c r="H571" s="27">
        <f t="shared" si="32"/>
        <v>20</v>
      </c>
      <c r="I571" s="34">
        <v>43426</v>
      </c>
      <c r="J571" s="33">
        <f ca="1">DATEDIF('BDD client - segmentation'!$I571,TODAY(),"M")</f>
        <v>52</v>
      </c>
      <c r="K571" s="27">
        <f t="shared" ca="1" si="33"/>
        <v>0</v>
      </c>
      <c r="L571" s="33">
        <v>26</v>
      </c>
      <c r="M571" s="27">
        <f t="shared" si="34"/>
        <v>13</v>
      </c>
      <c r="N571" s="27">
        <f t="shared" ca="1" si="35"/>
        <v>33</v>
      </c>
      <c r="O571" s="32" t="s">
        <v>3028</v>
      </c>
      <c r="P571" s="32" t="s">
        <v>3029</v>
      </c>
      <c r="Q571" s="32" t="s">
        <v>3030</v>
      </c>
      <c r="R571" s="35">
        <v>43875</v>
      </c>
      <c r="S571" s="32">
        <v>1456</v>
      </c>
      <c r="T571" s="36">
        <v>23</v>
      </c>
    </row>
    <row r="572" spans="1:20" x14ac:dyDescent="0.35">
      <c r="A572" s="25">
        <v>571</v>
      </c>
      <c r="B572" s="26" t="s">
        <v>3031</v>
      </c>
      <c r="C572" s="26" t="s">
        <v>3032</v>
      </c>
      <c r="D572" s="26" t="s">
        <v>3033</v>
      </c>
      <c r="E572" s="26" t="s">
        <v>48</v>
      </c>
      <c r="F572" s="26" t="s">
        <v>49</v>
      </c>
      <c r="G572" s="27">
        <v>2092</v>
      </c>
      <c r="H572" s="27">
        <f t="shared" si="32"/>
        <v>20</v>
      </c>
      <c r="I572" s="28">
        <v>43757</v>
      </c>
      <c r="J572" s="27">
        <f ca="1">DATEDIF('BDD client - segmentation'!$I572,TODAY(),"M")</f>
        <v>41</v>
      </c>
      <c r="K572" s="27">
        <f t="shared" ca="1" si="33"/>
        <v>0</v>
      </c>
      <c r="L572" s="27">
        <v>24</v>
      </c>
      <c r="M572" s="27">
        <f t="shared" si="34"/>
        <v>12</v>
      </c>
      <c r="N572" s="27">
        <f t="shared" ca="1" si="35"/>
        <v>32</v>
      </c>
      <c r="O572" s="26" t="s">
        <v>3034</v>
      </c>
      <c r="P572" s="26" t="s">
        <v>3035</v>
      </c>
      <c r="Q572" s="26" t="s">
        <v>3036</v>
      </c>
      <c r="R572" s="29">
        <v>43412</v>
      </c>
      <c r="S572" s="26">
        <v>2672</v>
      </c>
      <c r="T572" s="30">
        <v>31</v>
      </c>
    </row>
    <row r="573" spans="1:20" x14ac:dyDescent="0.35">
      <c r="A573" s="31">
        <v>572</v>
      </c>
      <c r="B573" s="32" t="s">
        <v>3037</v>
      </c>
      <c r="C573" s="32" t="s">
        <v>3038</v>
      </c>
      <c r="D573" s="32" t="s">
        <v>3039</v>
      </c>
      <c r="E573" s="32" t="s">
        <v>48</v>
      </c>
      <c r="F573" s="32" t="s">
        <v>49</v>
      </c>
      <c r="G573" s="33">
        <v>3931</v>
      </c>
      <c r="H573" s="27">
        <f t="shared" si="32"/>
        <v>30</v>
      </c>
      <c r="I573" s="34">
        <v>43377</v>
      </c>
      <c r="J573" s="33">
        <f ca="1">DATEDIF('BDD client - segmentation'!$I573,TODAY(),"M")</f>
        <v>53</v>
      </c>
      <c r="K573" s="27">
        <f t="shared" ca="1" si="33"/>
        <v>0</v>
      </c>
      <c r="L573" s="33">
        <v>19</v>
      </c>
      <c r="M573" s="27">
        <f t="shared" si="34"/>
        <v>9.5</v>
      </c>
      <c r="N573" s="27">
        <f t="shared" ca="1" si="35"/>
        <v>39.5</v>
      </c>
      <c r="O573" s="32" t="s">
        <v>3040</v>
      </c>
      <c r="P573" s="32" t="s">
        <v>3041</v>
      </c>
      <c r="Q573" s="32" t="s">
        <v>3042</v>
      </c>
      <c r="R573" s="35">
        <v>43158</v>
      </c>
      <c r="S573" s="32">
        <v>2958</v>
      </c>
      <c r="T573" s="36">
        <v>90</v>
      </c>
    </row>
    <row r="574" spans="1:20" x14ac:dyDescent="0.35">
      <c r="A574" s="25">
        <v>573</v>
      </c>
      <c r="B574" s="26" t="s">
        <v>3043</v>
      </c>
      <c r="C574" s="26" t="s">
        <v>3044</v>
      </c>
      <c r="D574" s="26" t="s">
        <v>3045</v>
      </c>
      <c r="E574" s="26" t="s">
        <v>48</v>
      </c>
      <c r="F574" s="26" t="s">
        <v>49</v>
      </c>
      <c r="G574" s="27">
        <v>4680</v>
      </c>
      <c r="H574" s="27">
        <f t="shared" si="32"/>
        <v>30</v>
      </c>
      <c r="I574" s="28">
        <v>43601</v>
      </c>
      <c r="J574" s="27">
        <f ca="1">DATEDIF('BDD client - segmentation'!$I574,TODAY(),"M")</f>
        <v>46</v>
      </c>
      <c r="K574" s="27">
        <f t="shared" ca="1" si="33"/>
        <v>0</v>
      </c>
      <c r="L574" s="27">
        <v>11</v>
      </c>
      <c r="M574" s="27">
        <f t="shared" si="34"/>
        <v>5.5</v>
      </c>
      <c r="N574" s="27">
        <f t="shared" ca="1" si="35"/>
        <v>35.5</v>
      </c>
      <c r="O574" s="26" t="s">
        <v>1918</v>
      </c>
      <c r="P574" s="26" t="s">
        <v>1252</v>
      </c>
      <c r="Q574" s="26" t="s">
        <v>1253</v>
      </c>
      <c r="R574" s="29">
        <v>43728</v>
      </c>
      <c r="S574" s="26">
        <v>3412</v>
      </c>
      <c r="T574" s="30">
        <v>225</v>
      </c>
    </row>
    <row r="575" spans="1:20" x14ac:dyDescent="0.35">
      <c r="A575" s="31">
        <v>574</v>
      </c>
      <c r="B575" s="32" t="s">
        <v>2694</v>
      </c>
      <c r="C575" s="32" t="s">
        <v>3046</v>
      </c>
      <c r="D575" s="32" t="s">
        <v>3047</v>
      </c>
      <c r="E575" s="32" t="s">
        <v>62</v>
      </c>
      <c r="F575" s="32" t="s">
        <v>49</v>
      </c>
      <c r="G575" s="33">
        <v>473</v>
      </c>
      <c r="H575" s="27">
        <f t="shared" si="32"/>
        <v>5</v>
      </c>
      <c r="I575" s="34">
        <v>44308</v>
      </c>
      <c r="J575" s="33">
        <f ca="1">DATEDIF('BDD client - segmentation'!$I575,TODAY(),"M")</f>
        <v>23</v>
      </c>
      <c r="K575" s="27">
        <f t="shared" ca="1" si="33"/>
        <v>1</v>
      </c>
      <c r="L575" s="33">
        <v>26</v>
      </c>
      <c r="M575" s="27">
        <f t="shared" si="34"/>
        <v>13</v>
      </c>
      <c r="N575" s="27">
        <f t="shared" ca="1" si="35"/>
        <v>19</v>
      </c>
      <c r="O575" s="32" t="s">
        <v>3048</v>
      </c>
      <c r="P575" s="32" t="s">
        <v>3049</v>
      </c>
      <c r="Q575" s="32" t="s">
        <v>3050</v>
      </c>
      <c r="R575" s="35">
        <v>43609</v>
      </c>
      <c r="S575" s="32">
        <v>1064</v>
      </c>
      <c r="T575" s="36">
        <v>164</v>
      </c>
    </row>
    <row r="576" spans="1:20" x14ac:dyDescent="0.35">
      <c r="A576" s="25">
        <v>575</v>
      </c>
      <c r="B576" s="26" t="s">
        <v>3051</v>
      </c>
      <c r="C576" s="26" t="s">
        <v>3052</v>
      </c>
      <c r="D576" s="26" t="s">
        <v>3053</v>
      </c>
      <c r="E576" s="26" t="s">
        <v>62</v>
      </c>
      <c r="F576" s="26" t="s">
        <v>93</v>
      </c>
      <c r="G576" s="27">
        <v>2160</v>
      </c>
      <c r="H576" s="27">
        <f t="shared" si="32"/>
        <v>20</v>
      </c>
      <c r="I576" s="28">
        <v>44494</v>
      </c>
      <c r="J576" s="27">
        <f ca="1">DATEDIF('BDD client - segmentation'!$I576,TODAY(),"M")</f>
        <v>17</v>
      </c>
      <c r="K576" s="27">
        <f t="shared" ca="1" si="33"/>
        <v>1</v>
      </c>
      <c r="L576" s="27">
        <v>13</v>
      </c>
      <c r="M576" s="27">
        <f t="shared" si="34"/>
        <v>6.5</v>
      </c>
      <c r="N576" s="27">
        <f t="shared" ca="1" si="35"/>
        <v>27.5</v>
      </c>
      <c r="O576" s="26" t="s">
        <v>3054</v>
      </c>
      <c r="P576" s="26" t="s">
        <v>1090</v>
      </c>
      <c r="Q576" s="26" t="s">
        <v>1091</v>
      </c>
      <c r="R576" s="29">
        <v>44520</v>
      </c>
      <c r="S576" s="26">
        <v>4945</v>
      </c>
      <c r="T576" s="30">
        <v>22</v>
      </c>
    </row>
    <row r="577" spans="1:20" x14ac:dyDescent="0.35">
      <c r="A577" s="31">
        <v>576</v>
      </c>
      <c r="B577" s="32" t="s">
        <v>3055</v>
      </c>
      <c r="C577" s="32" t="s">
        <v>3056</v>
      </c>
      <c r="D577" s="32" t="s">
        <v>3057</v>
      </c>
      <c r="E577" s="32" t="s">
        <v>48</v>
      </c>
      <c r="F577" s="32" t="s">
        <v>63</v>
      </c>
      <c r="G577" s="33">
        <v>890</v>
      </c>
      <c r="H577" s="27">
        <f t="shared" si="32"/>
        <v>10</v>
      </c>
      <c r="I577" s="34">
        <v>43469</v>
      </c>
      <c r="J577" s="33">
        <f ca="1">DATEDIF('BDD client - segmentation'!$I577,TODAY(),"M")</f>
        <v>50</v>
      </c>
      <c r="K577" s="27">
        <f t="shared" ca="1" si="33"/>
        <v>0</v>
      </c>
      <c r="L577" s="33">
        <v>4</v>
      </c>
      <c r="M577" s="27">
        <f t="shared" si="34"/>
        <v>2</v>
      </c>
      <c r="N577" s="27">
        <f t="shared" ca="1" si="35"/>
        <v>12</v>
      </c>
      <c r="O577" s="32" t="s">
        <v>70</v>
      </c>
      <c r="P577" s="32" t="s">
        <v>3058</v>
      </c>
      <c r="Q577" s="32" t="s">
        <v>3059</v>
      </c>
      <c r="R577" s="35">
        <v>44020</v>
      </c>
      <c r="S577" s="32">
        <v>4993</v>
      </c>
      <c r="T577" s="36">
        <v>139</v>
      </c>
    </row>
    <row r="578" spans="1:20" x14ac:dyDescent="0.35">
      <c r="A578" s="25">
        <v>577</v>
      </c>
      <c r="B578" s="26" t="s">
        <v>3060</v>
      </c>
      <c r="C578" s="26" t="s">
        <v>3061</v>
      </c>
      <c r="D578" s="26" t="s">
        <v>3062</v>
      </c>
      <c r="E578" s="26" t="s">
        <v>62</v>
      </c>
      <c r="F578" s="26" t="s">
        <v>112</v>
      </c>
      <c r="G578" s="27">
        <v>4331</v>
      </c>
      <c r="H578" s="27">
        <f t="shared" si="32"/>
        <v>30</v>
      </c>
      <c r="I578" s="28">
        <v>43840</v>
      </c>
      <c r="J578" s="27">
        <f ca="1">DATEDIF('BDD client - segmentation'!$I578,TODAY(),"M")</f>
        <v>38</v>
      </c>
      <c r="K578" s="27">
        <f t="shared" ca="1" si="33"/>
        <v>0</v>
      </c>
      <c r="L578" s="27">
        <v>0</v>
      </c>
      <c r="M578" s="27">
        <f t="shared" si="34"/>
        <v>0</v>
      </c>
      <c r="N578" s="27">
        <f t="shared" ca="1" si="35"/>
        <v>30</v>
      </c>
      <c r="O578" s="26" t="s">
        <v>94</v>
      </c>
      <c r="P578" s="26" t="s">
        <v>1870</v>
      </c>
      <c r="Q578" s="26" t="s">
        <v>1871</v>
      </c>
      <c r="R578" s="29">
        <v>43494</v>
      </c>
      <c r="S578" s="26">
        <v>1827</v>
      </c>
      <c r="T578" s="30">
        <v>24</v>
      </c>
    </row>
    <row r="579" spans="1:20" x14ac:dyDescent="0.35">
      <c r="A579" s="31">
        <v>578</v>
      </c>
      <c r="B579" s="32" t="s">
        <v>3063</v>
      </c>
      <c r="C579" s="32" t="s">
        <v>3064</v>
      </c>
      <c r="D579" s="32" t="s">
        <v>3065</v>
      </c>
      <c r="E579" s="32" t="s">
        <v>48</v>
      </c>
      <c r="F579" s="32" t="s">
        <v>125</v>
      </c>
      <c r="G579" s="33">
        <v>4161</v>
      </c>
      <c r="H579" s="27">
        <f t="shared" ref="H579:H642" si="36">IF(G579&lt;=100,1,IF(G579&lt;=500,5,IF(G579&lt;=1000,10,IF(G579&lt;=3000,20,30))))</f>
        <v>30</v>
      </c>
      <c r="I579" s="34">
        <v>43153</v>
      </c>
      <c r="J579" s="33">
        <f ca="1">DATEDIF('BDD client - segmentation'!$I579,TODAY(),"M")</f>
        <v>61</v>
      </c>
      <c r="K579" s="27">
        <f t="shared" ref="K579:K642" ca="1" si="37">IF(J579&lt;=3,20,IF(J579&lt;=6,10,IF(J579&lt;=12,5,IF(J579&lt;=24,1,0))))</f>
        <v>0</v>
      </c>
      <c r="L579" s="33">
        <v>8</v>
      </c>
      <c r="M579" s="27">
        <f t="shared" ref="M579:M642" si="38">L579*0.5</f>
        <v>4</v>
      </c>
      <c r="N579" s="27">
        <f t="shared" ref="N579:N642" ca="1" si="39">SUM(H579,K579,M579)</f>
        <v>34</v>
      </c>
      <c r="O579" s="32" t="s">
        <v>1181</v>
      </c>
      <c r="P579" s="32" t="s">
        <v>127</v>
      </c>
      <c r="Q579" s="32" t="s">
        <v>128</v>
      </c>
      <c r="R579" s="35">
        <v>43488</v>
      </c>
      <c r="S579" s="32">
        <v>4030</v>
      </c>
      <c r="T579" s="36">
        <v>76</v>
      </c>
    </row>
    <row r="580" spans="1:20" x14ac:dyDescent="0.35">
      <c r="A580" s="25">
        <v>579</v>
      </c>
      <c r="B580" s="26" t="s">
        <v>3066</v>
      </c>
      <c r="C580" s="26" t="s">
        <v>3067</v>
      </c>
      <c r="D580" s="26" t="s">
        <v>3068</v>
      </c>
      <c r="E580" s="26" t="s">
        <v>48</v>
      </c>
      <c r="F580" s="26" t="s">
        <v>49</v>
      </c>
      <c r="G580" s="27">
        <v>2589</v>
      </c>
      <c r="H580" s="27">
        <f t="shared" si="36"/>
        <v>20</v>
      </c>
      <c r="I580" s="28">
        <v>44724</v>
      </c>
      <c r="J580" s="27">
        <f ca="1">DATEDIF('BDD client - segmentation'!$I580,TODAY(),"M")</f>
        <v>9</v>
      </c>
      <c r="K580" s="27">
        <f t="shared" ca="1" si="37"/>
        <v>5</v>
      </c>
      <c r="L580" s="27">
        <v>5</v>
      </c>
      <c r="M580" s="27">
        <f t="shared" si="38"/>
        <v>2.5</v>
      </c>
      <c r="N580" s="27">
        <f t="shared" ca="1" si="39"/>
        <v>27.5</v>
      </c>
      <c r="O580" s="26" t="s">
        <v>3069</v>
      </c>
      <c r="P580" s="26" t="s">
        <v>3070</v>
      </c>
      <c r="Q580" s="26" t="s">
        <v>3071</v>
      </c>
      <c r="R580" s="29">
        <v>43463</v>
      </c>
      <c r="S580" s="26">
        <v>821</v>
      </c>
      <c r="T580" s="30">
        <v>173</v>
      </c>
    </row>
    <row r="581" spans="1:20" x14ac:dyDescent="0.35">
      <c r="A581" s="31">
        <v>580</v>
      </c>
      <c r="B581" s="32" t="s">
        <v>1288</v>
      </c>
      <c r="C581" s="32" t="s">
        <v>3072</v>
      </c>
      <c r="D581" s="32" t="s">
        <v>3073</v>
      </c>
      <c r="E581" s="32" t="s">
        <v>48</v>
      </c>
      <c r="F581" s="32" t="s">
        <v>125</v>
      </c>
      <c r="G581" s="33">
        <v>2625</v>
      </c>
      <c r="H581" s="27">
        <f t="shared" si="36"/>
        <v>20</v>
      </c>
      <c r="I581" s="34">
        <v>44211</v>
      </c>
      <c r="J581" s="33">
        <f ca="1">DATEDIF('BDD client - segmentation'!$I581,TODAY(),"M")</f>
        <v>26</v>
      </c>
      <c r="K581" s="27">
        <f t="shared" ca="1" si="37"/>
        <v>0</v>
      </c>
      <c r="L581" s="33">
        <v>26</v>
      </c>
      <c r="M581" s="27">
        <f t="shared" si="38"/>
        <v>13</v>
      </c>
      <c r="N581" s="27">
        <f t="shared" ca="1" si="39"/>
        <v>33</v>
      </c>
      <c r="O581" s="32" t="s">
        <v>1166</v>
      </c>
      <c r="P581" s="32" t="s">
        <v>3074</v>
      </c>
      <c r="Q581" s="32" t="s">
        <v>285</v>
      </c>
      <c r="R581" s="35">
        <v>44914</v>
      </c>
      <c r="S581" s="32">
        <v>3069</v>
      </c>
      <c r="T581" s="36">
        <v>40</v>
      </c>
    </row>
    <row r="582" spans="1:20" x14ac:dyDescent="0.35">
      <c r="A582" s="25">
        <v>581</v>
      </c>
      <c r="B582" s="26" t="s">
        <v>3075</v>
      </c>
      <c r="C582" s="26" t="s">
        <v>3076</v>
      </c>
      <c r="D582" s="26" t="s">
        <v>3077</v>
      </c>
      <c r="E582" s="26" t="s">
        <v>48</v>
      </c>
      <c r="F582" s="26" t="s">
        <v>49</v>
      </c>
      <c r="G582" s="27">
        <v>915</v>
      </c>
      <c r="H582" s="27">
        <f t="shared" si="36"/>
        <v>10</v>
      </c>
      <c r="I582" s="28">
        <v>43750</v>
      </c>
      <c r="J582" s="27">
        <f ca="1">DATEDIF('BDD client - segmentation'!$I582,TODAY(),"M")</f>
        <v>41</v>
      </c>
      <c r="K582" s="27">
        <f t="shared" ca="1" si="37"/>
        <v>0</v>
      </c>
      <c r="L582" s="27">
        <v>3</v>
      </c>
      <c r="M582" s="27">
        <f t="shared" si="38"/>
        <v>1.5</v>
      </c>
      <c r="N582" s="27">
        <f t="shared" ca="1" si="39"/>
        <v>11.5</v>
      </c>
      <c r="O582" s="26" t="s">
        <v>2479</v>
      </c>
      <c r="P582" s="26" t="s">
        <v>3078</v>
      </c>
      <c r="Q582" s="26" t="s">
        <v>3079</v>
      </c>
      <c r="R582" s="29">
        <v>43725</v>
      </c>
      <c r="S582" s="26">
        <v>1498</v>
      </c>
      <c r="T582" s="30">
        <v>179</v>
      </c>
    </row>
    <row r="583" spans="1:20" x14ac:dyDescent="0.35">
      <c r="A583" s="31">
        <v>582</v>
      </c>
      <c r="B583" s="32" t="s">
        <v>3080</v>
      </c>
      <c r="C583" s="32" t="s">
        <v>3081</v>
      </c>
      <c r="D583" s="32" t="s">
        <v>3082</v>
      </c>
      <c r="E583" s="32" t="s">
        <v>48</v>
      </c>
      <c r="F583" s="32" t="s">
        <v>49</v>
      </c>
      <c r="G583" s="33">
        <v>2486</v>
      </c>
      <c r="H583" s="27">
        <f t="shared" si="36"/>
        <v>20</v>
      </c>
      <c r="I583" s="34">
        <v>43499</v>
      </c>
      <c r="J583" s="33">
        <f ca="1">DATEDIF('BDD client - segmentation'!$I583,TODAY(),"M")</f>
        <v>49</v>
      </c>
      <c r="K583" s="27">
        <f t="shared" ca="1" si="37"/>
        <v>0</v>
      </c>
      <c r="L583" s="33">
        <v>26</v>
      </c>
      <c r="M583" s="27">
        <f t="shared" si="38"/>
        <v>13</v>
      </c>
      <c r="N583" s="27">
        <f t="shared" ca="1" si="39"/>
        <v>33</v>
      </c>
      <c r="O583" s="32" t="s">
        <v>3083</v>
      </c>
      <c r="P583" s="32" t="s">
        <v>3084</v>
      </c>
      <c r="Q583" s="32" t="s">
        <v>2117</v>
      </c>
      <c r="R583" s="35">
        <v>43462</v>
      </c>
      <c r="S583" s="32">
        <v>1980</v>
      </c>
      <c r="T583" s="36">
        <v>125</v>
      </c>
    </row>
    <row r="584" spans="1:20" x14ac:dyDescent="0.35">
      <c r="A584" s="25">
        <v>583</v>
      </c>
      <c r="B584" s="26" t="s">
        <v>3085</v>
      </c>
      <c r="C584" s="26" t="s">
        <v>3086</v>
      </c>
      <c r="D584" s="26" t="s">
        <v>3087</v>
      </c>
      <c r="E584" s="26" t="s">
        <v>62</v>
      </c>
      <c r="F584" s="26" t="s">
        <v>49</v>
      </c>
      <c r="G584" s="27">
        <v>3838</v>
      </c>
      <c r="H584" s="27">
        <f t="shared" si="36"/>
        <v>30</v>
      </c>
      <c r="I584" s="28">
        <v>43517</v>
      </c>
      <c r="J584" s="27">
        <f ca="1">DATEDIF('BDD client - segmentation'!$I584,TODAY(),"M")</f>
        <v>49</v>
      </c>
      <c r="K584" s="27">
        <f t="shared" ca="1" si="37"/>
        <v>0</v>
      </c>
      <c r="L584" s="27">
        <v>5</v>
      </c>
      <c r="M584" s="27">
        <f t="shared" si="38"/>
        <v>2.5</v>
      </c>
      <c r="N584" s="27">
        <f t="shared" ca="1" si="39"/>
        <v>32.5</v>
      </c>
      <c r="O584" s="26" t="s">
        <v>3088</v>
      </c>
      <c r="P584" s="26" t="s">
        <v>2884</v>
      </c>
      <c r="Q584" s="26" t="s">
        <v>2885</v>
      </c>
      <c r="R584" s="29">
        <v>44891</v>
      </c>
      <c r="S584" s="26">
        <v>3433</v>
      </c>
      <c r="T584" s="30">
        <v>96</v>
      </c>
    </row>
    <row r="585" spans="1:20" x14ac:dyDescent="0.35">
      <c r="A585" s="31">
        <v>584</v>
      </c>
      <c r="B585" s="32" t="s">
        <v>3089</v>
      </c>
      <c r="C585" s="32" t="s">
        <v>3090</v>
      </c>
      <c r="D585" s="32" t="s">
        <v>3091</v>
      </c>
      <c r="E585" s="32" t="s">
        <v>48</v>
      </c>
      <c r="F585" s="32" t="s">
        <v>112</v>
      </c>
      <c r="G585" s="33">
        <v>582</v>
      </c>
      <c r="H585" s="27">
        <f t="shared" si="36"/>
        <v>10</v>
      </c>
      <c r="I585" s="34">
        <v>44119</v>
      </c>
      <c r="J585" s="33">
        <f ca="1">DATEDIF('BDD client - segmentation'!$I585,TODAY(),"M")</f>
        <v>29</v>
      </c>
      <c r="K585" s="27">
        <f t="shared" ca="1" si="37"/>
        <v>0</v>
      </c>
      <c r="L585" s="33">
        <v>8</v>
      </c>
      <c r="M585" s="27">
        <f t="shared" si="38"/>
        <v>4</v>
      </c>
      <c r="N585" s="27">
        <f t="shared" ca="1" si="39"/>
        <v>14</v>
      </c>
      <c r="O585" s="32" t="s">
        <v>3092</v>
      </c>
      <c r="P585" s="32" t="s">
        <v>3093</v>
      </c>
      <c r="Q585" s="32" t="s">
        <v>1871</v>
      </c>
      <c r="R585" s="35">
        <v>43600</v>
      </c>
      <c r="S585" s="32">
        <v>1093</v>
      </c>
      <c r="T585" s="36">
        <v>110</v>
      </c>
    </row>
    <row r="586" spans="1:20" x14ac:dyDescent="0.35">
      <c r="A586" s="25">
        <v>585</v>
      </c>
      <c r="B586" s="26" t="s">
        <v>1143</v>
      </c>
      <c r="C586" s="26" t="s">
        <v>3094</v>
      </c>
      <c r="D586" s="26" t="s">
        <v>3095</v>
      </c>
      <c r="E586" s="26" t="s">
        <v>62</v>
      </c>
      <c r="F586" s="26" t="s">
        <v>49</v>
      </c>
      <c r="G586" s="27">
        <v>1838</v>
      </c>
      <c r="H586" s="27">
        <f t="shared" si="36"/>
        <v>20</v>
      </c>
      <c r="I586" s="28">
        <v>44047</v>
      </c>
      <c r="J586" s="27">
        <f ca="1">DATEDIF('BDD client - segmentation'!$I586,TODAY(),"M")</f>
        <v>31</v>
      </c>
      <c r="K586" s="27">
        <f t="shared" ca="1" si="37"/>
        <v>0</v>
      </c>
      <c r="L586" s="27">
        <v>20</v>
      </c>
      <c r="M586" s="27">
        <f t="shared" si="38"/>
        <v>10</v>
      </c>
      <c r="N586" s="27">
        <f t="shared" ca="1" si="39"/>
        <v>30</v>
      </c>
      <c r="O586" s="26" t="s">
        <v>531</v>
      </c>
      <c r="P586" s="26" t="s">
        <v>157</v>
      </c>
      <c r="Q586" s="26" t="s">
        <v>158</v>
      </c>
      <c r="R586" s="29">
        <v>43227</v>
      </c>
      <c r="S586" s="26">
        <v>4776</v>
      </c>
      <c r="T586" s="30">
        <v>61</v>
      </c>
    </row>
    <row r="587" spans="1:20" x14ac:dyDescent="0.35">
      <c r="A587" s="31">
        <v>586</v>
      </c>
      <c r="B587" s="32" t="s">
        <v>3096</v>
      </c>
      <c r="C587" s="32" t="s">
        <v>3097</v>
      </c>
      <c r="D587" s="32" t="s">
        <v>3098</v>
      </c>
      <c r="E587" s="32" t="s">
        <v>62</v>
      </c>
      <c r="F587" s="32" t="s">
        <v>63</v>
      </c>
      <c r="G587" s="33">
        <v>1848</v>
      </c>
      <c r="H587" s="27">
        <f t="shared" si="36"/>
        <v>20</v>
      </c>
      <c r="I587" s="34">
        <v>43918</v>
      </c>
      <c r="J587" s="33">
        <f ca="1">DATEDIF('BDD client - segmentation'!$I587,TODAY(),"M")</f>
        <v>36</v>
      </c>
      <c r="K587" s="27">
        <f t="shared" ca="1" si="37"/>
        <v>0</v>
      </c>
      <c r="L587" s="33">
        <v>14</v>
      </c>
      <c r="M587" s="27">
        <f t="shared" si="38"/>
        <v>7</v>
      </c>
      <c r="N587" s="27">
        <f t="shared" ca="1" si="39"/>
        <v>27</v>
      </c>
      <c r="O587" s="32" t="s">
        <v>3099</v>
      </c>
      <c r="P587" s="32" t="s">
        <v>65</v>
      </c>
      <c r="Q587" s="32" t="s">
        <v>66</v>
      </c>
      <c r="R587" s="35">
        <v>43864</v>
      </c>
      <c r="S587" s="32">
        <v>4911</v>
      </c>
      <c r="T587" s="36">
        <v>35</v>
      </c>
    </row>
    <row r="588" spans="1:20" x14ac:dyDescent="0.35">
      <c r="A588" s="25">
        <v>587</v>
      </c>
      <c r="B588" s="26" t="s">
        <v>3100</v>
      </c>
      <c r="C588" s="26" t="s">
        <v>3101</v>
      </c>
      <c r="D588" s="26" t="s">
        <v>3102</v>
      </c>
      <c r="E588" s="26" t="s">
        <v>48</v>
      </c>
      <c r="F588" s="26" t="s">
        <v>49</v>
      </c>
      <c r="G588" s="27">
        <v>3579</v>
      </c>
      <c r="H588" s="27">
        <f t="shared" si="36"/>
        <v>30</v>
      </c>
      <c r="I588" s="28"/>
      <c r="J588" s="27">
        <f ca="1">DATEDIF('BDD client - segmentation'!$I588,TODAY(),"M")</f>
        <v>1478</v>
      </c>
      <c r="K588" s="27">
        <f t="shared" ca="1" si="37"/>
        <v>0</v>
      </c>
      <c r="L588" s="27">
        <v>4</v>
      </c>
      <c r="M588" s="27">
        <f t="shared" si="38"/>
        <v>2</v>
      </c>
      <c r="N588" s="27">
        <f t="shared" ca="1" si="39"/>
        <v>32</v>
      </c>
      <c r="O588" s="26" t="s">
        <v>1560</v>
      </c>
      <c r="P588" s="26" t="s">
        <v>3103</v>
      </c>
      <c r="Q588" s="26" t="s">
        <v>3104</v>
      </c>
      <c r="R588" s="29">
        <v>44593</v>
      </c>
      <c r="S588" s="26">
        <v>3043</v>
      </c>
      <c r="T588" s="30">
        <v>53</v>
      </c>
    </row>
    <row r="589" spans="1:20" x14ac:dyDescent="0.35">
      <c r="A589" s="31">
        <v>588</v>
      </c>
      <c r="B589" s="32" t="s">
        <v>3105</v>
      </c>
      <c r="C589" s="32" t="s">
        <v>3106</v>
      </c>
      <c r="D589" s="32" t="s">
        <v>3107</v>
      </c>
      <c r="E589" s="32" t="s">
        <v>62</v>
      </c>
      <c r="F589" s="32" t="s">
        <v>49</v>
      </c>
      <c r="G589" s="33">
        <v>4424</v>
      </c>
      <c r="H589" s="27">
        <f t="shared" si="36"/>
        <v>30</v>
      </c>
      <c r="I589" s="34">
        <v>43525</v>
      </c>
      <c r="J589" s="33">
        <f ca="1">DATEDIF('BDD client - segmentation'!$I589,TODAY(),"M")</f>
        <v>48</v>
      </c>
      <c r="K589" s="27">
        <f t="shared" ca="1" si="37"/>
        <v>0</v>
      </c>
      <c r="L589" s="33">
        <v>6</v>
      </c>
      <c r="M589" s="27">
        <f t="shared" si="38"/>
        <v>3</v>
      </c>
      <c r="N589" s="27">
        <f t="shared" ca="1" si="39"/>
        <v>33</v>
      </c>
      <c r="O589" s="32" t="s">
        <v>2768</v>
      </c>
      <c r="P589" s="32" t="s">
        <v>2870</v>
      </c>
      <c r="Q589" s="32" t="s">
        <v>2871</v>
      </c>
      <c r="R589" s="35">
        <v>44802</v>
      </c>
      <c r="S589" s="32">
        <v>4791</v>
      </c>
      <c r="T589" s="36">
        <v>14</v>
      </c>
    </row>
    <row r="590" spans="1:20" x14ac:dyDescent="0.35">
      <c r="A590" s="25">
        <v>589</v>
      </c>
      <c r="B590" s="26" t="s">
        <v>3108</v>
      </c>
      <c r="C590" s="26" t="s">
        <v>3109</v>
      </c>
      <c r="D590" s="26" t="s">
        <v>3110</v>
      </c>
      <c r="E590" s="26" t="s">
        <v>48</v>
      </c>
      <c r="F590" s="26" t="s">
        <v>49</v>
      </c>
      <c r="G590" s="27">
        <v>3762</v>
      </c>
      <c r="H590" s="27">
        <f t="shared" si="36"/>
        <v>30</v>
      </c>
      <c r="I590" s="28">
        <v>43117</v>
      </c>
      <c r="J590" s="27">
        <f ca="1">DATEDIF('BDD client - segmentation'!$I590,TODAY(),"M")</f>
        <v>62</v>
      </c>
      <c r="K590" s="27">
        <f t="shared" ca="1" si="37"/>
        <v>0</v>
      </c>
      <c r="L590" s="27">
        <v>30</v>
      </c>
      <c r="M590" s="27">
        <f t="shared" si="38"/>
        <v>15</v>
      </c>
      <c r="N590" s="27">
        <f t="shared" ca="1" si="39"/>
        <v>45</v>
      </c>
      <c r="O590" s="26" t="s">
        <v>2290</v>
      </c>
      <c r="P590" s="26" t="s">
        <v>3111</v>
      </c>
      <c r="Q590" s="26" t="s">
        <v>2183</v>
      </c>
      <c r="R590" s="29">
        <v>44353</v>
      </c>
      <c r="S590" s="26">
        <v>3284</v>
      </c>
      <c r="T590" s="30">
        <v>166</v>
      </c>
    </row>
    <row r="591" spans="1:20" x14ac:dyDescent="0.35">
      <c r="A591" s="31">
        <v>590</v>
      </c>
      <c r="B591" s="32" t="s">
        <v>1795</v>
      </c>
      <c r="C591" s="32" t="s">
        <v>3112</v>
      </c>
      <c r="D591" s="32" t="s">
        <v>3113</v>
      </c>
      <c r="E591" s="32" t="s">
        <v>62</v>
      </c>
      <c r="F591" s="32" t="s">
        <v>49</v>
      </c>
      <c r="G591" s="33">
        <v>1096</v>
      </c>
      <c r="H591" s="27">
        <f t="shared" si="36"/>
        <v>20</v>
      </c>
      <c r="I591" s="34">
        <v>44780</v>
      </c>
      <c r="J591" s="33">
        <f ca="1">DATEDIF('BDD client - segmentation'!$I591,TODAY(),"M")</f>
        <v>7</v>
      </c>
      <c r="K591" s="27">
        <f t="shared" ca="1" si="37"/>
        <v>5</v>
      </c>
      <c r="L591" s="33">
        <v>22</v>
      </c>
      <c r="M591" s="27">
        <f t="shared" si="38"/>
        <v>11</v>
      </c>
      <c r="N591" s="27">
        <f t="shared" ca="1" si="39"/>
        <v>36</v>
      </c>
      <c r="O591" s="32" t="s">
        <v>3114</v>
      </c>
      <c r="P591" s="32" t="s">
        <v>3115</v>
      </c>
      <c r="Q591" s="32" t="s">
        <v>1696</v>
      </c>
      <c r="R591" s="35">
        <v>44258</v>
      </c>
      <c r="S591" s="32">
        <v>2698</v>
      </c>
      <c r="T591" s="36">
        <v>89</v>
      </c>
    </row>
    <row r="592" spans="1:20" x14ac:dyDescent="0.35">
      <c r="A592" s="25">
        <v>591</v>
      </c>
      <c r="B592" s="26" t="s">
        <v>3116</v>
      </c>
      <c r="C592" s="26" t="s">
        <v>3117</v>
      </c>
      <c r="D592" s="26" t="s">
        <v>3118</v>
      </c>
      <c r="E592" s="26" t="s">
        <v>48</v>
      </c>
      <c r="F592" s="26" t="s">
        <v>49</v>
      </c>
      <c r="G592" s="27">
        <v>782</v>
      </c>
      <c r="H592" s="27">
        <f t="shared" si="36"/>
        <v>10</v>
      </c>
      <c r="I592" s="28">
        <v>44491</v>
      </c>
      <c r="J592" s="27">
        <f ca="1">DATEDIF('BDD client - segmentation'!$I592,TODAY(),"M")</f>
        <v>17</v>
      </c>
      <c r="K592" s="27">
        <f t="shared" ca="1" si="37"/>
        <v>1</v>
      </c>
      <c r="L592" s="27">
        <v>20</v>
      </c>
      <c r="M592" s="27">
        <f t="shared" si="38"/>
        <v>10</v>
      </c>
      <c r="N592" s="27">
        <f t="shared" ca="1" si="39"/>
        <v>21</v>
      </c>
      <c r="O592" s="26" t="s">
        <v>3119</v>
      </c>
      <c r="P592" s="26" t="s">
        <v>3120</v>
      </c>
      <c r="Q592" s="26" t="s">
        <v>158</v>
      </c>
      <c r="R592" s="29">
        <v>44285</v>
      </c>
      <c r="S592" s="26">
        <v>1075</v>
      </c>
      <c r="T592" s="30">
        <v>207</v>
      </c>
    </row>
    <row r="593" spans="1:20" x14ac:dyDescent="0.35">
      <c r="A593" s="31">
        <v>592</v>
      </c>
      <c r="B593" s="32" t="s">
        <v>3121</v>
      </c>
      <c r="C593" s="32" t="s">
        <v>3122</v>
      </c>
      <c r="D593" s="32" t="s">
        <v>3123</v>
      </c>
      <c r="E593" s="32" t="s">
        <v>48</v>
      </c>
      <c r="F593" s="32" t="s">
        <v>49</v>
      </c>
      <c r="G593" s="33">
        <v>710</v>
      </c>
      <c r="H593" s="27">
        <f t="shared" si="36"/>
        <v>10</v>
      </c>
      <c r="I593" s="34">
        <v>44897</v>
      </c>
      <c r="J593" s="33">
        <f ca="1">DATEDIF('BDD client - segmentation'!$I593,TODAY(),"M")</f>
        <v>3</v>
      </c>
      <c r="K593" s="27">
        <f t="shared" ca="1" si="37"/>
        <v>20</v>
      </c>
      <c r="L593" s="33">
        <v>26</v>
      </c>
      <c r="M593" s="27">
        <f t="shared" si="38"/>
        <v>13</v>
      </c>
      <c r="N593" s="27">
        <f t="shared" ca="1" si="39"/>
        <v>43</v>
      </c>
      <c r="O593" s="32" t="s">
        <v>3124</v>
      </c>
      <c r="P593" s="32" t="s">
        <v>3125</v>
      </c>
      <c r="Q593" s="32" t="s">
        <v>3126</v>
      </c>
      <c r="R593" s="35">
        <v>44019</v>
      </c>
      <c r="S593" s="32">
        <v>1856</v>
      </c>
      <c r="T593" s="36">
        <v>45</v>
      </c>
    </row>
    <row r="594" spans="1:20" x14ac:dyDescent="0.35">
      <c r="A594" s="25">
        <v>593</v>
      </c>
      <c r="B594" s="26" t="s">
        <v>3127</v>
      </c>
      <c r="C594" s="26" t="s">
        <v>3128</v>
      </c>
      <c r="D594" s="26" t="s">
        <v>3129</v>
      </c>
      <c r="E594" s="26" t="s">
        <v>48</v>
      </c>
      <c r="F594" s="26" t="s">
        <v>63</v>
      </c>
      <c r="G594" s="27">
        <v>422</v>
      </c>
      <c r="H594" s="27">
        <f t="shared" si="36"/>
        <v>5</v>
      </c>
      <c r="I594" s="28">
        <v>44819</v>
      </c>
      <c r="J594" s="27">
        <f ca="1">DATEDIF('BDD client - segmentation'!$I594,TODAY(),"M")</f>
        <v>6</v>
      </c>
      <c r="K594" s="27">
        <f t="shared" ca="1" si="37"/>
        <v>10</v>
      </c>
      <c r="L594" s="27">
        <v>19</v>
      </c>
      <c r="M594" s="27">
        <f t="shared" si="38"/>
        <v>9.5</v>
      </c>
      <c r="N594" s="27">
        <f t="shared" ca="1" si="39"/>
        <v>24.5</v>
      </c>
      <c r="O594" s="26" t="s">
        <v>614</v>
      </c>
      <c r="P594" s="26" t="s">
        <v>2442</v>
      </c>
      <c r="Q594" s="26" t="s">
        <v>2443</v>
      </c>
      <c r="R594" s="29">
        <v>44318</v>
      </c>
      <c r="S594" s="26">
        <v>773</v>
      </c>
      <c r="T594" s="30">
        <v>106</v>
      </c>
    </row>
    <row r="595" spans="1:20" x14ac:dyDescent="0.35">
      <c r="A595" s="31">
        <v>594</v>
      </c>
      <c r="B595" s="32" t="s">
        <v>3130</v>
      </c>
      <c r="C595" s="32" t="s">
        <v>3131</v>
      </c>
      <c r="D595" s="32" t="s">
        <v>3132</v>
      </c>
      <c r="E595" s="32" t="s">
        <v>62</v>
      </c>
      <c r="F595" s="32" t="s">
        <v>49</v>
      </c>
      <c r="G595" s="33">
        <v>3784</v>
      </c>
      <c r="H595" s="27">
        <f t="shared" si="36"/>
        <v>30</v>
      </c>
      <c r="I595" s="34">
        <v>44165</v>
      </c>
      <c r="J595" s="33">
        <f ca="1">DATEDIF('BDD client - segmentation'!$I595,TODAY(),"M")</f>
        <v>28</v>
      </c>
      <c r="K595" s="27">
        <f t="shared" ca="1" si="37"/>
        <v>0</v>
      </c>
      <c r="L595" s="33">
        <v>6</v>
      </c>
      <c r="M595" s="27">
        <f t="shared" si="38"/>
        <v>3</v>
      </c>
      <c r="N595" s="27">
        <f t="shared" ca="1" si="39"/>
        <v>33</v>
      </c>
      <c r="O595" s="32" t="s">
        <v>3133</v>
      </c>
      <c r="P595" s="32" t="s">
        <v>3134</v>
      </c>
      <c r="Q595" s="32" t="s">
        <v>3135</v>
      </c>
      <c r="R595" s="35">
        <v>44536</v>
      </c>
      <c r="S595" s="32">
        <v>1941</v>
      </c>
      <c r="T595" s="36">
        <v>189</v>
      </c>
    </row>
    <row r="596" spans="1:20" x14ac:dyDescent="0.35">
      <c r="A596" s="25">
        <v>595</v>
      </c>
      <c r="B596" s="26" t="s">
        <v>2124</v>
      </c>
      <c r="C596" s="26" t="s">
        <v>3136</v>
      </c>
      <c r="D596" s="26" t="s">
        <v>3137</v>
      </c>
      <c r="E596" s="26" t="s">
        <v>48</v>
      </c>
      <c r="F596" s="26" t="s">
        <v>205</v>
      </c>
      <c r="G596" s="27">
        <v>1895</v>
      </c>
      <c r="H596" s="27">
        <f t="shared" si="36"/>
        <v>20</v>
      </c>
      <c r="I596" s="28">
        <v>44067</v>
      </c>
      <c r="J596" s="27">
        <f ca="1">DATEDIF('BDD client - segmentation'!$I596,TODAY(),"M")</f>
        <v>31</v>
      </c>
      <c r="K596" s="27">
        <f t="shared" ca="1" si="37"/>
        <v>0</v>
      </c>
      <c r="L596" s="27">
        <v>8</v>
      </c>
      <c r="M596" s="27">
        <f t="shared" si="38"/>
        <v>4</v>
      </c>
      <c r="N596" s="27">
        <f t="shared" ca="1" si="39"/>
        <v>24</v>
      </c>
      <c r="O596" s="26" t="s">
        <v>3138</v>
      </c>
      <c r="P596" s="26" t="s">
        <v>3139</v>
      </c>
      <c r="Q596" s="26" t="s">
        <v>3140</v>
      </c>
      <c r="R596" s="29">
        <v>43541</v>
      </c>
      <c r="S596" s="26">
        <v>68</v>
      </c>
      <c r="T596" s="30">
        <v>134</v>
      </c>
    </row>
    <row r="597" spans="1:20" x14ac:dyDescent="0.35">
      <c r="A597" s="31">
        <v>596</v>
      </c>
      <c r="B597" s="32" t="s">
        <v>3141</v>
      </c>
      <c r="C597" s="32" t="s">
        <v>3142</v>
      </c>
      <c r="D597" s="32" t="s">
        <v>3143</v>
      </c>
      <c r="E597" s="32" t="s">
        <v>48</v>
      </c>
      <c r="F597" s="32" t="s">
        <v>49</v>
      </c>
      <c r="G597" s="33">
        <v>4022</v>
      </c>
      <c r="H597" s="27">
        <f t="shared" si="36"/>
        <v>30</v>
      </c>
      <c r="I597" s="34">
        <v>44820</v>
      </c>
      <c r="J597" s="33">
        <f ca="1">DATEDIF('BDD client - segmentation'!$I597,TODAY(),"M")</f>
        <v>6</v>
      </c>
      <c r="K597" s="27">
        <f t="shared" ca="1" si="37"/>
        <v>10</v>
      </c>
      <c r="L597" s="33">
        <v>25</v>
      </c>
      <c r="M597" s="27">
        <f t="shared" si="38"/>
        <v>12.5</v>
      </c>
      <c r="N597" s="27">
        <f t="shared" ca="1" si="39"/>
        <v>52.5</v>
      </c>
      <c r="O597" s="32" t="s">
        <v>2479</v>
      </c>
      <c r="P597" s="32" t="s">
        <v>1602</v>
      </c>
      <c r="Q597" s="32" t="s">
        <v>1603</v>
      </c>
      <c r="R597" s="35">
        <v>44660</v>
      </c>
      <c r="S597" s="32">
        <v>2214</v>
      </c>
      <c r="T597" s="36">
        <v>176</v>
      </c>
    </row>
    <row r="598" spans="1:20" x14ac:dyDescent="0.35">
      <c r="A598" s="25">
        <v>597</v>
      </c>
      <c r="B598" s="26" t="s">
        <v>974</v>
      </c>
      <c r="C598" s="26" t="s">
        <v>3144</v>
      </c>
      <c r="D598" s="26" t="s">
        <v>3145</v>
      </c>
      <c r="E598" s="26" t="s">
        <v>48</v>
      </c>
      <c r="F598" s="26" t="s">
        <v>49</v>
      </c>
      <c r="G598" s="27">
        <v>4614</v>
      </c>
      <c r="H598" s="27">
        <f t="shared" si="36"/>
        <v>30</v>
      </c>
      <c r="I598" s="28">
        <v>43972</v>
      </c>
      <c r="J598" s="27">
        <f ca="1">DATEDIF('BDD client - segmentation'!$I598,TODAY(),"M")</f>
        <v>34</v>
      </c>
      <c r="K598" s="27">
        <f t="shared" ca="1" si="37"/>
        <v>0</v>
      </c>
      <c r="L598" s="27">
        <v>14</v>
      </c>
      <c r="M598" s="27">
        <f t="shared" si="38"/>
        <v>7</v>
      </c>
      <c r="N598" s="27">
        <f t="shared" ca="1" si="39"/>
        <v>37</v>
      </c>
      <c r="O598" s="26" t="s">
        <v>265</v>
      </c>
      <c r="P598" s="26" t="s">
        <v>3146</v>
      </c>
      <c r="Q598" s="26" t="s">
        <v>3147</v>
      </c>
      <c r="R598" s="29">
        <v>43431</v>
      </c>
      <c r="S598" s="26">
        <v>2329</v>
      </c>
      <c r="T598" s="30">
        <v>17</v>
      </c>
    </row>
    <row r="599" spans="1:20" x14ac:dyDescent="0.35">
      <c r="A599" s="31">
        <v>598</v>
      </c>
      <c r="B599" s="32" t="s">
        <v>3148</v>
      </c>
      <c r="C599" s="32" t="s">
        <v>3149</v>
      </c>
      <c r="D599" s="32" t="s">
        <v>3150</v>
      </c>
      <c r="E599" s="32" t="s">
        <v>62</v>
      </c>
      <c r="F599" s="32" t="s">
        <v>49</v>
      </c>
      <c r="G599" s="33">
        <v>1869</v>
      </c>
      <c r="H599" s="27">
        <f t="shared" si="36"/>
        <v>20</v>
      </c>
      <c r="I599" s="34">
        <v>43151</v>
      </c>
      <c r="J599" s="33">
        <f ca="1">DATEDIF('BDD client - segmentation'!$I599,TODAY(),"M")</f>
        <v>61</v>
      </c>
      <c r="K599" s="27">
        <f t="shared" ca="1" si="37"/>
        <v>0</v>
      </c>
      <c r="L599" s="33">
        <v>17</v>
      </c>
      <c r="M599" s="27">
        <f t="shared" si="38"/>
        <v>8.5</v>
      </c>
      <c r="N599" s="27">
        <f t="shared" ca="1" si="39"/>
        <v>28.5</v>
      </c>
      <c r="O599" s="32" t="s">
        <v>3151</v>
      </c>
      <c r="P599" s="32" t="s">
        <v>3152</v>
      </c>
      <c r="Q599" s="32" t="s">
        <v>3153</v>
      </c>
      <c r="R599" s="35">
        <v>44832</v>
      </c>
      <c r="S599" s="32">
        <v>2844</v>
      </c>
      <c r="T599" s="36">
        <v>21</v>
      </c>
    </row>
    <row r="600" spans="1:20" x14ac:dyDescent="0.35">
      <c r="A600" s="25">
        <v>599</v>
      </c>
      <c r="B600" s="26" t="s">
        <v>3154</v>
      </c>
      <c r="C600" s="26" t="s">
        <v>3155</v>
      </c>
      <c r="D600" s="26" t="s">
        <v>3156</v>
      </c>
      <c r="E600" s="26" t="s">
        <v>48</v>
      </c>
      <c r="F600" s="26" t="s">
        <v>49</v>
      </c>
      <c r="G600" s="27">
        <v>3929</v>
      </c>
      <c r="H600" s="27">
        <f t="shared" si="36"/>
        <v>30</v>
      </c>
      <c r="I600" s="28">
        <v>43764</v>
      </c>
      <c r="J600" s="27">
        <f ca="1">DATEDIF('BDD client - segmentation'!$I600,TODAY(),"M")</f>
        <v>41</v>
      </c>
      <c r="K600" s="27">
        <f t="shared" ca="1" si="37"/>
        <v>0</v>
      </c>
      <c r="L600" s="27">
        <v>12</v>
      </c>
      <c r="M600" s="27">
        <f t="shared" si="38"/>
        <v>6</v>
      </c>
      <c r="N600" s="27">
        <f t="shared" ca="1" si="39"/>
        <v>36</v>
      </c>
      <c r="O600" s="26" t="s">
        <v>3157</v>
      </c>
      <c r="P600" s="26" t="s">
        <v>3158</v>
      </c>
      <c r="Q600" s="26" t="s">
        <v>89</v>
      </c>
      <c r="R600" s="29">
        <v>44192</v>
      </c>
      <c r="S600" s="26">
        <v>3854</v>
      </c>
      <c r="T600" s="30">
        <v>44</v>
      </c>
    </row>
    <row r="601" spans="1:20" x14ac:dyDescent="0.35">
      <c r="A601" s="31">
        <v>600</v>
      </c>
      <c r="B601" s="32" t="s">
        <v>3159</v>
      </c>
      <c r="C601" s="32" t="s">
        <v>3160</v>
      </c>
      <c r="D601" s="32" t="s">
        <v>3161</v>
      </c>
      <c r="E601" s="32" t="s">
        <v>48</v>
      </c>
      <c r="F601" s="32" t="s">
        <v>125</v>
      </c>
      <c r="G601" s="33">
        <v>2451</v>
      </c>
      <c r="H601" s="27">
        <f t="shared" si="36"/>
        <v>20</v>
      </c>
      <c r="I601" s="34">
        <v>43281</v>
      </c>
      <c r="J601" s="33">
        <f ca="1">DATEDIF('BDD client - segmentation'!$I601,TODAY(),"M")</f>
        <v>57</v>
      </c>
      <c r="K601" s="27">
        <f t="shared" ca="1" si="37"/>
        <v>0</v>
      </c>
      <c r="L601" s="33">
        <v>6</v>
      </c>
      <c r="M601" s="27">
        <f t="shared" si="38"/>
        <v>3</v>
      </c>
      <c r="N601" s="27">
        <f t="shared" ca="1" si="39"/>
        <v>23</v>
      </c>
      <c r="O601" s="32" t="s">
        <v>70</v>
      </c>
      <c r="P601" s="32" t="s">
        <v>3162</v>
      </c>
      <c r="Q601" s="32" t="s">
        <v>3163</v>
      </c>
      <c r="R601" s="35">
        <v>44204</v>
      </c>
      <c r="S601" s="32">
        <v>3398</v>
      </c>
      <c r="T601" s="36">
        <v>41</v>
      </c>
    </row>
    <row r="602" spans="1:20" x14ac:dyDescent="0.35">
      <c r="A602" s="25">
        <v>601</v>
      </c>
      <c r="B602" s="26" t="s">
        <v>3164</v>
      </c>
      <c r="C602" s="26" t="s">
        <v>3165</v>
      </c>
      <c r="D602" s="26" t="s">
        <v>3166</v>
      </c>
      <c r="E602" s="26" t="s">
        <v>48</v>
      </c>
      <c r="F602" s="26" t="s">
        <v>49</v>
      </c>
      <c r="G602" s="27">
        <v>1400</v>
      </c>
      <c r="H602" s="27">
        <f t="shared" si="36"/>
        <v>20</v>
      </c>
      <c r="I602" s="28">
        <v>44000</v>
      </c>
      <c r="J602" s="27">
        <f ca="1">DATEDIF('BDD client - segmentation'!$I602,TODAY(),"M")</f>
        <v>33</v>
      </c>
      <c r="K602" s="27">
        <f t="shared" ca="1" si="37"/>
        <v>0</v>
      </c>
      <c r="L602" s="27">
        <v>16</v>
      </c>
      <c r="M602" s="27">
        <f t="shared" si="38"/>
        <v>8</v>
      </c>
      <c r="N602" s="27">
        <f t="shared" ca="1" si="39"/>
        <v>28</v>
      </c>
      <c r="O602" s="26" t="s">
        <v>2057</v>
      </c>
      <c r="P602" s="26" t="s">
        <v>1523</v>
      </c>
      <c r="Q602" s="26" t="s">
        <v>441</v>
      </c>
      <c r="R602" s="29">
        <v>44299</v>
      </c>
      <c r="S602" s="26">
        <v>532</v>
      </c>
      <c r="T602" s="30">
        <v>236</v>
      </c>
    </row>
    <row r="603" spans="1:20" x14ac:dyDescent="0.35">
      <c r="A603" s="31">
        <v>602</v>
      </c>
      <c r="B603" s="32" t="s">
        <v>3167</v>
      </c>
      <c r="C603" s="32" t="s">
        <v>3168</v>
      </c>
      <c r="D603" s="32" t="s">
        <v>3169</v>
      </c>
      <c r="E603" s="32" t="s">
        <v>62</v>
      </c>
      <c r="F603" s="32" t="s">
        <v>49</v>
      </c>
      <c r="G603" s="33">
        <v>3276</v>
      </c>
      <c r="H603" s="27">
        <f t="shared" si="36"/>
        <v>30</v>
      </c>
      <c r="I603" s="34">
        <v>43223</v>
      </c>
      <c r="J603" s="33">
        <f ca="1">DATEDIF('BDD client - segmentation'!$I603,TODAY(),"M")</f>
        <v>58</v>
      </c>
      <c r="K603" s="27">
        <f t="shared" ca="1" si="37"/>
        <v>0</v>
      </c>
      <c r="L603" s="33">
        <v>8</v>
      </c>
      <c r="M603" s="27">
        <f t="shared" si="38"/>
        <v>4</v>
      </c>
      <c r="N603" s="27">
        <f t="shared" ca="1" si="39"/>
        <v>34</v>
      </c>
      <c r="O603" s="32" t="s">
        <v>3170</v>
      </c>
      <c r="P603" s="32" t="s">
        <v>3171</v>
      </c>
      <c r="Q603" s="32" t="s">
        <v>1474</v>
      </c>
      <c r="R603" s="35">
        <v>43435</v>
      </c>
      <c r="S603" s="32">
        <v>4517</v>
      </c>
      <c r="T603" s="36">
        <v>172</v>
      </c>
    </row>
    <row r="604" spans="1:20" x14ac:dyDescent="0.35">
      <c r="A604" s="25">
        <v>603</v>
      </c>
      <c r="B604" s="26" t="s">
        <v>3172</v>
      </c>
      <c r="C604" s="26" t="s">
        <v>3173</v>
      </c>
      <c r="D604" s="26" t="s">
        <v>3174</v>
      </c>
      <c r="E604" s="26" t="s">
        <v>48</v>
      </c>
      <c r="F604" s="26" t="s">
        <v>49</v>
      </c>
      <c r="G604" s="27">
        <v>3195</v>
      </c>
      <c r="H604" s="27">
        <f t="shared" si="36"/>
        <v>30</v>
      </c>
      <c r="I604" s="28">
        <v>44404</v>
      </c>
      <c r="J604" s="27">
        <f ca="1">DATEDIF('BDD client - segmentation'!$I604,TODAY(),"M")</f>
        <v>20</v>
      </c>
      <c r="K604" s="27">
        <f t="shared" ca="1" si="37"/>
        <v>1</v>
      </c>
      <c r="L604" s="27">
        <v>17</v>
      </c>
      <c r="M604" s="27">
        <f t="shared" si="38"/>
        <v>8.5</v>
      </c>
      <c r="N604" s="27">
        <f t="shared" ca="1" si="39"/>
        <v>39.5</v>
      </c>
      <c r="O604" s="26" t="s">
        <v>2495</v>
      </c>
      <c r="P604" s="26" t="s">
        <v>1549</v>
      </c>
      <c r="Q604" s="26" t="s">
        <v>1550</v>
      </c>
      <c r="R604" s="29">
        <v>44586</v>
      </c>
      <c r="S604" s="26">
        <v>1582</v>
      </c>
      <c r="T604" s="30">
        <v>159</v>
      </c>
    </row>
    <row r="605" spans="1:20" x14ac:dyDescent="0.35">
      <c r="A605" s="31">
        <v>604</v>
      </c>
      <c r="B605" s="32" t="s">
        <v>3175</v>
      </c>
      <c r="C605" s="32" t="s">
        <v>3176</v>
      </c>
      <c r="D605" s="32" t="s">
        <v>3177</v>
      </c>
      <c r="E605" s="32" t="s">
        <v>48</v>
      </c>
      <c r="F605" s="32" t="s">
        <v>49</v>
      </c>
      <c r="G605" s="33">
        <v>290</v>
      </c>
      <c r="H605" s="27">
        <f t="shared" si="36"/>
        <v>5</v>
      </c>
      <c r="I605" s="34">
        <v>43545</v>
      </c>
      <c r="J605" s="33">
        <f ca="1">DATEDIF('BDD client - segmentation'!$I605,TODAY(),"M")</f>
        <v>48</v>
      </c>
      <c r="K605" s="27">
        <f t="shared" ca="1" si="37"/>
        <v>0</v>
      </c>
      <c r="L605" s="33">
        <v>26</v>
      </c>
      <c r="M605" s="27">
        <f t="shared" si="38"/>
        <v>13</v>
      </c>
      <c r="N605" s="27">
        <f t="shared" ca="1" si="39"/>
        <v>18</v>
      </c>
      <c r="O605" s="32" t="s">
        <v>3178</v>
      </c>
      <c r="P605" s="32" t="s">
        <v>3179</v>
      </c>
      <c r="Q605" s="32" t="s">
        <v>279</v>
      </c>
      <c r="R605" s="35">
        <v>43195</v>
      </c>
      <c r="S605" s="32">
        <v>4714</v>
      </c>
      <c r="T605" s="36">
        <v>125</v>
      </c>
    </row>
    <row r="606" spans="1:20" x14ac:dyDescent="0.35">
      <c r="A606" s="25">
        <v>605</v>
      </c>
      <c r="B606" s="26" t="s">
        <v>3180</v>
      </c>
      <c r="C606" s="26" t="s">
        <v>3181</v>
      </c>
      <c r="D606" s="26" t="s">
        <v>3182</v>
      </c>
      <c r="E606" s="26" t="s">
        <v>62</v>
      </c>
      <c r="F606" s="26" t="s">
        <v>49</v>
      </c>
      <c r="G606" s="27">
        <v>41</v>
      </c>
      <c r="H606" s="27">
        <f t="shared" si="36"/>
        <v>1</v>
      </c>
      <c r="I606" s="28">
        <v>44204</v>
      </c>
      <c r="J606" s="27">
        <f ca="1">DATEDIF('BDD client - segmentation'!$I606,TODAY(),"M")</f>
        <v>26</v>
      </c>
      <c r="K606" s="27">
        <f t="shared" ca="1" si="37"/>
        <v>0</v>
      </c>
      <c r="L606" s="27">
        <v>17</v>
      </c>
      <c r="M606" s="27">
        <f t="shared" si="38"/>
        <v>8.5</v>
      </c>
      <c r="N606" s="27">
        <f t="shared" ca="1" si="39"/>
        <v>9.5</v>
      </c>
      <c r="O606" s="26" t="s">
        <v>3183</v>
      </c>
      <c r="P606" s="26" t="s">
        <v>1309</v>
      </c>
      <c r="Q606" s="26" t="s">
        <v>201</v>
      </c>
      <c r="R606" s="29">
        <v>44322</v>
      </c>
      <c r="S606" s="26">
        <v>3823</v>
      </c>
      <c r="T606" s="30">
        <v>23</v>
      </c>
    </row>
    <row r="607" spans="1:20" x14ac:dyDescent="0.35">
      <c r="A607" s="31">
        <v>606</v>
      </c>
      <c r="B607" s="32" t="s">
        <v>377</v>
      </c>
      <c r="C607" s="32" t="s">
        <v>3184</v>
      </c>
      <c r="D607" s="32" t="s">
        <v>3185</v>
      </c>
      <c r="E607" s="32" t="s">
        <v>48</v>
      </c>
      <c r="F607" s="32" t="s">
        <v>125</v>
      </c>
      <c r="G607" s="33">
        <v>4437</v>
      </c>
      <c r="H607" s="27">
        <f t="shared" si="36"/>
        <v>30</v>
      </c>
      <c r="I607" s="34">
        <v>44145</v>
      </c>
      <c r="J607" s="33">
        <f ca="1">DATEDIF('BDD client - segmentation'!$I607,TODAY(),"M")</f>
        <v>28</v>
      </c>
      <c r="K607" s="27">
        <f t="shared" ca="1" si="37"/>
        <v>0</v>
      </c>
      <c r="L607" s="33">
        <v>10</v>
      </c>
      <c r="M607" s="27">
        <f t="shared" si="38"/>
        <v>5</v>
      </c>
      <c r="N607" s="27">
        <f t="shared" ca="1" si="39"/>
        <v>35</v>
      </c>
      <c r="O607" s="32" t="s">
        <v>638</v>
      </c>
      <c r="P607" s="32" t="s">
        <v>3186</v>
      </c>
      <c r="Q607" s="32" t="s">
        <v>285</v>
      </c>
      <c r="R607" s="35">
        <v>43937</v>
      </c>
      <c r="S607" s="32">
        <v>3721</v>
      </c>
      <c r="T607" s="36">
        <v>92</v>
      </c>
    </row>
    <row r="608" spans="1:20" x14ac:dyDescent="0.35">
      <c r="A608" s="25">
        <v>607</v>
      </c>
      <c r="B608" s="26" t="s">
        <v>3187</v>
      </c>
      <c r="C608" s="26" t="s">
        <v>3188</v>
      </c>
      <c r="D608" s="26" t="s">
        <v>3189</v>
      </c>
      <c r="E608" s="26" t="s">
        <v>62</v>
      </c>
      <c r="F608" s="26" t="s">
        <v>49</v>
      </c>
      <c r="G608" s="27">
        <v>1774</v>
      </c>
      <c r="H608" s="27">
        <f t="shared" si="36"/>
        <v>20</v>
      </c>
      <c r="I608" s="28">
        <v>44264</v>
      </c>
      <c r="J608" s="27">
        <f ca="1">DATEDIF('BDD client - segmentation'!$I608,TODAY(),"M")</f>
        <v>24</v>
      </c>
      <c r="K608" s="27">
        <f t="shared" ca="1" si="37"/>
        <v>1</v>
      </c>
      <c r="L608" s="27">
        <v>7</v>
      </c>
      <c r="M608" s="27">
        <f t="shared" si="38"/>
        <v>3.5</v>
      </c>
      <c r="N608" s="27">
        <f t="shared" ca="1" si="39"/>
        <v>24.5</v>
      </c>
      <c r="O608" s="26" t="s">
        <v>451</v>
      </c>
      <c r="P608" s="26" t="s">
        <v>3190</v>
      </c>
      <c r="Q608" s="26" t="s">
        <v>3191</v>
      </c>
      <c r="R608" s="29">
        <v>43218</v>
      </c>
      <c r="S608" s="26">
        <v>4965</v>
      </c>
      <c r="T608" s="30">
        <v>75</v>
      </c>
    </row>
    <row r="609" spans="1:20" x14ac:dyDescent="0.35">
      <c r="A609" s="31">
        <v>608</v>
      </c>
      <c r="B609" s="32" t="s">
        <v>3192</v>
      </c>
      <c r="C609" s="32" t="s">
        <v>3193</v>
      </c>
      <c r="D609" s="32" t="s">
        <v>3194</v>
      </c>
      <c r="E609" s="32" t="s">
        <v>62</v>
      </c>
      <c r="F609" s="32" t="s">
        <v>398</v>
      </c>
      <c r="G609" s="33">
        <v>3675</v>
      </c>
      <c r="H609" s="27">
        <f t="shared" si="36"/>
        <v>30</v>
      </c>
      <c r="I609" s="34">
        <v>43313</v>
      </c>
      <c r="J609" s="33">
        <f ca="1">DATEDIF('BDD client - segmentation'!$I609,TODAY(),"M")</f>
        <v>55</v>
      </c>
      <c r="K609" s="27">
        <f t="shared" ca="1" si="37"/>
        <v>0</v>
      </c>
      <c r="L609" s="33">
        <v>20</v>
      </c>
      <c r="M609" s="27">
        <f t="shared" si="38"/>
        <v>10</v>
      </c>
      <c r="N609" s="27">
        <f t="shared" ca="1" si="39"/>
        <v>40</v>
      </c>
      <c r="O609" s="32" t="s">
        <v>542</v>
      </c>
      <c r="P609" s="32" t="s">
        <v>3195</v>
      </c>
      <c r="Q609" s="32" t="s">
        <v>3196</v>
      </c>
      <c r="R609" s="35">
        <v>44824</v>
      </c>
      <c r="S609" s="32">
        <v>3154</v>
      </c>
      <c r="T609" s="36">
        <v>96</v>
      </c>
    </row>
    <row r="610" spans="1:20" x14ac:dyDescent="0.35">
      <c r="A610" s="25">
        <v>609</v>
      </c>
      <c r="B610" s="26" t="s">
        <v>3197</v>
      </c>
      <c r="C610" s="26" t="s">
        <v>3198</v>
      </c>
      <c r="D610" s="26" t="s">
        <v>3199</v>
      </c>
      <c r="E610" s="26" t="s">
        <v>48</v>
      </c>
      <c r="F610" s="26" t="s">
        <v>49</v>
      </c>
      <c r="G610" s="27">
        <v>2507</v>
      </c>
      <c r="H610" s="27">
        <f t="shared" si="36"/>
        <v>20</v>
      </c>
      <c r="I610" s="28">
        <v>43820</v>
      </c>
      <c r="J610" s="27">
        <f ca="1">DATEDIF('BDD client - segmentation'!$I610,TODAY(),"M")</f>
        <v>39</v>
      </c>
      <c r="K610" s="27">
        <f t="shared" ca="1" si="37"/>
        <v>0</v>
      </c>
      <c r="L610" s="27">
        <v>20</v>
      </c>
      <c r="M610" s="27">
        <f t="shared" si="38"/>
        <v>10</v>
      </c>
      <c r="N610" s="27">
        <f t="shared" ca="1" si="39"/>
        <v>30</v>
      </c>
      <c r="O610" s="26" t="s">
        <v>3200</v>
      </c>
      <c r="P610" s="26" t="s">
        <v>3201</v>
      </c>
      <c r="Q610" s="26" t="s">
        <v>1052</v>
      </c>
      <c r="R610" s="29">
        <v>44853</v>
      </c>
      <c r="S610" s="26">
        <v>2803</v>
      </c>
      <c r="T610" s="30">
        <v>237</v>
      </c>
    </row>
    <row r="611" spans="1:20" x14ac:dyDescent="0.35">
      <c r="A611" s="31">
        <v>610</v>
      </c>
      <c r="B611" s="32" t="s">
        <v>3202</v>
      </c>
      <c r="C611" s="32" t="s">
        <v>3203</v>
      </c>
      <c r="D611" s="32" t="s">
        <v>3204</v>
      </c>
      <c r="E611" s="32" t="s">
        <v>48</v>
      </c>
      <c r="F611" s="32" t="s">
        <v>49</v>
      </c>
      <c r="G611" s="33">
        <v>3045</v>
      </c>
      <c r="H611" s="27">
        <f t="shared" si="36"/>
        <v>30</v>
      </c>
      <c r="I611" s="34">
        <v>44732</v>
      </c>
      <c r="J611" s="33">
        <f ca="1">DATEDIF('BDD client - segmentation'!$I611,TODAY(),"M")</f>
        <v>9</v>
      </c>
      <c r="K611" s="27">
        <f t="shared" ca="1" si="37"/>
        <v>5</v>
      </c>
      <c r="L611" s="33">
        <v>1</v>
      </c>
      <c r="M611" s="27">
        <f t="shared" si="38"/>
        <v>0.5</v>
      </c>
      <c r="N611" s="27">
        <f t="shared" ca="1" si="39"/>
        <v>35.5</v>
      </c>
      <c r="O611" s="32" t="s">
        <v>3205</v>
      </c>
      <c r="P611" s="32" t="s">
        <v>3206</v>
      </c>
      <c r="Q611" s="32" t="s">
        <v>89</v>
      </c>
      <c r="R611" s="35">
        <v>44834</v>
      </c>
      <c r="S611" s="32">
        <v>4426</v>
      </c>
      <c r="T611" s="36">
        <v>81</v>
      </c>
    </row>
    <row r="612" spans="1:20" x14ac:dyDescent="0.35">
      <c r="A612" s="25">
        <v>611</v>
      </c>
      <c r="B612" s="26" t="s">
        <v>3207</v>
      </c>
      <c r="C612" s="26" t="s">
        <v>3208</v>
      </c>
      <c r="D612" s="26" t="s">
        <v>3209</v>
      </c>
      <c r="E612" s="26" t="s">
        <v>62</v>
      </c>
      <c r="F612" s="26" t="s">
        <v>125</v>
      </c>
      <c r="G612" s="27">
        <v>3227</v>
      </c>
      <c r="H612" s="27">
        <f t="shared" si="36"/>
        <v>30</v>
      </c>
      <c r="I612" s="28">
        <v>44697</v>
      </c>
      <c r="J612" s="27">
        <f ca="1">DATEDIF('BDD client - segmentation'!$I612,TODAY(),"M")</f>
        <v>10</v>
      </c>
      <c r="K612" s="27">
        <f t="shared" ca="1" si="37"/>
        <v>5</v>
      </c>
      <c r="L612" s="27">
        <v>25</v>
      </c>
      <c r="M612" s="27">
        <f t="shared" si="38"/>
        <v>12.5</v>
      </c>
      <c r="N612" s="27">
        <f t="shared" ca="1" si="39"/>
        <v>47.5</v>
      </c>
      <c r="O612" s="26" t="s">
        <v>2057</v>
      </c>
      <c r="P612" s="26" t="s">
        <v>3210</v>
      </c>
      <c r="Q612" s="26" t="s">
        <v>3211</v>
      </c>
      <c r="R612" s="29">
        <v>43472</v>
      </c>
      <c r="S612" s="26">
        <v>1374</v>
      </c>
      <c r="T612" s="30">
        <v>123</v>
      </c>
    </row>
    <row r="613" spans="1:20" x14ac:dyDescent="0.35">
      <c r="A613" s="31">
        <v>612</v>
      </c>
      <c r="B613" s="32" t="s">
        <v>3212</v>
      </c>
      <c r="C613" s="32" t="s">
        <v>3213</v>
      </c>
      <c r="D613" s="32" t="s">
        <v>3214</v>
      </c>
      <c r="E613" s="32" t="s">
        <v>48</v>
      </c>
      <c r="F613" s="32" t="s">
        <v>49</v>
      </c>
      <c r="G613" s="33">
        <v>893</v>
      </c>
      <c r="H613" s="27">
        <f t="shared" si="36"/>
        <v>10</v>
      </c>
      <c r="I613" s="34">
        <v>44329</v>
      </c>
      <c r="J613" s="33">
        <f ca="1">DATEDIF('BDD client - segmentation'!$I613,TODAY(),"M")</f>
        <v>22</v>
      </c>
      <c r="K613" s="27">
        <f t="shared" ca="1" si="37"/>
        <v>1</v>
      </c>
      <c r="L613" s="33">
        <v>0</v>
      </c>
      <c r="M613" s="27">
        <f t="shared" si="38"/>
        <v>0</v>
      </c>
      <c r="N613" s="27">
        <f t="shared" ca="1" si="39"/>
        <v>11</v>
      </c>
      <c r="O613" s="32" t="s">
        <v>312</v>
      </c>
      <c r="P613" s="32" t="s">
        <v>3215</v>
      </c>
      <c r="Q613" s="32" t="s">
        <v>3216</v>
      </c>
      <c r="R613" s="35">
        <v>44399</v>
      </c>
      <c r="S613" s="32">
        <v>1540</v>
      </c>
      <c r="T613" s="36">
        <v>150</v>
      </c>
    </row>
    <row r="614" spans="1:20" x14ac:dyDescent="0.35">
      <c r="A614" s="25">
        <v>613</v>
      </c>
      <c r="B614" s="26" t="s">
        <v>3217</v>
      </c>
      <c r="C614" s="26" t="s">
        <v>3218</v>
      </c>
      <c r="D614" s="26" t="s">
        <v>3219</v>
      </c>
      <c r="E614" s="26" t="s">
        <v>62</v>
      </c>
      <c r="F614" s="26" t="s">
        <v>49</v>
      </c>
      <c r="G614" s="27">
        <v>915</v>
      </c>
      <c r="H614" s="27">
        <f t="shared" si="36"/>
        <v>10</v>
      </c>
      <c r="I614" s="28">
        <v>43913</v>
      </c>
      <c r="J614" s="27">
        <f ca="1">DATEDIF('BDD client - segmentation'!$I614,TODAY(),"M")</f>
        <v>36</v>
      </c>
      <c r="K614" s="27">
        <f t="shared" ca="1" si="37"/>
        <v>0</v>
      </c>
      <c r="L614" s="27">
        <v>3</v>
      </c>
      <c r="M614" s="27">
        <f t="shared" si="38"/>
        <v>1.5</v>
      </c>
      <c r="N614" s="27">
        <f t="shared" ca="1" si="39"/>
        <v>11.5</v>
      </c>
      <c r="O614" s="26" t="s">
        <v>3220</v>
      </c>
      <c r="P614" s="26" t="s">
        <v>3221</v>
      </c>
      <c r="Q614" s="26" t="s">
        <v>3222</v>
      </c>
      <c r="R614" s="29">
        <v>43274</v>
      </c>
      <c r="S614" s="26">
        <v>3998</v>
      </c>
      <c r="T614" s="30">
        <v>227</v>
      </c>
    </row>
    <row r="615" spans="1:20" x14ac:dyDescent="0.35">
      <c r="A615" s="31">
        <v>614</v>
      </c>
      <c r="B615" s="32" t="s">
        <v>3223</v>
      </c>
      <c r="C615" s="32" t="s">
        <v>3224</v>
      </c>
      <c r="D615" s="32" t="s">
        <v>3225</v>
      </c>
      <c r="E615" s="32" t="s">
        <v>62</v>
      </c>
      <c r="F615" s="32" t="s">
        <v>63</v>
      </c>
      <c r="G615" s="33">
        <v>2558</v>
      </c>
      <c r="H615" s="27">
        <f t="shared" si="36"/>
        <v>20</v>
      </c>
      <c r="I615" s="34">
        <v>43400</v>
      </c>
      <c r="J615" s="33">
        <f ca="1">DATEDIF('BDD client - segmentation'!$I615,TODAY(),"M")</f>
        <v>53</v>
      </c>
      <c r="K615" s="27">
        <f t="shared" ca="1" si="37"/>
        <v>0</v>
      </c>
      <c r="L615" s="33">
        <v>16</v>
      </c>
      <c r="M615" s="27">
        <f t="shared" si="38"/>
        <v>8</v>
      </c>
      <c r="N615" s="27">
        <f t="shared" ca="1" si="39"/>
        <v>28</v>
      </c>
      <c r="O615" s="32" t="s">
        <v>451</v>
      </c>
      <c r="P615" s="32" t="s">
        <v>3226</v>
      </c>
      <c r="Q615" s="32" t="s">
        <v>359</v>
      </c>
      <c r="R615" s="35">
        <v>43231</v>
      </c>
      <c r="S615" s="32">
        <v>3004</v>
      </c>
      <c r="T615" s="36">
        <v>221</v>
      </c>
    </row>
    <row r="616" spans="1:20" x14ac:dyDescent="0.35">
      <c r="A616" s="25">
        <v>615</v>
      </c>
      <c r="B616" s="26" t="s">
        <v>3227</v>
      </c>
      <c r="C616" s="26" t="s">
        <v>2199</v>
      </c>
      <c r="D616" s="26" t="s">
        <v>3228</v>
      </c>
      <c r="E616" s="26" t="s">
        <v>62</v>
      </c>
      <c r="F616" s="26" t="s">
        <v>49</v>
      </c>
      <c r="G616" s="27">
        <v>1993</v>
      </c>
      <c r="H616" s="27">
        <f t="shared" si="36"/>
        <v>20</v>
      </c>
      <c r="I616" s="28">
        <v>43293</v>
      </c>
      <c r="J616" s="27">
        <f ca="1">DATEDIF('BDD client - segmentation'!$I616,TODAY(),"M")</f>
        <v>56</v>
      </c>
      <c r="K616" s="27">
        <f t="shared" ca="1" si="37"/>
        <v>0</v>
      </c>
      <c r="L616" s="27">
        <v>19</v>
      </c>
      <c r="M616" s="27">
        <f t="shared" si="38"/>
        <v>9.5</v>
      </c>
      <c r="N616" s="27">
        <f t="shared" ca="1" si="39"/>
        <v>29.5</v>
      </c>
      <c r="O616" s="26" t="s">
        <v>3229</v>
      </c>
      <c r="P616" s="26" t="s">
        <v>3230</v>
      </c>
      <c r="Q616" s="26" t="s">
        <v>1052</v>
      </c>
      <c r="R616" s="29">
        <v>43979</v>
      </c>
      <c r="S616" s="26">
        <v>1643</v>
      </c>
      <c r="T616" s="30">
        <v>187</v>
      </c>
    </row>
    <row r="617" spans="1:20" x14ac:dyDescent="0.35">
      <c r="A617" s="31">
        <v>616</v>
      </c>
      <c r="B617" s="32" t="s">
        <v>3231</v>
      </c>
      <c r="C617" s="32" t="s">
        <v>3232</v>
      </c>
      <c r="D617" s="32" t="s">
        <v>3233</v>
      </c>
      <c r="E617" s="32" t="s">
        <v>62</v>
      </c>
      <c r="F617" s="32" t="s">
        <v>112</v>
      </c>
      <c r="G617" s="33">
        <v>2995</v>
      </c>
      <c r="H617" s="27">
        <f t="shared" si="36"/>
        <v>20</v>
      </c>
      <c r="I617" s="34">
        <v>44285</v>
      </c>
      <c r="J617" s="33">
        <f ca="1">DATEDIF('BDD client - segmentation'!$I617,TODAY(),"M")</f>
        <v>24</v>
      </c>
      <c r="K617" s="27">
        <f t="shared" ca="1" si="37"/>
        <v>1</v>
      </c>
      <c r="L617" s="33">
        <v>26</v>
      </c>
      <c r="M617" s="27">
        <f t="shared" si="38"/>
        <v>13</v>
      </c>
      <c r="N617" s="27">
        <f t="shared" ca="1" si="39"/>
        <v>34</v>
      </c>
      <c r="O617" s="32" t="s">
        <v>283</v>
      </c>
      <c r="P617" s="32" t="s">
        <v>139</v>
      </c>
      <c r="Q617" s="32" t="s">
        <v>140</v>
      </c>
      <c r="R617" s="35">
        <v>44841</v>
      </c>
      <c r="S617" s="32">
        <v>2531</v>
      </c>
      <c r="T617" s="36">
        <v>69</v>
      </c>
    </row>
    <row r="618" spans="1:20" x14ac:dyDescent="0.35">
      <c r="A618" s="25">
        <v>617</v>
      </c>
      <c r="B618" s="26" t="s">
        <v>3234</v>
      </c>
      <c r="C618" s="26" t="s">
        <v>3235</v>
      </c>
      <c r="D618" s="26" t="s">
        <v>3236</v>
      </c>
      <c r="E618" s="26" t="s">
        <v>62</v>
      </c>
      <c r="F618" s="26" t="s">
        <v>63</v>
      </c>
      <c r="G618" s="27">
        <v>2503</v>
      </c>
      <c r="H618" s="27">
        <f t="shared" si="36"/>
        <v>20</v>
      </c>
      <c r="I618" s="28">
        <v>44810</v>
      </c>
      <c r="J618" s="27">
        <f ca="1">DATEDIF('BDD client - segmentation'!$I618,TODAY(),"M")</f>
        <v>6</v>
      </c>
      <c r="K618" s="27">
        <f t="shared" ca="1" si="37"/>
        <v>10</v>
      </c>
      <c r="L618" s="27">
        <v>20</v>
      </c>
      <c r="M618" s="27">
        <f t="shared" si="38"/>
        <v>10</v>
      </c>
      <c r="N618" s="27">
        <f t="shared" ca="1" si="39"/>
        <v>40</v>
      </c>
      <c r="O618" s="26" t="s">
        <v>1461</v>
      </c>
      <c r="P618" s="26" t="s">
        <v>3237</v>
      </c>
      <c r="Q618" s="26" t="s">
        <v>308</v>
      </c>
      <c r="R618" s="29">
        <v>43344</v>
      </c>
      <c r="S618" s="26">
        <v>4379</v>
      </c>
      <c r="T618" s="30">
        <v>197</v>
      </c>
    </row>
    <row r="619" spans="1:20" x14ac:dyDescent="0.35">
      <c r="A619" s="31">
        <v>618</v>
      </c>
      <c r="B619" s="32" t="s">
        <v>3238</v>
      </c>
      <c r="C619" s="32" t="s">
        <v>3239</v>
      </c>
      <c r="D619" s="32" t="s">
        <v>3240</v>
      </c>
      <c r="E619" s="32" t="s">
        <v>48</v>
      </c>
      <c r="F619" s="32" t="s">
        <v>398</v>
      </c>
      <c r="G619" s="33">
        <v>364</v>
      </c>
      <c r="H619" s="27">
        <f t="shared" si="36"/>
        <v>5</v>
      </c>
      <c r="I619" s="34">
        <v>43194</v>
      </c>
      <c r="J619" s="33">
        <f ca="1">DATEDIF('BDD client - segmentation'!$I619,TODAY(),"M")</f>
        <v>59</v>
      </c>
      <c r="K619" s="27">
        <f t="shared" ca="1" si="37"/>
        <v>0</v>
      </c>
      <c r="L619" s="33">
        <v>10</v>
      </c>
      <c r="M619" s="27">
        <f t="shared" si="38"/>
        <v>5</v>
      </c>
      <c r="N619" s="27">
        <f t="shared" ca="1" si="39"/>
        <v>10</v>
      </c>
      <c r="O619" s="32" t="s">
        <v>3241</v>
      </c>
      <c r="P619" s="32" t="s">
        <v>3242</v>
      </c>
      <c r="Q619" s="32" t="s">
        <v>486</v>
      </c>
      <c r="R619" s="35">
        <v>44450</v>
      </c>
      <c r="S619" s="32">
        <v>2371</v>
      </c>
      <c r="T619" s="36">
        <v>205</v>
      </c>
    </row>
    <row r="620" spans="1:20" x14ac:dyDescent="0.35">
      <c r="A620" s="25">
        <v>619</v>
      </c>
      <c r="B620" s="26" t="s">
        <v>3243</v>
      </c>
      <c r="C620" s="26" t="s">
        <v>3244</v>
      </c>
      <c r="D620" s="26" t="s">
        <v>3245</v>
      </c>
      <c r="E620" s="26" t="s">
        <v>48</v>
      </c>
      <c r="F620" s="26" t="s">
        <v>205</v>
      </c>
      <c r="G620" s="27">
        <v>4209</v>
      </c>
      <c r="H620" s="27">
        <f t="shared" si="36"/>
        <v>30</v>
      </c>
      <c r="I620" s="28">
        <v>44063</v>
      </c>
      <c r="J620" s="27">
        <f ca="1">DATEDIF('BDD client - segmentation'!$I620,TODAY(),"M")</f>
        <v>31</v>
      </c>
      <c r="K620" s="27">
        <f t="shared" ca="1" si="37"/>
        <v>0</v>
      </c>
      <c r="L620" s="27">
        <v>20</v>
      </c>
      <c r="M620" s="27">
        <f t="shared" si="38"/>
        <v>10</v>
      </c>
      <c r="N620" s="27">
        <f t="shared" ca="1" si="39"/>
        <v>40</v>
      </c>
      <c r="O620" s="26" t="s">
        <v>3246</v>
      </c>
      <c r="P620" s="26" t="s">
        <v>3247</v>
      </c>
      <c r="Q620" s="26" t="s">
        <v>3248</v>
      </c>
      <c r="R620" s="29">
        <v>43738</v>
      </c>
      <c r="S620" s="26">
        <v>3574</v>
      </c>
      <c r="T620" s="30">
        <v>213</v>
      </c>
    </row>
    <row r="621" spans="1:20" x14ac:dyDescent="0.35">
      <c r="A621" s="31">
        <v>620</v>
      </c>
      <c r="B621" s="32" t="s">
        <v>3249</v>
      </c>
      <c r="C621" s="32" t="s">
        <v>3250</v>
      </c>
      <c r="D621" s="32" t="s">
        <v>3251</v>
      </c>
      <c r="E621" s="32" t="s">
        <v>62</v>
      </c>
      <c r="F621" s="32" t="s">
        <v>125</v>
      </c>
      <c r="G621" s="33">
        <v>2000</v>
      </c>
      <c r="H621" s="27">
        <f t="shared" si="36"/>
        <v>20</v>
      </c>
      <c r="I621" s="34">
        <v>43433</v>
      </c>
      <c r="J621" s="33">
        <f ca="1">DATEDIF('BDD client - segmentation'!$I621,TODAY(),"M")</f>
        <v>52</v>
      </c>
      <c r="K621" s="27">
        <f t="shared" ca="1" si="37"/>
        <v>0</v>
      </c>
      <c r="L621" s="33">
        <v>23</v>
      </c>
      <c r="M621" s="27">
        <f t="shared" si="38"/>
        <v>11.5</v>
      </c>
      <c r="N621" s="27">
        <f t="shared" ca="1" si="39"/>
        <v>31.5</v>
      </c>
      <c r="O621" s="32" t="s">
        <v>853</v>
      </c>
      <c r="P621" s="32" t="s">
        <v>342</v>
      </c>
      <c r="Q621" s="32" t="s">
        <v>343</v>
      </c>
      <c r="R621" s="35">
        <v>43247</v>
      </c>
      <c r="S621" s="32">
        <v>4796</v>
      </c>
      <c r="T621" s="36">
        <v>229</v>
      </c>
    </row>
    <row r="622" spans="1:20" x14ac:dyDescent="0.35">
      <c r="A622" s="25">
        <v>621</v>
      </c>
      <c r="B622" s="26" t="s">
        <v>3252</v>
      </c>
      <c r="C622" s="26" t="s">
        <v>3253</v>
      </c>
      <c r="D622" s="26" t="s">
        <v>3254</v>
      </c>
      <c r="E622" s="26" t="s">
        <v>62</v>
      </c>
      <c r="F622" s="26" t="s">
        <v>205</v>
      </c>
      <c r="G622" s="27">
        <v>2745</v>
      </c>
      <c r="H622" s="27">
        <f t="shared" si="36"/>
        <v>20</v>
      </c>
      <c r="I622" s="28">
        <v>44501</v>
      </c>
      <c r="J622" s="27">
        <f ca="1">DATEDIF('BDD client - segmentation'!$I622,TODAY(),"M")</f>
        <v>16</v>
      </c>
      <c r="K622" s="27">
        <f t="shared" ca="1" si="37"/>
        <v>1</v>
      </c>
      <c r="L622" s="27">
        <v>1</v>
      </c>
      <c r="M622" s="27">
        <f t="shared" si="38"/>
        <v>0.5</v>
      </c>
      <c r="N622" s="27">
        <f t="shared" ca="1" si="39"/>
        <v>21.5</v>
      </c>
      <c r="O622" s="26" t="s">
        <v>620</v>
      </c>
      <c r="P622" s="26" t="s">
        <v>1765</v>
      </c>
      <c r="Q622" s="26" t="s">
        <v>1766</v>
      </c>
      <c r="R622" s="29">
        <v>44405</v>
      </c>
      <c r="S622" s="26">
        <v>223</v>
      </c>
      <c r="T622" s="30">
        <v>184</v>
      </c>
    </row>
    <row r="623" spans="1:20" x14ac:dyDescent="0.35">
      <c r="A623" s="31">
        <v>622</v>
      </c>
      <c r="B623" s="32" t="s">
        <v>3255</v>
      </c>
      <c r="C623" s="32" t="s">
        <v>3256</v>
      </c>
      <c r="D623" s="32" t="s">
        <v>3257</v>
      </c>
      <c r="E623" s="32" t="s">
        <v>62</v>
      </c>
      <c r="F623" s="32" t="s">
        <v>49</v>
      </c>
      <c r="G623" s="33">
        <v>396</v>
      </c>
      <c r="H623" s="27">
        <f t="shared" si="36"/>
        <v>5</v>
      </c>
      <c r="I623" s="34">
        <v>43607</v>
      </c>
      <c r="J623" s="33">
        <f ca="1">DATEDIF('BDD client - segmentation'!$I623,TODAY(),"M")</f>
        <v>46</v>
      </c>
      <c r="K623" s="27">
        <f t="shared" ca="1" si="37"/>
        <v>0</v>
      </c>
      <c r="L623" s="33">
        <v>27</v>
      </c>
      <c r="M623" s="27">
        <f t="shared" si="38"/>
        <v>13.5</v>
      </c>
      <c r="N623" s="27">
        <f t="shared" ca="1" si="39"/>
        <v>18.5</v>
      </c>
      <c r="O623" s="32" t="s">
        <v>386</v>
      </c>
      <c r="P623" s="32" t="s">
        <v>3258</v>
      </c>
      <c r="Q623" s="32" t="s">
        <v>3259</v>
      </c>
      <c r="R623" s="35">
        <v>44556</v>
      </c>
      <c r="S623" s="32">
        <v>2808</v>
      </c>
      <c r="T623" s="36">
        <v>1</v>
      </c>
    </row>
    <row r="624" spans="1:20" x14ac:dyDescent="0.35">
      <c r="A624" s="25">
        <v>623</v>
      </c>
      <c r="B624" s="26" t="s">
        <v>3260</v>
      </c>
      <c r="C624" s="26" t="s">
        <v>3261</v>
      </c>
      <c r="D624" s="26" t="s">
        <v>3262</v>
      </c>
      <c r="E624" s="26" t="s">
        <v>62</v>
      </c>
      <c r="F624" s="26" t="s">
        <v>63</v>
      </c>
      <c r="G624" s="27">
        <v>4709</v>
      </c>
      <c r="H624" s="27">
        <f t="shared" si="36"/>
        <v>30</v>
      </c>
      <c r="I624" s="28">
        <v>44085</v>
      </c>
      <c r="J624" s="27">
        <f ca="1">DATEDIF('BDD client - segmentation'!$I624,TODAY(),"M")</f>
        <v>30</v>
      </c>
      <c r="K624" s="27">
        <f t="shared" ca="1" si="37"/>
        <v>0</v>
      </c>
      <c r="L624" s="27">
        <v>9</v>
      </c>
      <c r="M624" s="27">
        <f t="shared" si="38"/>
        <v>4.5</v>
      </c>
      <c r="N624" s="27">
        <f t="shared" ca="1" si="39"/>
        <v>34.5</v>
      </c>
      <c r="O624" s="26" t="s">
        <v>3263</v>
      </c>
      <c r="P624" s="26" t="s">
        <v>3264</v>
      </c>
      <c r="Q624" s="26" t="s">
        <v>3265</v>
      </c>
      <c r="R624" s="29">
        <v>43110</v>
      </c>
      <c r="S624" s="26">
        <v>3534</v>
      </c>
      <c r="T624" s="30">
        <v>198</v>
      </c>
    </row>
    <row r="625" spans="1:20" x14ac:dyDescent="0.35">
      <c r="A625" s="31">
        <v>624</v>
      </c>
      <c r="B625" s="32" t="s">
        <v>1979</v>
      </c>
      <c r="C625" s="32" t="s">
        <v>3266</v>
      </c>
      <c r="D625" s="32" t="s">
        <v>3267</v>
      </c>
      <c r="E625" s="32" t="s">
        <v>62</v>
      </c>
      <c r="F625" s="32" t="s">
        <v>49</v>
      </c>
      <c r="G625" s="33">
        <v>4384</v>
      </c>
      <c r="H625" s="27">
        <f t="shared" si="36"/>
        <v>30</v>
      </c>
      <c r="I625" s="34">
        <v>44194</v>
      </c>
      <c r="J625" s="33">
        <f ca="1">DATEDIF('BDD client - segmentation'!$I625,TODAY(),"M")</f>
        <v>27</v>
      </c>
      <c r="K625" s="27">
        <f t="shared" ca="1" si="37"/>
        <v>0</v>
      </c>
      <c r="L625" s="33">
        <v>25</v>
      </c>
      <c r="M625" s="27">
        <f t="shared" si="38"/>
        <v>12.5</v>
      </c>
      <c r="N625" s="27">
        <f t="shared" ca="1" si="39"/>
        <v>42.5</v>
      </c>
      <c r="O625" s="32" t="s">
        <v>3268</v>
      </c>
      <c r="P625" s="32" t="s">
        <v>2987</v>
      </c>
      <c r="Q625" s="32" t="s">
        <v>2072</v>
      </c>
      <c r="R625" s="35">
        <v>43325</v>
      </c>
      <c r="S625" s="32">
        <v>1467</v>
      </c>
      <c r="T625" s="36">
        <v>80</v>
      </c>
    </row>
    <row r="626" spans="1:20" x14ac:dyDescent="0.35">
      <c r="A626" s="25">
        <v>625</v>
      </c>
      <c r="B626" s="26" t="s">
        <v>3269</v>
      </c>
      <c r="C626" s="26" t="s">
        <v>3270</v>
      </c>
      <c r="D626" s="26" t="s">
        <v>3271</v>
      </c>
      <c r="E626" s="26" t="s">
        <v>48</v>
      </c>
      <c r="F626" s="26" t="s">
        <v>49</v>
      </c>
      <c r="G626" s="27">
        <v>2470</v>
      </c>
      <c r="H626" s="27">
        <f t="shared" si="36"/>
        <v>20</v>
      </c>
      <c r="I626" s="28">
        <v>44051</v>
      </c>
      <c r="J626" s="27">
        <f ca="1">DATEDIF('BDD client - segmentation'!$I626,TODAY(),"M")</f>
        <v>31</v>
      </c>
      <c r="K626" s="27">
        <f t="shared" ca="1" si="37"/>
        <v>0</v>
      </c>
      <c r="L626" s="27">
        <v>3</v>
      </c>
      <c r="M626" s="27">
        <f t="shared" si="38"/>
        <v>1.5</v>
      </c>
      <c r="N626" s="27">
        <f t="shared" ca="1" si="39"/>
        <v>21.5</v>
      </c>
      <c r="O626" s="26" t="s">
        <v>3272</v>
      </c>
      <c r="P626" s="26" t="s">
        <v>3273</v>
      </c>
      <c r="Q626" s="26" t="s">
        <v>3274</v>
      </c>
      <c r="R626" s="29">
        <v>44434</v>
      </c>
      <c r="S626" s="26">
        <v>4660</v>
      </c>
      <c r="T626" s="30">
        <v>169</v>
      </c>
    </row>
    <row r="627" spans="1:20" x14ac:dyDescent="0.35">
      <c r="A627" s="31">
        <v>626</v>
      </c>
      <c r="B627" s="32" t="s">
        <v>3275</v>
      </c>
      <c r="C627" s="32" t="s">
        <v>3276</v>
      </c>
      <c r="D627" s="32" t="s">
        <v>3277</v>
      </c>
      <c r="E627" s="32" t="s">
        <v>62</v>
      </c>
      <c r="F627" s="32" t="s">
        <v>49</v>
      </c>
      <c r="G627" s="33">
        <v>1384</v>
      </c>
      <c r="H627" s="27">
        <f t="shared" si="36"/>
        <v>20</v>
      </c>
      <c r="I627" s="34">
        <v>44609</v>
      </c>
      <c r="J627" s="33">
        <f ca="1">DATEDIF('BDD client - segmentation'!$I627,TODAY(),"M")</f>
        <v>13</v>
      </c>
      <c r="K627" s="27">
        <f t="shared" ca="1" si="37"/>
        <v>1</v>
      </c>
      <c r="L627" s="33">
        <v>11</v>
      </c>
      <c r="M627" s="27">
        <f t="shared" si="38"/>
        <v>5.5</v>
      </c>
      <c r="N627" s="27">
        <f t="shared" ca="1" si="39"/>
        <v>26.5</v>
      </c>
      <c r="O627" s="32" t="s">
        <v>614</v>
      </c>
      <c r="P627" s="32" t="s">
        <v>1182</v>
      </c>
      <c r="Q627" s="32" t="s">
        <v>430</v>
      </c>
      <c r="R627" s="35">
        <v>44708</v>
      </c>
      <c r="S627" s="32">
        <v>2639</v>
      </c>
      <c r="T627" s="36">
        <v>100</v>
      </c>
    </row>
    <row r="628" spans="1:20" x14ac:dyDescent="0.35">
      <c r="A628" s="25">
        <v>627</v>
      </c>
      <c r="B628" s="26" t="s">
        <v>3278</v>
      </c>
      <c r="C628" s="26" t="s">
        <v>3279</v>
      </c>
      <c r="D628" s="26" t="s">
        <v>3280</v>
      </c>
      <c r="E628" s="26" t="s">
        <v>62</v>
      </c>
      <c r="F628" s="26" t="s">
        <v>49</v>
      </c>
      <c r="G628" s="27">
        <v>2399</v>
      </c>
      <c r="H628" s="27">
        <f t="shared" si="36"/>
        <v>20</v>
      </c>
      <c r="I628" s="28">
        <v>44147</v>
      </c>
      <c r="J628" s="27">
        <f ca="1">DATEDIF('BDD client - segmentation'!$I628,TODAY(),"M")</f>
        <v>28</v>
      </c>
      <c r="K628" s="27">
        <f t="shared" ca="1" si="37"/>
        <v>0</v>
      </c>
      <c r="L628" s="27">
        <v>12</v>
      </c>
      <c r="M628" s="27">
        <f t="shared" si="38"/>
        <v>6</v>
      </c>
      <c r="N628" s="27">
        <f t="shared" ca="1" si="39"/>
        <v>26</v>
      </c>
      <c r="O628" s="26" t="s">
        <v>1607</v>
      </c>
      <c r="P628" s="26" t="s">
        <v>3281</v>
      </c>
      <c r="Q628" s="26" t="s">
        <v>3282</v>
      </c>
      <c r="R628" s="29">
        <v>44738</v>
      </c>
      <c r="S628" s="26">
        <v>4116</v>
      </c>
      <c r="T628" s="30">
        <v>81</v>
      </c>
    </row>
    <row r="629" spans="1:20" x14ac:dyDescent="0.35">
      <c r="A629" s="31">
        <v>628</v>
      </c>
      <c r="B629" s="32" t="s">
        <v>3283</v>
      </c>
      <c r="C629" s="32" t="s">
        <v>3284</v>
      </c>
      <c r="D629" s="32" t="s">
        <v>3285</v>
      </c>
      <c r="E629" s="32" t="s">
        <v>48</v>
      </c>
      <c r="F629" s="32" t="s">
        <v>49</v>
      </c>
      <c r="G629" s="33">
        <v>4140</v>
      </c>
      <c r="H629" s="27">
        <f t="shared" si="36"/>
        <v>30</v>
      </c>
      <c r="I629" s="34">
        <v>44471</v>
      </c>
      <c r="J629" s="33">
        <f ca="1">DATEDIF('BDD client - segmentation'!$I629,TODAY(),"M")</f>
        <v>17</v>
      </c>
      <c r="K629" s="27">
        <f t="shared" ca="1" si="37"/>
        <v>1</v>
      </c>
      <c r="L629" s="33">
        <v>13</v>
      </c>
      <c r="M629" s="27">
        <f t="shared" si="38"/>
        <v>6.5</v>
      </c>
      <c r="N629" s="27">
        <f t="shared" ca="1" si="39"/>
        <v>37.5</v>
      </c>
      <c r="O629" s="32" t="s">
        <v>300</v>
      </c>
      <c r="P629" s="32" t="s">
        <v>1575</v>
      </c>
      <c r="Q629" s="32" t="s">
        <v>1576</v>
      </c>
      <c r="R629" s="35">
        <v>43781</v>
      </c>
      <c r="S629" s="32">
        <v>4482</v>
      </c>
      <c r="T629" s="36">
        <v>75</v>
      </c>
    </row>
    <row r="630" spans="1:20" x14ac:dyDescent="0.35">
      <c r="A630" s="25">
        <v>629</v>
      </c>
      <c r="B630" s="26" t="s">
        <v>3286</v>
      </c>
      <c r="C630" s="26" t="s">
        <v>3287</v>
      </c>
      <c r="D630" s="26" t="s">
        <v>3288</v>
      </c>
      <c r="E630" s="26" t="s">
        <v>62</v>
      </c>
      <c r="F630" s="26" t="s">
        <v>49</v>
      </c>
      <c r="G630" s="27">
        <v>1145</v>
      </c>
      <c r="H630" s="27">
        <f t="shared" si="36"/>
        <v>20</v>
      </c>
      <c r="I630" s="28">
        <v>44206</v>
      </c>
      <c r="J630" s="27">
        <f ca="1">DATEDIF('BDD client - segmentation'!$I630,TODAY(),"M")</f>
        <v>26</v>
      </c>
      <c r="K630" s="27">
        <f t="shared" ca="1" si="37"/>
        <v>0</v>
      </c>
      <c r="L630" s="27">
        <v>9</v>
      </c>
      <c r="M630" s="27">
        <f t="shared" si="38"/>
        <v>4.5</v>
      </c>
      <c r="N630" s="27">
        <f t="shared" ca="1" si="39"/>
        <v>24.5</v>
      </c>
      <c r="O630" s="26" t="s">
        <v>3289</v>
      </c>
      <c r="P630" s="26" t="s">
        <v>3290</v>
      </c>
      <c r="Q630" s="26" t="s">
        <v>3291</v>
      </c>
      <c r="R630" s="29">
        <v>44484</v>
      </c>
      <c r="S630" s="26">
        <v>3449</v>
      </c>
      <c r="T630" s="30">
        <v>54</v>
      </c>
    </row>
    <row r="631" spans="1:20" x14ac:dyDescent="0.35">
      <c r="A631" s="31">
        <v>630</v>
      </c>
      <c r="B631" s="32" t="s">
        <v>3292</v>
      </c>
      <c r="C631" s="32" t="s">
        <v>3293</v>
      </c>
      <c r="D631" s="32" t="s">
        <v>3294</v>
      </c>
      <c r="E631" s="32" t="s">
        <v>62</v>
      </c>
      <c r="F631" s="32" t="s">
        <v>112</v>
      </c>
      <c r="G631" s="33">
        <v>3238</v>
      </c>
      <c r="H631" s="27">
        <f t="shared" si="36"/>
        <v>30</v>
      </c>
      <c r="I631" s="34">
        <v>44851</v>
      </c>
      <c r="J631" s="33">
        <f ca="1">DATEDIF('BDD client - segmentation'!$I631,TODAY(),"M")</f>
        <v>5</v>
      </c>
      <c r="K631" s="27">
        <f t="shared" ca="1" si="37"/>
        <v>10</v>
      </c>
      <c r="L631" s="33">
        <v>29</v>
      </c>
      <c r="M631" s="27">
        <f t="shared" si="38"/>
        <v>14.5</v>
      </c>
      <c r="N631" s="27">
        <f t="shared" ca="1" si="39"/>
        <v>54.5</v>
      </c>
      <c r="O631" s="32" t="s">
        <v>542</v>
      </c>
      <c r="P631" s="32" t="s">
        <v>3295</v>
      </c>
      <c r="Q631" s="32" t="s">
        <v>406</v>
      </c>
      <c r="R631" s="35">
        <v>44540</v>
      </c>
      <c r="S631" s="32">
        <v>3819</v>
      </c>
      <c r="T631" s="36">
        <v>203</v>
      </c>
    </row>
    <row r="632" spans="1:20" x14ac:dyDescent="0.35">
      <c r="A632" s="25">
        <v>631</v>
      </c>
      <c r="B632" s="26" t="s">
        <v>3296</v>
      </c>
      <c r="C632" s="26" t="s">
        <v>3297</v>
      </c>
      <c r="D632" s="26" t="s">
        <v>3298</v>
      </c>
      <c r="E632" s="26" t="s">
        <v>62</v>
      </c>
      <c r="F632" s="26" t="s">
        <v>205</v>
      </c>
      <c r="G632" s="27">
        <v>4199</v>
      </c>
      <c r="H632" s="27">
        <f t="shared" si="36"/>
        <v>30</v>
      </c>
      <c r="I632" s="28">
        <v>44621</v>
      </c>
      <c r="J632" s="27">
        <f ca="1">DATEDIF('BDD client - segmentation'!$I632,TODAY(),"M")</f>
        <v>12</v>
      </c>
      <c r="K632" s="27">
        <f t="shared" ca="1" si="37"/>
        <v>5</v>
      </c>
      <c r="L632" s="27">
        <v>0</v>
      </c>
      <c r="M632" s="27">
        <f t="shared" si="38"/>
        <v>0</v>
      </c>
      <c r="N632" s="27">
        <f t="shared" ca="1" si="39"/>
        <v>35</v>
      </c>
      <c r="O632" s="26" t="s">
        <v>3299</v>
      </c>
      <c r="P632" s="26" t="s">
        <v>3300</v>
      </c>
      <c r="Q632" s="26" t="s">
        <v>3301</v>
      </c>
      <c r="R632" s="29">
        <v>43310</v>
      </c>
      <c r="S632" s="26">
        <v>3407</v>
      </c>
      <c r="T632" s="30">
        <v>1</v>
      </c>
    </row>
    <row r="633" spans="1:20" x14ac:dyDescent="0.35">
      <c r="A633" s="31">
        <v>632</v>
      </c>
      <c r="B633" s="32" t="s">
        <v>3302</v>
      </c>
      <c r="C633" s="32" t="s">
        <v>3303</v>
      </c>
      <c r="D633" s="32" t="s">
        <v>3304</v>
      </c>
      <c r="E633" s="32" t="s">
        <v>62</v>
      </c>
      <c r="F633" s="32" t="s">
        <v>49</v>
      </c>
      <c r="G633" s="33">
        <v>3174</v>
      </c>
      <c r="H633" s="27">
        <f t="shared" si="36"/>
        <v>30</v>
      </c>
      <c r="I633" s="34">
        <v>44161</v>
      </c>
      <c r="J633" s="33">
        <f ca="1">DATEDIF('BDD client - segmentation'!$I633,TODAY(),"M")</f>
        <v>28</v>
      </c>
      <c r="K633" s="27">
        <f t="shared" ca="1" si="37"/>
        <v>0</v>
      </c>
      <c r="L633" s="33">
        <v>6</v>
      </c>
      <c r="M633" s="27">
        <f t="shared" si="38"/>
        <v>3</v>
      </c>
      <c r="N633" s="27">
        <f t="shared" ca="1" si="39"/>
        <v>33</v>
      </c>
      <c r="O633" s="32" t="s">
        <v>3305</v>
      </c>
      <c r="P633" s="32" t="s">
        <v>3306</v>
      </c>
      <c r="Q633" s="32" t="s">
        <v>3307</v>
      </c>
      <c r="R633" s="35">
        <v>44849</v>
      </c>
      <c r="S633" s="32">
        <v>2258</v>
      </c>
      <c r="T633" s="36">
        <v>112</v>
      </c>
    </row>
    <row r="634" spans="1:20" x14ac:dyDescent="0.35">
      <c r="A634" s="25">
        <v>633</v>
      </c>
      <c r="B634" s="26" t="s">
        <v>3308</v>
      </c>
      <c r="C634" s="26" t="s">
        <v>3309</v>
      </c>
      <c r="D634" s="26" t="s">
        <v>3310</v>
      </c>
      <c r="E634" s="26" t="s">
        <v>62</v>
      </c>
      <c r="F634" s="26" t="s">
        <v>49</v>
      </c>
      <c r="G634" s="27">
        <v>1184</v>
      </c>
      <c r="H634" s="27">
        <f t="shared" si="36"/>
        <v>20</v>
      </c>
      <c r="I634" s="28">
        <v>43726</v>
      </c>
      <c r="J634" s="27">
        <f ca="1">DATEDIF('BDD client - segmentation'!$I634,TODAY(),"M")</f>
        <v>42</v>
      </c>
      <c r="K634" s="27">
        <f t="shared" ca="1" si="37"/>
        <v>0</v>
      </c>
      <c r="L634" s="27">
        <v>14</v>
      </c>
      <c r="M634" s="27">
        <f t="shared" si="38"/>
        <v>7</v>
      </c>
      <c r="N634" s="27">
        <f t="shared" ca="1" si="39"/>
        <v>27</v>
      </c>
      <c r="O634" s="26" t="s">
        <v>3311</v>
      </c>
      <c r="P634" s="26" t="s">
        <v>417</v>
      </c>
      <c r="Q634" s="26" t="s">
        <v>418</v>
      </c>
      <c r="R634" s="29">
        <v>43431</v>
      </c>
      <c r="S634" s="26">
        <v>1109</v>
      </c>
      <c r="T634" s="30">
        <v>234</v>
      </c>
    </row>
    <row r="635" spans="1:20" x14ac:dyDescent="0.35">
      <c r="A635" s="31">
        <v>634</v>
      </c>
      <c r="B635" s="32" t="s">
        <v>3312</v>
      </c>
      <c r="C635" s="32" t="s">
        <v>3313</v>
      </c>
      <c r="D635" s="32" t="s">
        <v>3314</v>
      </c>
      <c r="E635" s="32" t="s">
        <v>62</v>
      </c>
      <c r="F635" s="32" t="s">
        <v>49</v>
      </c>
      <c r="G635" s="33">
        <v>3559</v>
      </c>
      <c r="H635" s="27">
        <f t="shared" si="36"/>
        <v>30</v>
      </c>
      <c r="I635" s="34">
        <v>44131</v>
      </c>
      <c r="J635" s="33">
        <f ca="1">DATEDIF('BDD client - segmentation'!$I635,TODAY(),"M")</f>
        <v>29</v>
      </c>
      <c r="K635" s="27">
        <f t="shared" ca="1" si="37"/>
        <v>0</v>
      </c>
      <c r="L635" s="33">
        <v>16</v>
      </c>
      <c r="M635" s="27">
        <f t="shared" si="38"/>
        <v>8</v>
      </c>
      <c r="N635" s="27">
        <f t="shared" ca="1" si="39"/>
        <v>38</v>
      </c>
      <c r="O635" s="32" t="s">
        <v>3315</v>
      </c>
      <c r="P635" s="32" t="s">
        <v>3316</v>
      </c>
      <c r="Q635" s="32" t="s">
        <v>3317</v>
      </c>
      <c r="R635" s="35">
        <v>44289</v>
      </c>
      <c r="S635" s="32">
        <v>4881</v>
      </c>
      <c r="T635" s="36">
        <v>59</v>
      </c>
    </row>
    <row r="636" spans="1:20" x14ac:dyDescent="0.35">
      <c r="A636" s="25">
        <v>635</v>
      </c>
      <c r="B636" s="26" t="s">
        <v>3318</v>
      </c>
      <c r="C636" s="26" t="s">
        <v>3319</v>
      </c>
      <c r="D636" s="26" t="s">
        <v>3320</v>
      </c>
      <c r="E636" s="26" t="s">
        <v>62</v>
      </c>
      <c r="F636" s="26" t="s">
        <v>63</v>
      </c>
      <c r="G636" s="27">
        <v>403</v>
      </c>
      <c r="H636" s="27">
        <f t="shared" si="36"/>
        <v>5</v>
      </c>
      <c r="I636" s="28">
        <v>44236</v>
      </c>
      <c r="J636" s="27">
        <f ca="1">DATEDIF('BDD client - segmentation'!$I636,TODAY(),"M")</f>
        <v>25</v>
      </c>
      <c r="K636" s="27">
        <f t="shared" ca="1" si="37"/>
        <v>0</v>
      </c>
      <c r="L636" s="27">
        <v>4</v>
      </c>
      <c r="M636" s="27">
        <f t="shared" si="38"/>
        <v>2</v>
      </c>
      <c r="N636" s="27">
        <f t="shared" ca="1" si="39"/>
        <v>7</v>
      </c>
      <c r="O636" s="26" t="s">
        <v>187</v>
      </c>
      <c r="P636" s="26" t="s">
        <v>3321</v>
      </c>
      <c r="Q636" s="26" t="s">
        <v>255</v>
      </c>
      <c r="R636" s="29">
        <v>44208</v>
      </c>
      <c r="S636" s="26">
        <v>3725</v>
      </c>
      <c r="T636" s="30">
        <v>115</v>
      </c>
    </row>
    <row r="637" spans="1:20" x14ac:dyDescent="0.35">
      <c r="A637" s="31">
        <v>636</v>
      </c>
      <c r="B637" s="32" t="s">
        <v>895</v>
      </c>
      <c r="C637" s="32" t="s">
        <v>3322</v>
      </c>
      <c r="D637" s="32" t="s">
        <v>3323</v>
      </c>
      <c r="E637" s="32" t="s">
        <v>48</v>
      </c>
      <c r="F637" s="32" t="s">
        <v>49</v>
      </c>
      <c r="G637" s="33">
        <v>321</v>
      </c>
      <c r="H637" s="27">
        <f t="shared" si="36"/>
        <v>5</v>
      </c>
      <c r="I637" s="34">
        <v>44621</v>
      </c>
      <c r="J637" s="33">
        <f ca="1">DATEDIF('BDD client - segmentation'!$I637,TODAY(),"M")</f>
        <v>12</v>
      </c>
      <c r="K637" s="27">
        <f t="shared" ca="1" si="37"/>
        <v>5</v>
      </c>
      <c r="L637" s="33">
        <v>24</v>
      </c>
      <c r="M637" s="27">
        <f t="shared" si="38"/>
        <v>12</v>
      </c>
      <c r="N637" s="27">
        <f t="shared" ca="1" si="39"/>
        <v>22</v>
      </c>
      <c r="O637" s="32" t="s">
        <v>3324</v>
      </c>
      <c r="P637" s="32" t="s">
        <v>3325</v>
      </c>
      <c r="Q637" s="32" t="s">
        <v>3326</v>
      </c>
      <c r="R637" s="35">
        <v>43224</v>
      </c>
      <c r="S637" s="32">
        <v>3154</v>
      </c>
      <c r="T637" s="36">
        <v>204</v>
      </c>
    </row>
    <row r="638" spans="1:20" x14ac:dyDescent="0.35">
      <c r="A638" s="25">
        <v>637</v>
      </c>
      <c r="B638" s="26" t="s">
        <v>3327</v>
      </c>
      <c r="C638" s="26" t="s">
        <v>3328</v>
      </c>
      <c r="D638" s="26" t="s">
        <v>3329</v>
      </c>
      <c r="E638" s="26" t="s">
        <v>48</v>
      </c>
      <c r="F638" s="26" t="s">
        <v>49</v>
      </c>
      <c r="G638" s="27">
        <v>449</v>
      </c>
      <c r="H638" s="27">
        <f t="shared" si="36"/>
        <v>5</v>
      </c>
      <c r="I638" s="28">
        <v>43485</v>
      </c>
      <c r="J638" s="27">
        <f ca="1">DATEDIF('BDD client - segmentation'!$I638,TODAY(),"M")</f>
        <v>50</v>
      </c>
      <c r="K638" s="27">
        <f t="shared" ca="1" si="37"/>
        <v>0</v>
      </c>
      <c r="L638" s="27">
        <v>24</v>
      </c>
      <c r="M638" s="27">
        <f t="shared" si="38"/>
        <v>12</v>
      </c>
      <c r="N638" s="27">
        <f t="shared" ca="1" si="39"/>
        <v>17</v>
      </c>
      <c r="O638" s="26" t="s">
        <v>329</v>
      </c>
      <c r="P638" s="26" t="s">
        <v>3330</v>
      </c>
      <c r="Q638" s="26" t="s">
        <v>2640</v>
      </c>
      <c r="R638" s="29">
        <v>43515</v>
      </c>
      <c r="S638" s="26">
        <v>597</v>
      </c>
      <c r="T638" s="30">
        <v>161</v>
      </c>
    </row>
    <row r="639" spans="1:20" x14ac:dyDescent="0.35">
      <c r="A639" s="31">
        <v>638</v>
      </c>
      <c r="B639" s="32" t="s">
        <v>3331</v>
      </c>
      <c r="C639" s="32" t="s">
        <v>3332</v>
      </c>
      <c r="D639" s="32" t="s">
        <v>3333</v>
      </c>
      <c r="E639" s="32" t="s">
        <v>48</v>
      </c>
      <c r="F639" s="32" t="s">
        <v>112</v>
      </c>
      <c r="G639" s="33">
        <v>822</v>
      </c>
      <c r="H639" s="27">
        <f t="shared" si="36"/>
        <v>10</v>
      </c>
      <c r="I639" s="34">
        <v>44916</v>
      </c>
      <c r="J639" s="33">
        <f ca="1">DATEDIF('BDD client - segmentation'!$I639,TODAY(),"M")</f>
        <v>3</v>
      </c>
      <c r="K639" s="27">
        <f t="shared" ca="1" si="37"/>
        <v>20</v>
      </c>
      <c r="L639" s="33">
        <v>20</v>
      </c>
      <c r="M639" s="27">
        <f t="shared" si="38"/>
        <v>10</v>
      </c>
      <c r="N639" s="27">
        <f t="shared" ca="1" si="39"/>
        <v>40</v>
      </c>
      <c r="O639" s="32" t="s">
        <v>3334</v>
      </c>
      <c r="P639" s="32" t="s">
        <v>2566</v>
      </c>
      <c r="Q639" s="32" t="s">
        <v>2567</v>
      </c>
      <c r="R639" s="35">
        <v>44372</v>
      </c>
      <c r="S639" s="32">
        <v>3867</v>
      </c>
      <c r="T639" s="36">
        <v>1</v>
      </c>
    </row>
    <row r="640" spans="1:20" x14ac:dyDescent="0.35">
      <c r="A640" s="25">
        <v>639</v>
      </c>
      <c r="B640" s="26" t="s">
        <v>3335</v>
      </c>
      <c r="C640" s="26" t="s">
        <v>3336</v>
      </c>
      <c r="D640" s="26" t="s">
        <v>3337</v>
      </c>
      <c r="E640" s="26" t="s">
        <v>48</v>
      </c>
      <c r="F640" s="26" t="s">
        <v>49</v>
      </c>
      <c r="G640" s="27">
        <v>716</v>
      </c>
      <c r="H640" s="27">
        <f t="shared" si="36"/>
        <v>10</v>
      </c>
      <c r="I640" s="28">
        <v>43621</v>
      </c>
      <c r="J640" s="27">
        <f ca="1">DATEDIF('BDD client - segmentation'!$I640,TODAY(),"M")</f>
        <v>45</v>
      </c>
      <c r="K640" s="27">
        <f t="shared" ca="1" si="37"/>
        <v>0</v>
      </c>
      <c r="L640" s="27">
        <v>9</v>
      </c>
      <c r="M640" s="27">
        <f t="shared" si="38"/>
        <v>4.5</v>
      </c>
      <c r="N640" s="27">
        <f t="shared" ca="1" si="39"/>
        <v>14.5</v>
      </c>
      <c r="O640" s="26" t="s">
        <v>3338</v>
      </c>
      <c r="P640" s="26" t="s">
        <v>737</v>
      </c>
      <c r="Q640" s="26" t="s">
        <v>738</v>
      </c>
      <c r="R640" s="29">
        <v>44056</v>
      </c>
      <c r="S640" s="26">
        <v>3621</v>
      </c>
      <c r="T640" s="30">
        <v>46</v>
      </c>
    </row>
    <row r="641" spans="1:20" x14ac:dyDescent="0.35">
      <c r="A641" s="31">
        <v>640</v>
      </c>
      <c r="B641" s="32" t="s">
        <v>3339</v>
      </c>
      <c r="C641" s="32" t="s">
        <v>3340</v>
      </c>
      <c r="D641" s="32" t="s">
        <v>3341</v>
      </c>
      <c r="E641" s="32" t="s">
        <v>48</v>
      </c>
      <c r="F641" s="32" t="s">
        <v>112</v>
      </c>
      <c r="G641" s="33">
        <v>431</v>
      </c>
      <c r="H641" s="27">
        <f t="shared" si="36"/>
        <v>5</v>
      </c>
      <c r="I641" s="34">
        <v>44920</v>
      </c>
      <c r="J641" s="33">
        <f ca="1">DATEDIF('BDD client - segmentation'!$I641,TODAY(),"M")</f>
        <v>3</v>
      </c>
      <c r="K641" s="27">
        <f t="shared" ca="1" si="37"/>
        <v>20</v>
      </c>
      <c r="L641" s="33">
        <v>21</v>
      </c>
      <c r="M641" s="27">
        <f t="shared" si="38"/>
        <v>10.5</v>
      </c>
      <c r="N641" s="27">
        <f t="shared" ca="1" si="39"/>
        <v>35.5</v>
      </c>
      <c r="O641" s="32" t="s">
        <v>3342</v>
      </c>
      <c r="P641" s="32" t="s">
        <v>3343</v>
      </c>
      <c r="Q641" s="32" t="s">
        <v>3344</v>
      </c>
      <c r="R641" s="35">
        <v>43416</v>
      </c>
      <c r="S641" s="32">
        <v>2786</v>
      </c>
      <c r="T641" s="36">
        <v>24</v>
      </c>
    </row>
    <row r="642" spans="1:20" x14ac:dyDescent="0.35">
      <c r="A642" s="25">
        <v>641</v>
      </c>
      <c r="B642" s="26" t="s">
        <v>3345</v>
      </c>
      <c r="C642" s="26" t="s">
        <v>3346</v>
      </c>
      <c r="D642" s="26" t="s">
        <v>3347</v>
      </c>
      <c r="E642" s="26" t="s">
        <v>48</v>
      </c>
      <c r="F642" s="26" t="s">
        <v>63</v>
      </c>
      <c r="G642" s="27">
        <v>2793</v>
      </c>
      <c r="H642" s="27">
        <f t="shared" si="36"/>
        <v>20</v>
      </c>
      <c r="I642" s="28">
        <v>44317</v>
      </c>
      <c r="J642" s="27">
        <f ca="1">DATEDIF('BDD client - segmentation'!$I642,TODAY(),"M")</f>
        <v>22</v>
      </c>
      <c r="K642" s="27">
        <f t="shared" ca="1" si="37"/>
        <v>1</v>
      </c>
      <c r="L642" s="27">
        <v>15</v>
      </c>
      <c r="M642" s="27">
        <f t="shared" si="38"/>
        <v>7.5</v>
      </c>
      <c r="N642" s="27">
        <f t="shared" ca="1" si="39"/>
        <v>28.5</v>
      </c>
      <c r="O642" s="26" t="s">
        <v>3348</v>
      </c>
      <c r="P642" s="26" t="s">
        <v>3349</v>
      </c>
      <c r="Q642" s="26" t="s">
        <v>3350</v>
      </c>
      <c r="R642" s="29">
        <v>43724</v>
      </c>
      <c r="S642" s="26">
        <v>1398</v>
      </c>
      <c r="T642" s="30">
        <v>36</v>
      </c>
    </row>
    <row r="643" spans="1:20" x14ac:dyDescent="0.35">
      <c r="A643" s="31">
        <v>642</v>
      </c>
      <c r="B643" s="32" t="s">
        <v>3351</v>
      </c>
      <c r="C643" s="32" t="s">
        <v>3352</v>
      </c>
      <c r="D643" s="32" t="s">
        <v>3353</v>
      </c>
      <c r="E643" s="32" t="s">
        <v>48</v>
      </c>
      <c r="F643" s="32" t="s">
        <v>49</v>
      </c>
      <c r="G643" s="33">
        <v>4159</v>
      </c>
      <c r="H643" s="27">
        <f t="shared" ref="H643:H706" si="40">IF(G643&lt;=100,1,IF(G643&lt;=500,5,IF(G643&lt;=1000,10,IF(G643&lt;=3000,20,30))))</f>
        <v>30</v>
      </c>
      <c r="I643" s="34">
        <v>44579</v>
      </c>
      <c r="J643" s="33">
        <f ca="1">DATEDIF('BDD client - segmentation'!$I643,TODAY(),"M")</f>
        <v>14</v>
      </c>
      <c r="K643" s="27">
        <f t="shared" ref="K643:K706" ca="1" si="41">IF(J643&lt;=3,20,IF(J643&lt;=6,10,IF(J643&lt;=12,5,IF(J643&lt;=24,1,0))))</f>
        <v>1</v>
      </c>
      <c r="L643" s="33">
        <v>23</v>
      </c>
      <c r="M643" s="27">
        <f t="shared" ref="M643:M706" si="42">L643*0.5</f>
        <v>11.5</v>
      </c>
      <c r="N643" s="27">
        <f t="shared" ref="N643:N706" ca="1" si="43">SUM(H643,K643,M643)</f>
        <v>42.5</v>
      </c>
      <c r="O643" s="32" t="s">
        <v>3354</v>
      </c>
      <c r="P643" s="32" t="s">
        <v>3355</v>
      </c>
      <c r="Q643" s="32" t="s">
        <v>3356</v>
      </c>
      <c r="R643" s="35">
        <v>43564</v>
      </c>
      <c r="S643" s="32">
        <v>3589</v>
      </c>
      <c r="T643" s="36">
        <v>148</v>
      </c>
    </row>
    <row r="644" spans="1:20" x14ac:dyDescent="0.35">
      <c r="A644" s="25">
        <v>643</v>
      </c>
      <c r="B644" s="26" t="s">
        <v>3357</v>
      </c>
      <c r="C644" s="26" t="s">
        <v>3358</v>
      </c>
      <c r="D644" s="26" t="s">
        <v>3359</v>
      </c>
      <c r="E644" s="26" t="s">
        <v>62</v>
      </c>
      <c r="F644" s="26" t="s">
        <v>125</v>
      </c>
      <c r="G644" s="27">
        <v>295</v>
      </c>
      <c r="H644" s="27">
        <f t="shared" si="40"/>
        <v>5</v>
      </c>
      <c r="I644" s="28">
        <v>44775</v>
      </c>
      <c r="J644" s="27">
        <f ca="1">DATEDIF('BDD client - segmentation'!$I644,TODAY(),"M")</f>
        <v>7</v>
      </c>
      <c r="K644" s="27">
        <f t="shared" ca="1" si="41"/>
        <v>5</v>
      </c>
      <c r="L644" s="27">
        <v>26</v>
      </c>
      <c r="M644" s="27">
        <f t="shared" si="42"/>
        <v>13</v>
      </c>
      <c r="N644" s="27">
        <f t="shared" ca="1" si="43"/>
        <v>23</v>
      </c>
      <c r="O644" s="26" t="s">
        <v>3360</v>
      </c>
      <c r="P644" s="26" t="s">
        <v>3361</v>
      </c>
      <c r="Q644" s="26" t="s">
        <v>3362</v>
      </c>
      <c r="R644" s="29">
        <v>43149</v>
      </c>
      <c r="S644" s="26">
        <v>2455</v>
      </c>
      <c r="T644" s="30">
        <v>226</v>
      </c>
    </row>
    <row r="645" spans="1:20" x14ac:dyDescent="0.35">
      <c r="A645" s="31">
        <v>644</v>
      </c>
      <c r="B645" s="32" t="s">
        <v>171</v>
      </c>
      <c r="C645" s="32" t="s">
        <v>3363</v>
      </c>
      <c r="D645" s="32" t="s">
        <v>3364</v>
      </c>
      <c r="E645" s="32" t="s">
        <v>62</v>
      </c>
      <c r="F645" s="32" t="s">
        <v>49</v>
      </c>
      <c r="G645" s="33">
        <v>2364</v>
      </c>
      <c r="H645" s="27">
        <f t="shared" si="40"/>
        <v>20</v>
      </c>
      <c r="I645" s="34">
        <v>43236</v>
      </c>
      <c r="J645" s="33">
        <f ca="1">DATEDIF('BDD client - segmentation'!$I645,TODAY(),"M")</f>
        <v>58</v>
      </c>
      <c r="K645" s="27">
        <f t="shared" ca="1" si="41"/>
        <v>0</v>
      </c>
      <c r="L645" s="33">
        <v>1</v>
      </c>
      <c r="M645" s="27">
        <f t="shared" si="42"/>
        <v>0.5</v>
      </c>
      <c r="N645" s="27">
        <f t="shared" ca="1" si="43"/>
        <v>20.5</v>
      </c>
      <c r="O645" s="32" t="s">
        <v>3365</v>
      </c>
      <c r="P645" s="32" t="s">
        <v>3366</v>
      </c>
      <c r="Q645" s="32" t="s">
        <v>3367</v>
      </c>
      <c r="R645" s="35">
        <v>43242</v>
      </c>
      <c r="S645" s="32">
        <v>2207</v>
      </c>
      <c r="T645" s="36">
        <v>28</v>
      </c>
    </row>
    <row r="646" spans="1:20" x14ac:dyDescent="0.35">
      <c r="A646" s="25">
        <v>645</v>
      </c>
      <c r="B646" s="26" t="s">
        <v>3368</v>
      </c>
      <c r="C646" s="26" t="s">
        <v>3369</v>
      </c>
      <c r="D646" s="26" t="s">
        <v>3370</v>
      </c>
      <c r="E646" s="26" t="s">
        <v>48</v>
      </c>
      <c r="F646" s="26" t="s">
        <v>398</v>
      </c>
      <c r="G646" s="27">
        <v>849</v>
      </c>
      <c r="H646" s="27">
        <f t="shared" si="40"/>
        <v>10</v>
      </c>
      <c r="I646" s="28">
        <v>44458</v>
      </c>
      <c r="J646" s="27">
        <f ca="1">DATEDIF('BDD client - segmentation'!$I646,TODAY(),"M")</f>
        <v>18</v>
      </c>
      <c r="K646" s="27">
        <f t="shared" ca="1" si="41"/>
        <v>1</v>
      </c>
      <c r="L646" s="27">
        <v>13</v>
      </c>
      <c r="M646" s="27">
        <f t="shared" si="42"/>
        <v>6.5</v>
      </c>
      <c r="N646" s="27">
        <f t="shared" ca="1" si="43"/>
        <v>17.5</v>
      </c>
      <c r="O646" s="26" t="s">
        <v>1437</v>
      </c>
      <c r="P646" s="26" t="s">
        <v>3371</v>
      </c>
      <c r="Q646" s="26" t="s">
        <v>3372</v>
      </c>
      <c r="R646" s="29">
        <v>44387</v>
      </c>
      <c r="S646" s="26">
        <v>4867</v>
      </c>
      <c r="T646" s="30">
        <v>31</v>
      </c>
    </row>
    <row r="647" spans="1:20" x14ac:dyDescent="0.35">
      <c r="A647" s="31">
        <v>646</v>
      </c>
      <c r="B647" s="32" t="s">
        <v>3373</v>
      </c>
      <c r="C647" s="32" t="s">
        <v>3374</v>
      </c>
      <c r="D647" s="32" t="s">
        <v>3375</v>
      </c>
      <c r="E647" s="32" t="s">
        <v>62</v>
      </c>
      <c r="F647" s="32" t="s">
        <v>63</v>
      </c>
      <c r="G647" s="33">
        <v>3478</v>
      </c>
      <c r="H647" s="27">
        <f t="shared" si="40"/>
        <v>30</v>
      </c>
      <c r="I647" s="34">
        <v>43253</v>
      </c>
      <c r="J647" s="33">
        <f ca="1">DATEDIF('BDD client - segmentation'!$I647,TODAY(),"M")</f>
        <v>57</v>
      </c>
      <c r="K647" s="27">
        <f t="shared" ca="1" si="41"/>
        <v>0</v>
      </c>
      <c r="L647" s="33">
        <v>3</v>
      </c>
      <c r="M647" s="27">
        <f t="shared" si="42"/>
        <v>1.5</v>
      </c>
      <c r="N647" s="27">
        <f t="shared" ca="1" si="43"/>
        <v>31.5</v>
      </c>
      <c r="O647" s="32" t="s">
        <v>3376</v>
      </c>
      <c r="P647" s="32" t="s">
        <v>369</v>
      </c>
      <c r="Q647" s="32" t="s">
        <v>370</v>
      </c>
      <c r="R647" s="35">
        <v>44007</v>
      </c>
      <c r="S647" s="32">
        <v>3804</v>
      </c>
      <c r="T647" s="36">
        <v>96</v>
      </c>
    </row>
    <row r="648" spans="1:20" x14ac:dyDescent="0.35">
      <c r="A648" s="25">
        <v>647</v>
      </c>
      <c r="B648" s="26" t="s">
        <v>3377</v>
      </c>
      <c r="C648" s="26" t="s">
        <v>3378</v>
      </c>
      <c r="D648" s="26" t="s">
        <v>3379</v>
      </c>
      <c r="E648" s="26" t="s">
        <v>62</v>
      </c>
      <c r="F648" s="26" t="s">
        <v>49</v>
      </c>
      <c r="G648" s="27">
        <v>1762</v>
      </c>
      <c r="H648" s="27">
        <f t="shared" si="40"/>
        <v>20</v>
      </c>
      <c r="I648" s="28">
        <v>43136</v>
      </c>
      <c r="J648" s="27">
        <f ca="1">DATEDIF('BDD client - segmentation'!$I648,TODAY(),"M")</f>
        <v>61</v>
      </c>
      <c r="K648" s="27">
        <f t="shared" ca="1" si="41"/>
        <v>0</v>
      </c>
      <c r="L648" s="27">
        <v>12</v>
      </c>
      <c r="M648" s="27">
        <f t="shared" si="42"/>
        <v>6</v>
      </c>
      <c r="N648" s="27">
        <f t="shared" ca="1" si="43"/>
        <v>26</v>
      </c>
      <c r="O648" s="26" t="s">
        <v>3380</v>
      </c>
      <c r="P648" s="26" t="s">
        <v>3381</v>
      </c>
      <c r="Q648" s="26" t="s">
        <v>3382</v>
      </c>
      <c r="R648" s="29">
        <v>44726</v>
      </c>
      <c r="S648" s="26">
        <v>1910</v>
      </c>
      <c r="T648" s="30">
        <v>41</v>
      </c>
    </row>
    <row r="649" spans="1:20" x14ac:dyDescent="0.35">
      <c r="A649" s="31">
        <v>648</v>
      </c>
      <c r="B649" s="32" t="s">
        <v>940</v>
      </c>
      <c r="C649" s="32" t="s">
        <v>3383</v>
      </c>
      <c r="D649" s="32" t="s">
        <v>3384</v>
      </c>
      <c r="E649" s="32" t="s">
        <v>62</v>
      </c>
      <c r="F649" s="32" t="s">
        <v>49</v>
      </c>
      <c r="G649" s="33">
        <v>3875</v>
      </c>
      <c r="H649" s="27">
        <f t="shared" si="40"/>
        <v>30</v>
      </c>
      <c r="I649" s="34">
        <v>44729</v>
      </c>
      <c r="J649" s="33">
        <f ca="1">DATEDIF('BDD client - segmentation'!$I649,TODAY(),"M")</f>
        <v>9</v>
      </c>
      <c r="K649" s="27">
        <f t="shared" ca="1" si="41"/>
        <v>5</v>
      </c>
      <c r="L649" s="33">
        <v>16</v>
      </c>
      <c r="M649" s="27">
        <f t="shared" si="42"/>
        <v>8</v>
      </c>
      <c r="N649" s="27">
        <f t="shared" ca="1" si="43"/>
        <v>43</v>
      </c>
      <c r="O649" s="32" t="s">
        <v>620</v>
      </c>
      <c r="P649" s="32" t="s">
        <v>3385</v>
      </c>
      <c r="Q649" s="32" t="s">
        <v>3386</v>
      </c>
      <c r="R649" s="35">
        <v>44154</v>
      </c>
      <c r="S649" s="32">
        <v>4220</v>
      </c>
      <c r="T649" s="36">
        <v>146</v>
      </c>
    </row>
    <row r="650" spans="1:20" x14ac:dyDescent="0.35">
      <c r="A650" s="25">
        <v>649</v>
      </c>
      <c r="B650" s="26" t="s">
        <v>3387</v>
      </c>
      <c r="C650" s="26" t="s">
        <v>3388</v>
      </c>
      <c r="D650" s="26" t="s">
        <v>3389</v>
      </c>
      <c r="E650" s="26" t="s">
        <v>48</v>
      </c>
      <c r="F650" s="26" t="s">
        <v>49</v>
      </c>
      <c r="G650" s="27">
        <v>3997</v>
      </c>
      <c r="H650" s="27">
        <f t="shared" si="40"/>
        <v>30</v>
      </c>
      <c r="I650" s="28">
        <v>44628</v>
      </c>
      <c r="J650" s="27">
        <f ca="1">DATEDIF('BDD client - segmentation'!$I650,TODAY(),"M")</f>
        <v>12</v>
      </c>
      <c r="K650" s="27">
        <f t="shared" ca="1" si="41"/>
        <v>5</v>
      </c>
      <c r="L650" s="27">
        <v>10</v>
      </c>
      <c r="M650" s="27">
        <f t="shared" si="42"/>
        <v>5</v>
      </c>
      <c r="N650" s="27">
        <f t="shared" ca="1" si="43"/>
        <v>40</v>
      </c>
      <c r="O650" s="26" t="s">
        <v>451</v>
      </c>
      <c r="P650" s="26" t="s">
        <v>3390</v>
      </c>
      <c r="Q650" s="26" t="s">
        <v>933</v>
      </c>
      <c r="R650" s="29">
        <v>43600</v>
      </c>
      <c r="S650" s="26">
        <v>1760</v>
      </c>
      <c r="T650" s="30">
        <v>181</v>
      </c>
    </row>
    <row r="651" spans="1:20" x14ac:dyDescent="0.35">
      <c r="A651" s="31">
        <v>650</v>
      </c>
      <c r="B651" s="32" t="s">
        <v>3391</v>
      </c>
      <c r="C651" s="32" t="s">
        <v>3392</v>
      </c>
      <c r="D651" s="32" t="s">
        <v>3393</v>
      </c>
      <c r="E651" s="32" t="s">
        <v>48</v>
      </c>
      <c r="F651" s="32" t="s">
        <v>49</v>
      </c>
      <c r="G651" s="33">
        <v>1300</v>
      </c>
      <c r="H651" s="27">
        <f t="shared" si="40"/>
        <v>20</v>
      </c>
      <c r="I651" s="34">
        <v>44167</v>
      </c>
      <c r="J651" s="33">
        <f ca="1">DATEDIF('BDD client - segmentation'!$I651,TODAY(),"M")</f>
        <v>27</v>
      </c>
      <c r="K651" s="27">
        <f t="shared" ca="1" si="41"/>
        <v>0</v>
      </c>
      <c r="L651" s="33">
        <v>9</v>
      </c>
      <c r="M651" s="27">
        <f t="shared" si="42"/>
        <v>4.5</v>
      </c>
      <c r="N651" s="27">
        <f t="shared" ca="1" si="43"/>
        <v>24.5</v>
      </c>
      <c r="O651" s="32" t="s">
        <v>853</v>
      </c>
      <c r="P651" s="32" t="s">
        <v>479</v>
      </c>
      <c r="Q651" s="32" t="s">
        <v>480</v>
      </c>
      <c r="R651" s="35">
        <v>43796</v>
      </c>
      <c r="S651" s="32">
        <v>2706</v>
      </c>
      <c r="T651" s="36">
        <v>131</v>
      </c>
    </row>
    <row r="652" spans="1:20" x14ac:dyDescent="0.35">
      <c r="A652" s="25">
        <v>651</v>
      </c>
      <c r="B652" s="26" t="s">
        <v>3394</v>
      </c>
      <c r="C652" s="26" t="s">
        <v>3395</v>
      </c>
      <c r="D652" s="26" t="s">
        <v>3396</v>
      </c>
      <c r="E652" s="26" t="s">
        <v>62</v>
      </c>
      <c r="F652" s="26" t="s">
        <v>49</v>
      </c>
      <c r="G652" s="27">
        <v>3717</v>
      </c>
      <c r="H652" s="27">
        <f t="shared" si="40"/>
        <v>30</v>
      </c>
      <c r="I652" s="28">
        <v>43409</v>
      </c>
      <c r="J652" s="27">
        <f ca="1">DATEDIF('BDD client - segmentation'!$I652,TODAY(),"M")</f>
        <v>52</v>
      </c>
      <c r="K652" s="27">
        <f t="shared" ca="1" si="41"/>
        <v>0</v>
      </c>
      <c r="L652" s="27">
        <v>1</v>
      </c>
      <c r="M652" s="27">
        <f t="shared" si="42"/>
        <v>0.5</v>
      </c>
      <c r="N652" s="27">
        <f t="shared" ca="1" si="43"/>
        <v>30.5</v>
      </c>
      <c r="O652" s="26" t="s">
        <v>306</v>
      </c>
      <c r="P652" s="26" t="s">
        <v>3397</v>
      </c>
      <c r="Q652" s="26" t="s">
        <v>1017</v>
      </c>
      <c r="R652" s="29">
        <v>43523</v>
      </c>
      <c r="S652" s="26">
        <v>3803</v>
      </c>
      <c r="T652" s="30">
        <v>150</v>
      </c>
    </row>
    <row r="653" spans="1:20" x14ac:dyDescent="0.35">
      <c r="A653" s="31">
        <v>652</v>
      </c>
      <c r="B653" s="32" t="s">
        <v>3398</v>
      </c>
      <c r="C653" s="32" t="s">
        <v>3399</v>
      </c>
      <c r="D653" s="32" t="s">
        <v>3400</v>
      </c>
      <c r="E653" s="32" t="s">
        <v>48</v>
      </c>
      <c r="F653" s="32" t="s">
        <v>205</v>
      </c>
      <c r="G653" s="33">
        <v>3236</v>
      </c>
      <c r="H653" s="27">
        <f t="shared" si="40"/>
        <v>30</v>
      </c>
      <c r="I653" s="34">
        <v>44433</v>
      </c>
      <c r="J653" s="33">
        <f ca="1">DATEDIF('BDD client - segmentation'!$I653,TODAY(),"M")</f>
        <v>19</v>
      </c>
      <c r="K653" s="27">
        <f t="shared" ca="1" si="41"/>
        <v>1</v>
      </c>
      <c r="L653" s="33">
        <v>0</v>
      </c>
      <c r="M653" s="27">
        <f t="shared" si="42"/>
        <v>0</v>
      </c>
      <c r="N653" s="27">
        <f t="shared" ca="1" si="43"/>
        <v>31</v>
      </c>
      <c r="O653" s="32" t="s">
        <v>3401</v>
      </c>
      <c r="P653" s="32" t="s">
        <v>3402</v>
      </c>
      <c r="Q653" s="32" t="s">
        <v>3403</v>
      </c>
      <c r="R653" s="35">
        <v>43546</v>
      </c>
      <c r="S653" s="32">
        <v>900</v>
      </c>
      <c r="T653" s="36">
        <v>147</v>
      </c>
    </row>
    <row r="654" spans="1:20" x14ac:dyDescent="0.35">
      <c r="A654" s="25">
        <v>653</v>
      </c>
      <c r="B654" s="26" t="s">
        <v>3404</v>
      </c>
      <c r="C654" s="26" t="s">
        <v>3405</v>
      </c>
      <c r="D654" s="26" t="s">
        <v>3406</v>
      </c>
      <c r="E654" s="26" t="s">
        <v>62</v>
      </c>
      <c r="F654" s="26" t="s">
        <v>49</v>
      </c>
      <c r="G654" s="27">
        <v>2047</v>
      </c>
      <c r="H654" s="27">
        <f t="shared" si="40"/>
        <v>20</v>
      </c>
      <c r="I654" s="28">
        <v>43960</v>
      </c>
      <c r="J654" s="27">
        <f ca="1">DATEDIF('BDD client - segmentation'!$I654,TODAY(),"M")</f>
        <v>34</v>
      </c>
      <c r="K654" s="27">
        <f t="shared" ca="1" si="41"/>
        <v>0</v>
      </c>
      <c r="L654" s="27">
        <v>25</v>
      </c>
      <c r="M654" s="27">
        <f t="shared" si="42"/>
        <v>12.5</v>
      </c>
      <c r="N654" s="27">
        <f t="shared" ca="1" si="43"/>
        <v>32.5</v>
      </c>
      <c r="O654" s="26" t="s">
        <v>106</v>
      </c>
      <c r="P654" s="26" t="s">
        <v>3407</v>
      </c>
      <c r="Q654" s="26" t="s">
        <v>3408</v>
      </c>
      <c r="R654" s="29">
        <v>43667</v>
      </c>
      <c r="S654" s="26">
        <v>2077</v>
      </c>
      <c r="T654" s="30">
        <v>27</v>
      </c>
    </row>
    <row r="655" spans="1:20" x14ac:dyDescent="0.35">
      <c r="A655" s="31">
        <v>654</v>
      </c>
      <c r="B655" s="32" t="s">
        <v>3409</v>
      </c>
      <c r="C655" s="32" t="s">
        <v>3410</v>
      </c>
      <c r="D655" s="32" t="s">
        <v>3411</v>
      </c>
      <c r="E655" s="32" t="s">
        <v>62</v>
      </c>
      <c r="F655" s="32" t="s">
        <v>125</v>
      </c>
      <c r="G655" s="33">
        <v>4368</v>
      </c>
      <c r="H655" s="27">
        <f t="shared" si="40"/>
        <v>30</v>
      </c>
      <c r="I655" s="34">
        <v>43419</v>
      </c>
      <c r="J655" s="33">
        <f ca="1">DATEDIF('BDD client - segmentation'!$I655,TODAY(),"M")</f>
        <v>52</v>
      </c>
      <c r="K655" s="27">
        <f t="shared" ca="1" si="41"/>
        <v>0</v>
      </c>
      <c r="L655" s="33">
        <v>0</v>
      </c>
      <c r="M655" s="27">
        <f t="shared" si="42"/>
        <v>0</v>
      </c>
      <c r="N655" s="27">
        <f t="shared" ca="1" si="43"/>
        <v>30</v>
      </c>
      <c r="O655" s="32" t="s">
        <v>2367</v>
      </c>
      <c r="P655" s="32" t="s">
        <v>3412</v>
      </c>
      <c r="Q655" s="32" t="s">
        <v>1633</v>
      </c>
      <c r="R655" s="35">
        <v>43388</v>
      </c>
      <c r="S655" s="32">
        <v>1731</v>
      </c>
      <c r="T655" s="36">
        <v>99</v>
      </c>
    </row>
    <row r="656" spans="1:20" x14ac:dyDescent="0.35">
      <c r="A656" s="25">
        <v>655</v>
      </c>
      <c r="B656" s="26" t="s">
        <v>3413</v>
      </c>
      <c r="C656" s="26" t="s">
        <v>3414</v>
      </c>
      <c r="D656" s="26" t="s">
        <v>3415</v>
      </c>
      <c r="E656" s="26" t="s">
        <v>62</v>
      </c>
      <c r="F656" s="26" t="s">
        <v>125</v>
      </c>
      <c r="G656" s="27">
        <v>4526</v>
      </c>
      <c r="H656" s="27">
        <f t="shared" si="40"/>
        <v>30</v>
      </c>
      <c r="I656" s="28">
        <v>43519</v>
      </c>
      <c r="J656" s="27">
        <f ca="1">DATEDIF('BDD client - segmentation'!$I656,TODAY(),"M")</f>
        <v>49</v>
      </c>
      <c r="K656" s="27">
        <f t="shared" ca="1" si="41"/>
        <v>0</v>
      </c>
      <c r="L656" s="27">
        <v>9</v>
      </c>
      <c r="M656" s="27">
        <f t="shared" si="42"/>
        <v>4.5</v>
      </c>
      <c r="N656" s="27">
        <f t="shared" ca="1" si="43"/>
        <v>34.5</v>
      </c>
      <c r="O656" s="26" t="s">
        <v>1814</v>
      </c>
      <c r="P656" s="26" t="s">
        <v>3416</v>
      </c>
      <c r="Q656" s="26" t="s">
        <v>285</v>
      </c>
      <c r="R656" s="29">
        <v>44018</v>
      </c>
      <c r="S656" s="26">
        <v>4064</v>
      </c>
      <c r="T656" s="30">
        <v>152</v>
      </c>
    </row>
    <row r="657" spans="1:20" x14ac:dyDescent="0.35">
      <c r="A657" s="31">
        <v>656</v>
      </c>
      <c r="B657" s="32" t="s">
        <v>3417</v>
      </c>
      <c r="C657" s="32" t="s">
        <v>3418</v>
      </c>
      <c r="D657" s="32" t="s">
        <v>3419</v>
      </c>
      <c r="E657" s="32" t="s">
        <v>48</v>
      </c>
      <c r="F657" s="32" t="s">
        <v>49</v>
      </c>
      <c r="G657" s="33">
        <v>4541</v>
      </c>
      <c r="H657" s="27">
        <f t="shared" si="40"/>
        <v>30</v>
      </c>
      <c r="I657" s="34">
        <v>43983</v>
      </c>
      <c r="J657" s="33">
        <f ca="1">DATEDIF('BDD client - segmentation'!$I657,TODAY(),"M")</f>
        <v>33</v>
      </c>
      <c r="K657" s="27">
        <f t="shared" ca="1" si="41"/>
        <v>0</v>
      </c>
      <c r="L657" s="33">
        <v>28</v>
      </c>
      <c r="M657" s="27">
        <f t="shared" si="42"/>
        <v>14</v>
      </c>
      <c r="N657" s="27">
        <f t="shared" ca="1" si="43"/>
        <v>44</v>
      </c>
      <c r="O657" s="32" t="s">
        <v>3420</v>
      </c>
      <c r="P657" s="32" t="s">
        <v>3421</v>
      </c>
      <c r="Q657" s="32" t="s">
        <v>3422</v>
      </c>
      <c r="R657" s="35">
        <v>43580</v>
      </c>
      <c r="S657" s="32">
        <v>4560</v>
      </c>
      <c r="T657" s="36">
        <v>29</v>
      </c>
    </row>
    <row r="658" spans="1:20" x14ac:dyDescent="0.35">
      <c r="A658" s="25">
        <v>657</v>
      </c>
      <c r="B658" s="26" t="s">
        <v>3423</v>
      </c>
      <c r="C658" s="26" t="s">
        <v>3424</v>
      </c>
      <c r="D658" s="26" t="s">
        <v>3425</v>
      </c>
      <c r="E658" s="26" t="s">
        <v>62</v>
      </c>
      <c r="F658" s="26" t="s">
        <v>205</v>
      </c>
      <c r="G658" s="27">
        <v>2074</v>
      </c>
      <c r="H658" s="27">
        <f t="shared" si="40"/>
        <v>20</v>
      </c>
      <c r="I658" s="28">
        <v>44035</v>
      </c>
      <c r="J658" s="27">
        <f ca="1">DATEDIF('BDD client - segmentation'!$I658,TODAY(),"M")</f>
        <v>32</v>
      </c>
      <c r="K658" s="27">
        <f t="shared" ca="1" si="41"/>
        <v>0</v>
      </c>
      <c r="L658" s="27">
        <v>1</v>
      </c>
      <c r="M658" s="27">
        <f t="shared" si="42"/>
        <v>0.5</v>
      </c>
      <c r="N658" s="27">
        <f t="shared" ca="1" si="43"/>
        <v>20.5</v>
      </c>
      <c r="O658" s="26" t="s">
        <v>3426</v>
      </c>
      <c r="P658" s="26" t="s">
        <v>3427</v>
      </c>
      <c r="Q658" s="26" t="s">
        <v>3428</v>
      </c>
      <c r="R658" s="29">
        <v>43648</v>
      </c>
      <c r="S658" s="26">
        <v>2751</v>
      </c>
      <c r="T658" s="30">
        <v>60</v>
      </c>
    </row>
    <row r="659" spans="1:20" x14ac:dyDescent="0.35">
      <c r="A659" s="31">
        <v>658</v>
      </c>
      <c r="B659" s="32" t="s">
        <v>3429</v>
      </c>
      <c r="C659" s="32" t="s">
        <v>3430</v>
      </c>
      <c r="D659" s="32" t="s">
        <v>3431</v>
      </c>
      <c r="E659" s="32" t="s">
        <v>62</v>
      </c>
      <c r="F659" s="32" t="s">
        <v>49</v>
      </c>
      <c r="G659" s="33">
        <v>915</v>
      </c>
      <c r="H659" s="27">
        <f t="shared" si="40"/>
        <v>10</v>
      </c>
      <c r="I659" s="34">
        <v>44036</v>
      </c>
      <c r="J659" s="33">
        <f ca="1">DATEDIF('BDD client - segmentation'!$I659,TODAY(),"M")</f>
        <v>32</v>
      </c>
      <c r="K659" s="27">
        <f t="shared" ca="1" si="41"/>
        <v>0</v>
      </c>
      <c r="L659" s="33">
        <v>10</v>
      </c>
      <c r="M659" s="27">
        <f t="shared" si="42"/>
        <v>5</v>
      </c>
      <c r="N659" s="27">
        <f t="shared" ca="1" si="43"/>
        <v>15</v>
      </c>
      <c r="O659" s="32" t="s">
        <v>3432</v>
      </c>
      <c r="P659" s="32" t="s">
        <v>3433</v>
      </c>
      <c r="Q659" s="32" t="s">
        <v>3434</v>
      </c>
      <c r="R659" s="35">
        <v>44097</v>
      </c>
      <c r="S659" s="32">
        <v>4862</v>
      </c>
      <c r="T659" s="36">
        <v>15</v>
      </c>
    </row>
    <row r="660" spans="1:20" x14ac:dyDescent="0.35">
      <c r="A660" s="25">
        <v>659</v>
      </c>
      <c r="B660" s="26" t="s">
        <v>3435</v>
      </c>
      <c r="C660" s="26" t="s">
        <v>3436</v>
      </c>
      <c r="D660" s="26" t="s">
        <v>3437</v>
      </c>
      <c r="E660" s="26" t="s">
        <v>48</v>
      </c>
      <c r="F660" s="26" t="s">
        <v>49</v>
      </c>
      <c r="G660" s="27">
        <v>3095</v>
      </c>
      <c r="H660" s="27">
        <f t="shared" si="40"/>
        <v>30</v>
      </c>
      <c r="I660" s="28">
        <v>44295</v>
      </c>
      <c r="J660" s="27">
        <f ca="1">DATEDIF('BDD client - segmentation'!$I660,TODAY(),"M")</f>
        <v>23</v>
      </c>
      <c r="K660" s="27">
        <f t="shared" ca="1" si="41"/>
        <v>1</v>
      </c>
      <c r="L660" s="27">
        <v>10</v>
      </c>
      <c r="M660" s="27">
        <f t="shared" si="42"/>
        <v>5</v>
      </c>
      <c r="N660" s="27">
        <f t="shared" ca="1" si="43"/>
        <v>36</v>
      </c>
      <c r="O660" s="26" t="s">
        <v>2115</v>
      </c>
      <c r="P660" s="26" t="s">
        <v>3438</v>
      </c>
      <c r="Q660" s="26" t="s">
        <v>3439</v>
      </c>
      <c r="R660" s="29">
        <v>44526</v>
      </c>
      <c r="S660" s="26">
        <v>4342</v>
      </c>
      <c r="T660" s="30">
        <v>185</v>
      </c>
    </row>
    <row r="661" spans="1:20" x14ac:dyDescent="0.35">
      <c r="A661" s="31">
        <v>660</v>
      </c>
      <c r="B661" s="32" t="s">
        <v>3440</v>
      </c>
      <c r="C661" s="32" t="s">
        <v>3441</v>
      </c>
      <c r="D661" s="32" t="s">
        <v>3442</v>
      </c>
      <c r="E661" s="32" t="s">
        <v>48</v>
      </c>
      <c r="F661" s="32" t="s">
        <v>49</v>
      </c>
      <c r="G661" s="33">
        <v>1011</v>
      </c>
      <c r="H661" s="27">
        <f t="shared" si="40"/>
        <v>20</v>
      </c>
      <c r="I661" s="34">
        <v>43788</v>
      </c>
      <c r="J661" s="33">
        <f ca="1">DATEDIF('BDD client - segmentation'!$I661,TODAY(),"M")</f>
        <v>40</v>
      </c>
      <c r="K661" s="27">
        <f t="shared" ca="1" si="41"/>
        <v>0</v>
      </c>
      <c r="L661" s="33">
        <v>29</v>
      </c>
      <c r="M661" s="27">
        <f t="shared" si="42"/>
        <v>14.5</v>
      </c>
      <c r="N661" s="27">
        <f t="shared" ca="1" si="43"/>
        <v>34.5</v>
      </c>
      <c r="O661" s="32" t="s">
        <v>3443</v>
      </c>
      <c r="P661" s="32" t="s">
        <v>3444</v>
      </c>
      <c r="Q661" s="32" t="s">
        <v>3445</v>
      </c>
      <c r="R661" s="35">
        <v>44104</v>
      </c>
      <c r="S661" s="32">
        <v>1942</v>
      </c>
      <c r="T661" s="36">
        <v>5</v>
      </c>
    </row>
    <row r="662" spans="1:20" x14ac:dyDescent="0.35">
      <c r="A662" s="25">
        <v>661</v>
      </c>
      <c r="B662" s="26" t="s">
        <v>3446</v>
      </c>
      <c r="C662" s="26" t="s">
        <v>3447</v>
      </c>
      <c r="D662" s="26" t="s">
        <v>3448</v>
      </c>
      <c r="E662" s="26" t="s">
        <v>62</v>
      </c>
      <c r="F662" s="26" t="s">
        <v>49</v>
      </c>
      <c r="G662" s="27">
        <v>1606</v>
      </c>
      <c r="H662" s="27">
        <f t="shared" si="40"/>
        <v>20</v>
      </c>
      <c r="I662" s="28">
        <v>43403</v>
      </c>
      <c r="J662" s="27">
        <f ca="1">DATEDIF('BDD client - segmentation'!$I662,TODAY(),"M")</f>
        <v>53</v>
      </c>
      <c r="K662" s="27">
        <f t="shared" ca="1" si="41"/>
        <v>0</v>
      </c>
      <c r="L662" s="27">
        <v>11</v>
      </c>
      <c r="M662" s="27">
        <f t="shared" si="42"/>
        <v>5.5</v>
      </c>
      <c r="N662" s="27">
        <f t="shared" ca="1" si="43"/>
        <v>25.5</v>
      </c>
      <c r="O662" s="26" t="s">
        <v>3449</v>
      </c>
      <c r="P662" s="26" t="s">
        <v>3450</v>
      </c>
      <c r="Q662" s="26" t="s">
        <v>2014</v>
      </c>
      <c r="R662" s="29">
        <v>43585</v>
      </c>
      <c r="S662" s="26">
        <v>3171</v>
      </c>
      <c r="T662" s="30">
        <v>177</v>
      </c>
    </row>
    <row r="663" spans="1:20" x14ac:dyDescent="0.35">
      <c r="A663" s="31">
        <v>662</v>
      </c>
      <c r="B663" s="32" t="s">
        <v>3451</v>
      </c>
      <c r="C663" s="32" t="s">
        <v>2370</v>
      </c>
      <c r="D663" s="32" t="s">
        <v>3452</v>
      </c>
      <c r="E663" s="32" t="s">
        <v>48</v>
      </c>
      <c r="F663" s="32" t="s">
        <v>49</v>
      </c>
      <c r="G663" s="33">
        <v>1675</v>
      </c>
      <c r="H663" s="27">
        <f t="shared" si="40"/>
        <v>20</v>
      </c>
      <c r="I663" s="34">
        <v>43640</v>
      </c>
      <c r="J663" s="33">
        <f ca="1">DATEDIF('BDD client - segmentation'!$I663,TODAY(),"M")</f>
        <v>45</v>
      </c>
      <c r="K663" s="27">
        <f t="shared" ca="1" si="41"/>
        <v>0</v>
      </c>
      <c r="L663" s="33">
        <v>10</v>
      </c>
      <c r="M663" s="27">
        <f t="shared" si="42"/>
        <v>5</v>
      </c>
      <c r="N663" s="27">
        <f t="shared" ca="1" si="43"/>
        <v>25</v>
      </c>
      <c r="O663" s="32" t="s">
        <v>3453</v>
      </c>
      <c r="P663" s="32" t="s">
        <v>3454</v>
      </c>
      <c r="Q663" s="32" t="s">
        <v>1079</v>
      </c>
      <c r="R663" s="35">
        <v>44748</v>
      </c>
      <c r="S663" s="32">
        <v>2450</v>
      </c>
      <c r="T663" s="36">
        <v>205</v>
      </c>
    </row>
    <row r="664" spans="1:20" x14ac:dyDescent="0.35">
      <c r="A664" s="25">
        <v>663</v>
      </c>
      <c r="B664" s="26" t="s">
        <v>3455</v>
      </c>
      <c r="C664" s="26" t="s">
        <v>3456</v>
      </c>
      <c r="D664" s="26" t="s">
        <v>3457</v>
      </c>
      <c r="E664" s="26" t="s">
        <v>62</v>
      </c>
      <c r="F664" s="26" t="s">
        <v>63</v>
      </c>
      <c r="G664" s="27">
        <v>2108</v>
      </c>
      <c r="H664" s="27">
        <f t="shared" si="40"/>
        <v>20</v>
      </c>
      <c r="I664" s="28">
        <v>44915</v>
      </c>
      <c r="J664" s="27">
        <f ca="1">DATEDIF('BDD client - segmentation'!$I664,TODAY(),"M")</f>
        <v>3</v>
      </c>
      <c r="K664" s="27">
        <f t="shared" ca="1" si="41"/>
        <v>20</v>
      </c>
      <c r="L664" s="27">
        <v>19</v>
      </c>
      <c r="M664" s="27">
        <f t="shared" si="42"/>
        <v>9.5</v>
      </c>
      <c r="N664" s="27">
        <f t="shared" ca="1" si="43"/>
        <v>49.5</v>
      </c>
      <c r="O664" s="26" t="s">
        <v>3458</v>
      </c>
      <c r="P664" s="26" t="s">
        <v>3459</v>
      </c>
      <c r="Q664" s="26" t="s">
        <v>3460</v>
      </c>
      <c r="R664" s="29">
        <v>43696</v>
      </c>
      <c r="S664" s="26">
        <v>246</v>
      </c>
      <c r="T664" s="30">
        <v>171</v>
      </c>
    </row>
    <row r="665" spans="1:20" x14ac:dyDescent="0.35">
      <c r="A665" s="31">
        <v>664</v>
      </c>
      <c r="B665" s="32" t="s">
        <v>3461</v>
      </c>
      <c r="C665" s="32" t="s">
        <v>3462</v>
      </c>
      <c r="D665" s="32" t="s">
        <v>3463</v>
      </c>
      <c r="E665" s="32" t="s">
        <v>48</v>
      </c>
      <c r="F665" s="32" t="s">
        <v>93</v>
      </c>
      <c r="G665" s="33">
        <v>1966</v>
      </c>
      <c r="H665" s="27">
        <f t="shared" si="40"/>
        <v>20</v>
      </c>
      <c r="I665" s="34">
        <v>43174</v>
      </c>
      <c r="J665" s="33">
        <f ca="1">DATEDIF('BDD client - segmentation'!$I665,TODAY(),"M")</f>
        <v>60</v>
      </c>
      <c r="K665" s="27">
        <f t="shared" ca="1" si="41"/>
        <v>0</v>
      </c>
      <c r="L665" s="33">
        <v>12</v>
      </c>
      <c r="M665" s="27">
        <f t="shared" si="42"/>
        <v>6</v>
      </c>
      <c r="N665" s="27">
        <f t="shared" ca="1" si="43"/>
        <v>26</v>
      </c>
      <c r="O665" s="32" t="s">
        <v>3464</v>
      </c>
      <c r="P665" s="32" t="s">
        <v>3465</v>
      </c>
      <c r="Q665" s="32" t="s">
        <v>3466</v>
      </c>
      <c r="R665" s="35">
        <v>43894</v>
      </c>
      <c r="S665" s="32">
        <v>2959</v>
      </c>
      <c r="T665" s="36">
        <v>133</v>
      </c>
    </row>
    <row r="666" spans="1:20" x14ac:dyDescent="0.35">
      <c r="A666" s="25">
        <v>665</v>
      </c>
      <c r="B666" s="26" t="s">
        <v>3467</v>
      </c>
      <c r="C666" s="26" t="s">
        <v>3468</v>
      </c>
      <c r="D666" s="26" t="s">
        <v>3469</v>
      </c>
      <c r="E666" s="26" t="s">
        <v>48</v>
      </c>
      <c r="F666" s="26" t="s">
        <v>49</v>
      </c>
      <c r="G666" s="27">
        <v>3286</v>
      </c>
      <c r="H666" s="27">
        <f t="shared" si="40"/>
        <v>30</v>
      </c>
      <c r="I666" s="28">
        <v>43571</v>
      </c>
      <c r="J666" s="27">
        <f ca="1">DATEDIF('BDD client - segmentation'!$I666,TODAY(),"M")</f>
        <v>47</v>
      </c>
      <c r="K666" s="27">
        <f t="shared" ca="1" si="41"/>
        <v>0</v>
      </c>
      <c r="L666" s="27">
        <v>4</v>
      </c>
      <c r="M666" s="27">
        <f t="shared" si="42"/>
        <v>2</v>
      </c>
      <c r="N666" s="27">
        <f t="shared" ca="1" si="43"/>
        <v>32</v>
      </c>
      <c r="O666" s="26" t="s">
        <v>3470</v>
      </c>
      <c r="P666" s="26" t="s">
        <v>3471</v>
      </c>
      <c r="Q666" s="26" t="s">
        <v>3472</v>
      </c>
      <c r="R666" s="29">
        <v>44114</v>
      </c>
      <c r="S666" s="26">
        <v>3311</v>
      </c>
      <c r="T666" s="30">
        <v>178</v>
      </c>
    </row>
    <row r="667" spans="1:20" x14ac:dyDescent="0.35">
      <c r="A667" s="31">
        <v>666</v>
      </c>
      <c r="B667" s="32" t="s">
        <v>3473</v>
      </c>
      <c r="C667" s="32" t="s">
        <v>3474</v>
      </c>
      <c r="D667" s="32" t="s">
        <v>3475</v>
      </c>
      <c r="E667" s="32" t="s">
        <v>62</v>
      </c>
      <c r="F667" s="32" t="s">
        <v>49</v>
      </c>
      <c r="G667" s="33">
        <v>4006</v>
      </c>
      <c r="H667" s="27">
        <f t="shared" si="40"/>
        <v>30</v>
      </c>
      <c r="I667" s="34">
        <v>43713</v>
      </c>
      <c r="J667" s="33">
        <f ca="1">DATEDIF('BDD client - segmentation'!$I667,TODAY(),"M")</f>
        <v>42</v>
      </c>
      <c r="K667" s="27">
        <f t="shared" ca="1" si="41"/>
        <v>0</v>
      </c>
      <c r="L667" s="33">
        <v>14</v>
      </c>
      <c r="M667" s="27">
        <f t="shared" si="42"/>
        <v>7</v>
      </c>
      <c r="N667" s="27">
        <f t="shared" ca="1" si="43"/>
        <v>37</v>
      </c>
      <c r="O667" s="32" t="s">
        <v>3476</v>
      </c>
      <c r="P667" s="32" t="s">
        <v>3477</v>
      </c>
      <c r="Q667" s="32" t="s">
        <v>382</v>
      </c>
      <c r="R667" s="35">
        <v>44794</v>
      </c>
      <c r="S667" s="32">
        <v>1444</v>
      </c>
      <c r="T667" s="36">
        <v>24</v>
      </c>
    </row>
    <row r="668" spans="1:20" x14ac:dyDescent="0.35">
      <c r="A668" s="25">
        <v>667</v>
      </c>
      <c r="B668" s="26" t="s">
        <v>3478</v>
      </c>
      <c r="C668" s="26" t="s">
        <v>3479</v>
      </c>
      <c r="D668" s="26" t="s">
        <v>3480</v>
      </c>
      <c r="E668" s="26" t="s">
        <v>62</v>
      </c>
      <c r="F668" s="26" t="s">
        <v>49</v>
      </c>
      <c r="G668" s="27">
        <v>3598</v>
      </c>
      <c r="H668" s="27">
        <f t="shared" si="40"/>
        <v>30</v>
      </c>
      <c r="I668" s="28">
        <v>43868</v>
      </c>
      <c r="J668" s="27">
        <f ca="1">DATEDIF('BDD client - segmentation'!$I668,TODAY(),"M")</f>
        <v>37</v>
      </c>
      <c r="K668" s="27">
        <f t="shared" ca="1" si="41"/>
        <v>0</v>
      </c>
      <c r="L668" s="27">
        <v>7</v>
      </c>
      <c r="M668" s="27">
        <f t="shared" si="42"/>
        <v>3.5</v>
      </c>
      <c r="N668" s="27">
        <f t="shared" ca="1" si="43"/>
        <v>33.5</v>
      </c>
      <c r="O668" s="26" t="s">
        <v>1318</v>
      </c>
      <c r="P668" s="26" t="s">
        <v>3481</v>
      </c>
      <c r="Q668" s="26" t="s">
        <v>331</v>
      </c>
      <c r="R668" s="29">
        <v>43698</v>
      </c>
      <c r="S668" s="26">
        <v>2951</v>
      </c>
      <c r="T668" s="30">
        <v>124</v>
      </c>
    </row>
    <row r="669" spans="1:20" x14ac:dyDescent="0.35">
      <c r="A669" s="31">
        <v>668</v>
      </c>
      <c r="B669" s="32" t="s">
        <v>3482</v>
      </c>
      <c r="C669" s="32" t="s">
        <v>3483</v>
      </c>
      <c r="D669" s="32" t="s">
        <v>3484</v>
      </c>
      <c r="E669" s="32" t="s">
        <v>62</v>
      </c>
      <c r="F669" s="32" t="s">
        <v>49</v>
      </c>
      <c r="G669" s="33">
        <v>497</v>
      </c>
      <c r="H669" s="27">
        <f t="shared" si="40"/>
        <v>5</v>
      </c>
      <c r="I669" s="34">
        <v>44038</v>
      </c>
      <c r="J669" s="33">
        <f ca="1">DATEDIF('BDD client - segmentation'!$I669,TODAY(),"M")</f>
        <v>32</v>
      </c>
      <c r="K669" s="27">
        <f t="shared" ca="1" si="41"/>
        <v>0</v>
      </c>
      <c r="L669" s="33">
        <v>13</v>
      </c>
      <c r="M669" s="27">
        <f t="shared" si="42"/>
        <v>6.5</v>
      </c>
      <c r="N669" s="27">
        <f t="shared" ca="1" si="43"/>
        <v>11.5</v>
      </c>
      <c r="O669" s="32" t="s">
        <v>106</v>
      </c>
      <c r="P669" s="32" t="s">
        <v>484</v>
      </c>
      <c r="Q669" s="32" t="s">
        <v>485</v>
      </c>
      <c r="R669" s="35">
        <v>43170</v>
      </c>
      <c r="S669" s="32">
        <v>4363</v>
      </c>
      <c r="T669" s="36">
        <v>165</v>
      </c>
    </row>
    <row r="670" spans="1:20" x14ac:dyDescent="0.35">
      <c r="A670" s="25">
        <v>669</v>
      </c>
      <c r="B670" s="26" t="s">
        <v>73</v>
      </c>
      <c r="C670" s="26" t="s">
        <v>3485</v>
      </c>
      <c r="D670" s="26" t="s">
        <v>3486</v>
      </c>
      <c r="E670" s="26" t="s">
        <v>48</v>
      </c>
      <c r="F670" s="26" t="s">
        <v>49</v>
      </c>
      <c r="G670" s="27">
        <v>3568</v>
      </c>
      <c r="H670" s="27">
        <f t="shared" si="40"/>
        <v>30</v>
      </c>
      <c r="I670" s="28"/>
      <c r="J670" s="27">
        <f ca="1">DATEDIF('BDD client - segmentation'!$I670,TODAY(),"M")</f>
        <v>1478</v>
      </c>
      <c r="K670" s="27">
        <f t="shared" ca="1" si="41"/>
        <v>0</v>
      </c>
      <c r="L670" s="27">
        <v>29</v>
      </c>
      <c r="M670" s="27">
        <f t="shared" si="42"/>
        <v>14.5</v>
      </c>
      <c r="N670" s="27">
        <f t="shared" ca="1" si="43"/>
        <v>44.5</v>
      </c>
      <c r="O670" s="26" t="s">
        <v>3487</v>
      </c>
      <c r="P670" s="26" t="s">
        <v>3488</v>
      </c>
      <c r="Q670" s="26" t="s">
        <v>2117</v>
      </c>
      <c r="R670" s="29">
        <v>43466</v>
      </c>
      <c r="S670" s="26">
        <v>342</v>
      </c>
      <c r="T670" s="30">
        <v>150</v>
      </c>
    </row>
    <row r="671" spans="1:20" x14ac:dyDescent="0.35">
      <c r="A671" s="31">
        <v>670</v>
      </c>
      <c r="B671" s="32" t="s">
        <v>3489</v>
      </c>
      <c r="C671" s="32" t="s">
        <v>3490</v>
      </c>
      <c r="D671" s="32" t="s">
        <v>3491</v>
      </c>
      <c r="E671" s="32" t="s">
        <v>62</v>
      </c>
      <c r="F671" s="32" t="s">
        <v>49</v>
      </c>
      <c r="G671" s="33">
        <v>669</v>
      </c>
      <c r="H671" s="27">
        <f t="shared" si="40"/>
        <v>10</v>
      </c>
      <c r="I671" s="34">
        <v>44659</v>
      </c>
      <c r="J671" s="33">
        <f ca="1">DATEDIF('BDD client - segmentation'!$I671,TODAY(),"M")</f>
        <v>11</v>
      </c>
      <c r="K671" s="27">
        <f t="shared" ca="1" si="41"/>
        <v>5</v>
      </c>
      <c r="L671" s="33">
        <v>13</v>
      </c>
      <c r="M671" s="27">
        <f t="shared" si="42"/>
        <v>6.5</v>
      </c>
      <c r="N671" s="27">
        <f t="shared" ca="1" si="43"/>
        <v>21.5</v>
      </c>
      <c r="O671" s="32" t="s">
        <v>3492</v>
      </c>
      <c r="P671" s="32" t="s">
        <v>3493</v>
      </c>
      <c r="Q671" s="32" t="s">
        <v>3494</v>
      </c>
      <c r="R671" s="35">
        <v>44864</v>
      </c>
      <c r="S671" s="32">
        <v>241</v>
      </c>
      <c r="T671" s="36">
        <v>125</v>
      </c>
    </row>
    <row r="672" spans="1:20" x14ac:dyDescent="0.35">
      <c r="A672" s="25">
        <v>671</v>
      </c>
      <c r="B672" s="26" t="s">
        <v>3495</v>
      </c>
      <c r="C672" s="26" t="s">
        <v>3496</v>
      </c>
      <c r="D672" s="26" t="s">
        <v>3497</v>
      </c>
      <c r="E672" s="26" t="s">
        <v>62</v>
      </c>
      <c r="F672" s="26" t="s">
        <v>49</v>
      </c>
      <c r="G672" s="27">
        <v>4534</v>
      </c>
      <c r="H672" s="27">
        <f t="shared" si="40"/>
        <v>30</v>
      </c>
      <c r="I672" s="28">
        <v>44552</v>
      </c>
      <c r="J672" s="27">
        <f ca="1">DATEDIF('BDD client - segmentation'!$I672,TODAY(),"M")</f>
        <v>15</v>
      </c>
      <c r="K672" s="27">
        <f t="shared" ca="1" si="41"/>
        <v>1</v>
      </c>
      <c r="L672" s="27">
        <v>28</v>
      </c>
      <c r="M672" s="27">
        <f t="shared" si="42"/>
        <v>14</v>
      </c>
      <c r="N672" s="27">
        <f t="shared" ca="1" si="43"/>
        <v>45</v>
      </c>
      <c r="O672" s="26" t="s">
        <v>3498</v>
      </c>
      <c r="P672" s="26" t="s">
        <v>3366</v>
      </c>
      <c r="Q672" s="26" t="s">
        <v>3367</v>
      </c>
      <c r="R672" s="29">
        <v>44596</v>
      </c>
      <c r="S672" s="26">
        <v>2203</v>
      </c>
      <c r="T672" s="30">
        <v>0</v>
      </c>
    </row>
    <row r="673" spans="1:20" x14ac:dyDescent="0.35">
      <c r="A673" s="31">
        <v>672</v>
      </c>
      <c r="B673" s="32" t="s">
        <v>3499</v>
      </c>
      <c r="C673" s="32" t="s">
        <v>3500</v>
      </c>
      <c r="D673" s="32" t="s">
        <v>3501</v>
      </c>
      <c r="E673" s="32" t="s">
        <v>62</v>
      </c>
      <c r="F673" s="32" t="s">
        <v>49</v>
      </c>
      <c r="G673" s="33">
        <v>3403</v>
      </c>
      <c r="H673" s="27">
        <f t="shared" si="40"/>
        <v>30</v>
      </c>
      <c r="I673" s="34">
        <v>44831</v>
      </c>
      <c r="J673" s="33">
        <f ca="1">DATEDIF('BDD client - segmentation'!$I673,TODAY(),"M")</f>
        <v>6</v>
      </c>
      <c r="K673" s="27">
        <f t="shared" ca="1" si="41"/>
        <v>10</v>
      </c>
      <c r="L673" s="33">
        <v>3</v>
      </c>
      <c r="M673" s="27">
        <f t="shared" si="42"/>
        <v>1.5</v>
      </c>
      <c r="N673" s="27">
        <f t="shared" ca="1" si="43"/>
        <v>41.5</v>
      </c>
      <c r="O673" s="32" t="s">
        <v>711</v>
      </c>
      <c r="P673" s="32" t="s">
        <v>3502</v>
      </c>
      <c r="Q673" s="32" t="s">
        <v>2256</v>
      </c>
      <c r="R673" s="35">
        <v>44220</v>
      </c>
      <c r="S673" s="32">
        <v>700</v>
      </c>
      <c r="T673" s="36">
        <v>203</v>
      </c>
    </row>
    <row r="674" spans="1:20" x14ac:dyDescent="0.35">
      <c r="A674" s="25">
        <v>673</v>
      </c>
      <c r="B674" s="26" t="s">
        <v>3503</v>
      </c>
      <c r="C674" s="26" t="s">
        <v>3504</v>
      </c>
      <c r="D674" s="26" t="s">
        <v>3505</v>
      </c>
      <c r="E674" s="26" t="s">
        <v>62</v>
      </c>
      <c r="F674" s="26" t="s">
        <v>49</v>
      </c>
      <c r="G674" s="27">
        <v>2134</v>
      </c>
      <c r="H674" s="27">
        <f t="shared" si="40"/>
        <v>20</v>
      </c>
      <c r="I674" s="28">
        <v>44696</v>
      </c>
      <c r="J674" s="27">
        <f ca="1">DATEDIF('BDD client - segmentation'!$I674,TODAY(),"M")</f>
        <v>10</v>
      </c>
      <c r="K674" s="27">
        <f t="shared" ca="1" si="41"/>
        <v>5</v>
      </c>
      <c r="L674" s="27">
        <v>7</v>
      </c>
      <c r="M674" s="27">
        <f t="shared" si="42"/>
        <v>3.5</v>
      </c>
      <c r="N674" s="27">
        <f t="shared" ca="1" si="43"/>
        <v>28.5</v>
      </c>
      <c r="O674" s="26" t="s">
        <v>3506</v>
      </c>
      <c r="P674" s="26" t="s">
        <v>3407</v>
      </c>
      <c r="Q674" s="26" t="s">
        <v>3408</v>
      </c>
      <c r="R674" s="29">
        <v>44676</v>
      </c>
      <c r="S674" s="26">
        <v>4730</v>
      </c>
      <c r="T674" s="30">
        <v>151</v>
      </c>
    </row>
    <row r="675" spans="1:20" x14ac:dyDescent="0.35">
      <c r="A675" s="31">
        <v>674</v>
      </c>
      <c r="B675" s="32" t="s">
        <v>3507</v>
      </c>
      <c r="C675" s="32" t="s">
        <v>3508</v>
      </c>
      <c r="D675" s="32" t="s">
        <v>3509</v>
      </c>
      <c r="E675" s="32" t="s">
        <v>48</v>
      </c>
      <c r="F675" s="32" t="s">
        <v>49</v>
      </c>
      <c r="G675" s="33">
        <v>3381</v>
      </c>
      <c r="H675" s="27">
        <f t="shared" si="40"/>
        <v>30</v>
      </c>
      <c r="I675" s="34">
        <v>44617</v>
      </c>
      <c r="J675" s="33">
        <f ca="1">DATEDIF('BDD client - segmentation'!$I675,TODAY(),"M")</f>
        <v>13</v>
      </c>
      <c r="K675" s="27">
        <f t="shared" ca="1" si="41"/>
        <v>1</v>
      </c>
      <c r="L675" s="33">
        <v>17</v>
      </c>
      <c r="M675" s="27">
        <f t="shared" si="42"/>
        <v>8.5</v>
      </c>
      <c r="N675" s="27">
        <f t="shared" ca="1" si="43"/>
        <v>39.5</v>
      </c>
      <c r="O675" s="32" t="s">
        <v>3510</v>
      </c>
      <c r="P675" s="32" t="s">
        <v>3511</v>
      </c>
      <c r="Q675" s="32" t="s">
        <v>1042</v>
      </c>
      <c r="R675" s="35">
        <v>43721</v>
      </c>
      <c r="S675" s="32">
        <v>440</v>
      </c>
      <c r="T675" s="36">
        <v>89</v>
      </c>
    </row>
    <row r="676" spans="1:20" x14ac:dyDescent="0.35">
      <c r="A676" s="25">
        <v>675</v>
      </c>
      <c r="B676" s="26" t="s">
        <v>3512</v>
      </c>
      <c r="C676" s="26" t="s">
        <v>3513</v>
      </c>
      <c r="D676" s="26" t="s">
        <v>3514</v>
      </c>
      <c r="E676" s="26" t="s">
        <v>62</v>
      </c>
      <c r="F676" s="26" t="s">
        <v>125</v>
      </c>
      <c r="G676" s="27">
        <v>3359</v>
      </c>
      <c r="H676" s="27">
        <f t="shared" si="40"/>
        <v>30</v>
      </c>
      <c r="I676" s="28">
        <v>44124</v>
      </c>
      <c r="J676" s="27">
        <f ca="1">DATEDIF('BDD client - segmentation'!$I676,TODAY(),"M")</f>
        <v>29</v>
      </c>
      <c r="K676" s="27">
        <f t="shared" ca="1" si="41"/>
        <v>0</v>
      </c>
      <c r="L676" s="27">
        <v>25</v>
      </c>
      <c r="M676" s="27">
        <f t="shared" si="42"/>
        <v>12.5</v>
      </c>
      <c r="N676" s="27">
        <f t="shared" ca="1" si="43"/>
        <v>42.5</v>
      </c>
      <c r="O676" s="26" t="s">
        <v>445</v>
      </c>
      <c r="P676" s="26" t="s">
        <v>3515</v>
      </c>
      <c r="Q676" s="26" t="s">
        <v>3516</v>
      </c>
      <c r="R676" s="29">
        <v>44731</v>
      </c>
      <c r="S676" s="26">
        <v>862</v>
      </c>
      <c r="T676" s="30">
        <v>37</v>
      </c>
    </row>
    <row r="677" spans="1:20" x14ac:dyDescent="0.35">
      <c r="A677" s="31">
        <v>676</v>
      </c>
      <c r="B677" s="32" t="s">
        <v>3517</v>
      </c>
      <c r="C677" s="32" t="s">
        <v>3518</v>
      </c>
      <c r="D677" s="32" t="s">
        <v>3519</v>
      </c>
      <c r="E677" s="32" t="s">
        <v>48</v>
      </c>
      <c r="F677" s="32" t="s">
        <v>205</v>
      </c>
      <c r="G677" s="33">
        <v>289</v>
      </c>
      <c r="H677" s="27">
        <f t="shared" si="40"/>
        <v>5</v>
      </c>
      <c r="I677" s="34">
        <v>44862</v>
      </c>
      <c r="J677" s="33">
        <f ca="1">DATEDIF('BDD client - segmentation'!$I677,TODAY(),"M")</f>
        <v>5</v>
      </c>
      <c r="K677" s="27">
        <f t="shared" ca="1" si="41"/>
        <v>10</v>
      </c>
      <c r="L677" s="33">
        <v>20</v>
      </c>
      <c r="M677" s="27">
        <f t="shared" si="42"/>
        <v>10</v>
      </c>
      <c r="N677" s="27">
        <f t="shared" ca="1" si="43"/>
        <v>25</v>
      </c>
      <c r="O677" s="32" t="s">
        <v>3520</v>
      </c>
      <c r="P677" s="32" t="s">
        <v>1537</v>
      </c>
      <c r="Q677" s="32" t="s">
        <v>1518</v>
      </c>
      <c r="R677" s="35">
        <v>43208</v>
      </c>
      <c r="S677" s="32">
        <v>2948</v>
      </c>
      <c r="T677" s="36">
        <v>115</v>
      </c>
    </row>
    <row r="678" spans="1:20" x14ac:dyDescent="0.35">
      <c r="A678" s="25">
        <v>677</v>
      </c>
      <c r="B678" s="26" t="s">
        <v>3521</v>
      </c>
      <c r="C678" s="26" t="s">
        <v>3522</v>
      </c>
      <c r="D678" s="26" t="s">
        <v>3523</v>
      </c>
      <c r="E678" s="26" t="s">
        <v>62</v>
      </c>
      <c r="F678" s="26" t="s">
        <v>49</v>
      </c>
      <c r="G678" s="27">
        <v>1369</v>
      </c>
      <c r="H678" s="27">
        <f t="shared" si="40"/>
        <v>20</v>
      </c>
      <c r="I678" s="28">
        <v>43480</v>
      </c>
      <c r="J678" s="27">
        <f ca="1">DATEDIF('BDD client - segmentation'!$I678,TODAY(),"M")</f>
        <v>50</v>
      </c>
      <c r="K678" s="27">
        <f t="shared" ca="1" si="41"/>
        <v>0</v>
      </c>
      <c r="L678" s="27">
        <v>13</v>
      </c>
      <c r="M678" s="27">
        <f t="shared" si="42"/>
        <v>6.5</v>
      </c>
      <c r="N678" s="27">
        <f t="shared" ca="1" si="43"/>
        <v>26.5</v>
      </c>
      <c r="O678" s="26" t="s">
        <v>2653</v>
      </c>
      <c r="P678" s="26" t="s">
        <v>870</v>
      </c>
      <c r="Q678" s="26" t="s">
        <v>871</v>
      </c>
      <c r="R678" s="29">
        <v>44436</v>
      </c>
      <c r="S678" s="26">
        <v>3919</v>
      </c>
      <c r="T678" s="30">
        <v>47</v>
      </c>
    </row>
    <row r="679" spans="1:20" x14ac:dyDescent="0.35">
      <c r="A679" s="31">
        <v>678</v>
      </c>
      <c r="B679" s="32" t="s">
        <v>3524</v>
      </c>
      <c r="C679" s="32" t="s">
        <v>3525</v>
      </c>
      <c r="D679" s="32" t="s">
        <v>3526</v>
      </c>
      <c r="E679" s="32" t="s">
        <v>48</v>
      </c>
      <c r="F679" s="32" t="s">
        <v>205</v>
      </c>
      <c r="G679" s="33">
        <v>2882</v>
      </c>
      <c r="H679" s="27">
        <f t="shared" si="40"/>
        <v>20</v>
      </c>
      <c r="I679" s="34">
        <v>44708</v>
      </c>
      <c r="J679" s="33">
        <f ca="1">DATEDIF('BDD client - segmentation'!$I679,TODAY(),"M")</f>
        <v>10</v>
      </c>
      <c r="K679" s="27">
        <f t="shared" ca="1" si="41"/>
        <v>5</v>
      </c>
      <c r="L679" s="33">
        <v>2</v>
      </c>
      <c r="M679" s="27">
        <f t="shared" si="42"/>
        <v>1</v>
      </c>
      <c r="N679" s="27">
        <f t="shared" ca="1" si="43"/>
        <v>26</v>
      </c>
      <c r="O679" s="32" t="s">
        <v>3527</v>
      </c>
      <c r="P679" s="32" t="s">
        <v>3528</v>
      </c>
      <c r="Q679" s="32" t="s">
        <v>1571</v>
      </c>
      <c r="R679" s="35">
        <v>44181</v>
      </c>
      <c r="S679" s="32">
        <v>4536</v>
      </c>
      <c r="T679" s="36">
        <v>189</v>
      </c>
    </row>
    <row r="680" spans="1:20" x14ac:dyDescent="0.35">
      <c r="A680" s="25">
        <v>679</v>
      </c>
      <c r="B680" s="26" t="s">
        <v>3529</v>
      </c>
      <c r="C680" s="26" t="s">
        <v>3530</v>
      </c>
      <c r="D680" s="26" t="s">
        <v>3531</v>
      </c>
      <c r="E680" s="26" t="s">
        <v>48</v>
      </c>
      <c r="F680" s="26" t="s">
        <v>49</v>
      </c>
      <c r="G680" s="27">
        <v>458</v>
      </c>
      <c r="H680" s="27">
        <f t="shared" si="40"/>
        <v>5</v>
      </c>
      <c r="I680" s="28">
        <v>44652</v>
      </c>
      <c r="J680" s="27">
        <f ca="1">DATEDIF('BDD client - segmentation'!$I680,TODAY(),"M")</f>
        <v>11</v>
      </c>
      <c r="K680" s="27">
        <f t="shared" ca="1" si="41"/>
        <v>5</v>
      </c>
      <c r="L680" s="27">
        <v>20</v>
      </c>
      <c r="M680" s="27">
        <f t="shared" si="42"/>
        <v>10</v>
      </c>
      <c r="N680" s="27">
        <f t="shared" ca="1" si="43"/>
        <v>20</v>
      </c>
      <c r="O680" s="26" t="s">
        <v>3532</v>
      </c>
      <c r="P680" s="26" t="s">
        <v>3533</v>
      </c>
      <c r="Q680" s="26" t="s">
        <v>3534</v>
      </c>
      <c r="R680" s="29">
        <v>44841</v>
      </c>
      <c r="S680" s="26">
        <v>4148</v>
      </c>
      <c r="T680" s="30">
        <v>120</v>
      </c>
    </row>
    <row r="681" spans="1:20" x14ac:dyDescent="0.35">
      <c r="A681" s="31">
        <v>680</v>
      </c>
      <c r="B681" s="32" t="s">
        <v>3535</v>
      </c>
      <c r="C681" s="32" t="s">
        <v>3536</v>
      </c>
      <c r="D681" s="32" t="s">
        <v>3537</v>
      </c>
      <c r="E681" s="32" t="s">
        <v>62</v>
      </c>
      <c r="F681" s="32" t="s">
        <v>49</v>
      </c>
      <c r="G681" s="33">
        <v>2987</v>
      </c>
      <c r="H681" s="27">
        <f t="shared" si="40"/>
        <v>20</v>
      </c>
      <c r="I681" s="34">
        <v>43714</v>
      </c>
      <c r="J681" s="33">
        <f ca="1">DATEDIF('BDD client - segmentation'!$I681,TODAY(),"M")</f>
        <v>42</v>
      </c>
      <c r="K681" s="27">
        <f t="shared" ca="1" si="41"/>
        <v>0</v>
      </c>
      <c r="L681" s="33">
        <v>26</v>
      </c>
      <c r="M681" s="27">
        <f t="shared" si="42"/>
        <v>13</v>
      </c>
      <c r="N681" s="27">
        <f t="shared" ca="1" si="43"/>
        <v>33</v>
      </c>
      <c r="O681" s="32" t="s">
        <v>1175</v>
      </c>
      <c r="P681" s="32" t="s">
        <v>3538</v>
      </c>
      <c r="Q681" s="32" t="s">
        <v>3539</v>
      </c>
      <c r="R681" s="35">
        <v>44800</v>
      </c>
      <c r="S681" s="32">
        <v>1935</v>
      </c>
      <c r="T681" s="36">
        <v>112</v>
      </c>
    </row>
    <row r="682" spans="1:20" x14ac:dyDescent="0.35">
      <c r="A682" s="25">
        <v>681</v>
      </c>
      <c r="B682" s="26" t="s">
        <v>3540</v>
      </c>
      <c r="C682" s="26" t="s">
        <v>3541</v>
      </c>
      <c r="D682" s="26" t="s">
        <v>3542</v>
      </c>
      <c r="E682" s="26" t="s">
        <v>48</v>
      </c>
      <c r="F682" s="26" t="s">
        <v>49</v>
      </c>
      <c r="G682" s="27">
        <v>1358</v>
      </c>
      <c r="H682" s="27">
        <f t="shared" si="40"/>
        <v>20</v>
      </c>
      <c r="I682" s="28">
        <v>44150</v>
      </c>
      <c r="J682" s="27">
        <f ca="1">DATEDIF('BDD client - segmentation'!$I682,TODAY(),"M")</f>
        <v>28</v>
      </c>
      <c r="K682" s="27">
        <f t="shared" ca="1" si="41"/>
        <v>0</v>
      </c>
      <c r="L682" s="27">
        <v>1</v>
      </c>
      <c r="M682" s="27">
        <f t="shared" si="42"/>
        <v>0.5</v>
      </c>
      <c r="N682" s="27">
        <f t="shared" ca="1" si="43"/>
        <v>20.5</v>
      </c>
      <c r="O682" s="26" t="s">
        <v>614</v>
      </c>
      <c r="P682" s="26" t="s">
        <v>3543</v>
      </c>
      <c r="Q682" s="26" t="s">
        <v>3544</v>
      </c>
      <c r="R682" s="29">
        <v>43567</v>
      </c>
      <c r="S682" s="26">
        <v>1529</v>
      </c>
      <c r="T682" s="30">
        <v>95</v>
      </c>
    </row>
    <row r="683" spans="1:20" x14ac:dyDescent="0.35">
      <c r="A683" s="31">
        <v>682</v>
      </c>
      <c r="B683" s="32" t="s">
        <v>3545</v>
      </c>
      <c r="C683" s="32" t="s">
        <v>3546</v>
      </c>
      <c r="D683" s="32" t="s">
        <v>3547</v>
      </c>
      <c r="E683" s="32" t="s">
        <v>62</v>
      </c>
      <c r="F683" s="32" t="s">
        <v>49</v>
      </c>
      <c r="G683" s="33">
        <v>3336</v>
      </c>
      <c r="H683" s="27">
        <f t="shared" si="40"/>
        <v>30</v>
      </c>
      <c r="I683" s="34">
        <v>43673</v>
      </c>
      <c r="J683" s="33">
        <f ca="1">DATEDIF('BDD client - segmentation'!$I683,TODAY(),"M")</f>
        <v>44</v>
      </c>
      <c r="K683" s="27">
        <f t="shared" ca="1" si="41"/>
        <v>0</v>
      </c>
      <c r="L683" s="33">
        <v>6</v>
      </c>
      <c r="M683" s="27">
        <f t="shared" si="42"/>
        <v>3</v>
      </c>
      <c r="N683" s="27">
        <f t="shared" ca="1" si="43"/>
        <v>33</v>
      </c>
      <c r="O683" s="32" t="s">
        <v>3548</v>
      </c>
      <c r="P683" s="32" t="s">
        <v>3549</v>
      </c>
      <c r="Q683" s="32" t="s">
        <v>3550</v>
      </c>
      <c r="R683" s="35">
        <v>43322</v>
      </c>
      <c r="S683" s="32">
        <v>3444</v>
      </c>
      <c r="T683" s="36">
        <v>114</v>
      </c>
    </row>
    <row r="684" spans="1:20" x14ac:dyDescent="0.35">
      <c r="A684" s="25">
        <v>683</v>
      </c>
      <c r="B684" s="26" t="s">
        <v>3551</v>
      </c>
      <c r="C684" s="26" t="s">
        <v>3552</v>
      </c>
      <c r="D684" s="26" t="s">
        <v>3553</v>
      </c>
      <c r="E684" s="26" t="s">
        <v>62</v>
      </c>
      <c r="F684" s="26" t="s">
        <v>49</v>
      </c>
      <c r="G684" s="27">
        <v>3180</v>
      </c>
      <c r="H684" s="27">
        <f t="shared" si="40"/>
        <v>30</v>
      </c>
      <c r="I684" s="28">
        <v>44254</v>
      </c>
      <c r="J684" s="27">
        <f ca="1">DATEDIF('BDD client - segmentation'!$I684,TODAY(),"M")</f>
        <v>25</v>
      </c>
      <c r="K684" s="27">
        <f t="shared" ca="1" si="41"/>
        <v>0</v>
      </c>
      <c r="L684" s="27">
        <v>7</v>
      </c>
      <c r="M684" s="27">
        <f t="shared" si="42"/>
        <v>3.5</v>
      </c>
      <c r="N684" s="27">
        <f t="shared" ca="1" si="43"/>
        <v>33.5</v>
      </c>
      <c r="O684" s="26" t="s">
        <v>3554</v>
      </c>
      <c r="P684" s="26" t="s">
        <v>1298</v>
      </c>
      <c r="Q684" s="26" t="s">
        <v>1299</v>
      </c>
      <c r="R684" s="29">
        <v>44458</v>
      </c>
      <c r="S684" s="26">
        <v>3788</v>
      </c>
      <c r="T684" s="30">
        <v>64</v>
      </c>
    </row>
    <row r="685" spans="1:20" x14ac:dyDescent="0.35">
      <c r="A685" s="31">
        <v>684</v>
      </c>
      <c r="B685" s="32" t="s">
        <v>3555</v>
      </c>
      <c r="C685" s="32" t="s">
        <v>3556</v>
      </c>
      <c r="D685" s="32" t="s">
        <v>3557</v>
      </c>
      <c r="E685" s="32" t="s">
        <v>62</v>
      </c>
      <c r="F685" s="32" t="s">
        <v>205</v>
      </c>
      <c r="G685" s="33">
        <v>4741</v>
      </c>
      <c r="H685" s="27">
        <f t="shared" si="40"/>
        <v>30</v>
      </c>
      <c r="I685" s="34">
        <v>43475</v>
      </c>
      <c r="J685" s="33">
        <f ca="1">DATEDIF('BDD client - segmentation'!$I685,TODAY(),"M")</f>
        <v>50</v>
      </c>
      <c r="K685" s="27">
        <f t="shared" ca="1" si="41"/>
        <v>0</v>
      </c>
      <c r="L685" s="33">
        <v>1</v>
      </c>
      <c r="M685" s="27">
        <f t="shared" si="42"/>
        <v>0.5</v>
      </c>
      <c r="N685" s="27">
        <f t="shared" ca="1" si="43"/>
        <v>30.5</v>
      </c>
      <c r="O685" s="32" t="s">
        <v>3558</v>
      </c>
      <c r="P685" s="32" t="s">
        <v>893</v>
      </c>
      <c r="Q685" s="32" t="s">
        <v>894</v>
      </c>
      <c r="R685" s="35">
        <v>44923</v>
      </c>
      <c r="S685" s="32">
        <v>2051</v>
      </c>
      <c r="T685" s="36">
        <v>208</v>
      </c>
    </row>
    <row r="686" spans="1:20" x14ac:dyDescent="0.35">
      <c r="A686" s="25">
        <v>685</v>
      </c>
      <c r="B686" s="26" t="s">
        <v>3559</v>
      </c>
      <c r="C686" s="26" t="s">
        <v>3560</v>
      </c>
      <c r="D686" s="26" t="s">
        <v>3561</v>
      </c>
      <c r="E686" s="26" t="s">
        <v>62</v>
      </c>
      <c r="F686" s="26" t="s">
        <v>125</v>
      </c>
      <c r="G686" s="27">
        <v>350</v>
      </c>
      <c r="H686" s="27">
        <f t="shared" si="40"/>
        <v>5</v>
      </c>
      <c r="I686" s="28">
        <v>43113</v>
      </c>
      <c r="J686" s="27">
        <f ca="1">DATEDIF('BDD client - segmentation'!$I686,TODAY(),"M")</f>
        <v>62</v>
      </c>
      <c r="K686" s="27">
        <f t="shared" ca="1" si="41"/>
        <v>0</v>
      </c>
      <c r="L686" s="27">
        <v>2</v>
      </c>
      <c r="M686" s="27">
        <f t="shared" si="42"/>
        <v>1</v>
      </c>
      <c r="N686" s="27">
        <f t="shared" ca="1" si="43"/>
        <v>6</v>
      </c>
      <c r="O686" s="26" t="s">
        <v>3562</v>
      </c>
      <c r="P686" s="26" t="s">
        <v>3563</v>
      </c>
      <c r="Q686" s="26" t="s">
        <v>3564</v>
      </c>
      <c r="R686" s="29">
        <v>43424</v>
      </c>
      <c r="S686" s="26">
        <v>984</v>
      </c>
      <c r="T686" s="30">
        <v>6</v>
      </c>
    </row>
    <row r="687" spans="1:20" x14ac:dyDescent="0.35">
      <c r="A687" s="31">
        <v>686</v>
      </c>
      <c r="B687" s="32" t="s">
        <v>3565</v>
      </c>
      <c r="C687" s="32" t="s">
        <v>3566</v>
      </c>
      <c r="D687" s="32" t="s">
        <v>3567</v>
      </c>
      <c r="E687" s="32" t="s">
        <v>48</v>
      </c>
      <c r="F687" s="32" t="s">
        <v>49</v>
      </c>
      <c r="G687" s="33">
        <v>847</v>
      </c>
      <c r="H687" s="27">
        <f t="shared" si="40"/>
        <v>10</v>
      </c>
      <c r="I687" s="34">
        <v>43870</v>
      </c>
      <c r="J687" s="33">
        <f ca="1">DATEDIF('BDD client - segmentation'!$I687,TODAY(),"M")</f>
        <v>37</v>
      </c>
      <c r="K687" s="27">
        <f t="shared" ca="1" si="41"/>
        <v>0</v>
      </c>
      <c r="L687" s="33">
        <v>16</v>
      </c>
      <c r="M687" s="27">
        <f t="shared" si="42"/>
        <v>8</v>
      </c>
      <c r="N687" s="27">
        <f t="shared" ca="1" si="43"/>
        <v>18</v>
      </c>
      <c r="O687" s="32" t="s">
        <v>892</v>
      </c>
      <c r="P687" s="32" t="s">
        <v>3568</v>
      </c>
      <c r="Q687" s="32" t="s">
        <v>1739</v>
      </c>
      <c r="R687" s="35">
        <v>44541</v>
      </c>
      <c r="S687" s="32">
        <v>2275</v>
      </c>
      <c r="T687" s="36">
        <v>248</v>
      </c>
    </row>
    <row r="688" spans="1:20" x14ac:dyDescent="0.35">
      <c r="A688" s="25">
        <v>687</v>
      </c>
      <c r="B688" s="26" t="s">
        <v>3569</v>
      </c>
      <c r="C688" s="26" t="s">
        <v>3570</v>
      </c>
      <c r="D688" s="26" t="s">
        <v>3571</v>
      </c>
      <c r="E688" s="26" t="s">
        <v>62</v>
      </c>
      <c r="F688" s="26" t="s">
        <v>49</v>
      </c>
      <c r="G688" s="27">
        <v>3416</v>
      </c>
      <c r="H688" s="27">
        <f t="shared" si="40"/>
        <v>30</v>
      </c>
      <c r="I688" s="28">
        <v>44493</v>
      </c>
      <c r="J688" s="27">
        <f ca="1">DATEDIF('BDD client - segmentation'!$I688,TODAY(),"M")</f>
        <v>17</v>
      </c>
      <c r="K688" s="27">
        <f t="shared" ca="1" si="41"/>
        <v>1</v>
      </c>
      <c r="L688" s="27">
        <v>3</v>
      </c>
      <c r="M688" s="27">
        <f t="shared" si="42"/>
        <v>1.5</v>
      </c>
      <c r="N688" s="27">
        <f t="shared" ca="1" si="43"/>
        <v>32.5</v>
      </c>
      <c r="O688" s="26" t="s">
        <v>100</v>
      </c>
      <c r="P688" s="26" t="s">
        <v>3572</v>
      </c>
      <c r="Q688" s="26" t="s">
        <v>3573</v>
      </c>
      <c r="R688" s="29">
        <v>44462</v>
      </c>
      <c r="S688" s="26">
        <v>920</v>
      </c>
      <c r="T688" s="30">
        <v>160</v>
      </c>
    </row>
    <row r="689" spans="1:20" x14ac:dyDescent="0.35">
      <c r="A689" s="31">
        <v>688</v>
      </c>
      <c r="B689" s="32" t="s">
        <v>3574</v>
      </c>
      <c r="C689" s="32" t="s">
        <v>3575</v>
      </c>
      <c r="D689" s="32" t="s">
        <v>3576</v>
      </c>
      <c r="E689" s="32" t="s">
        <v>62</v>
      </c>
      <c r="F689" s="32" t="s">
        <v>180</v>
      </c>
      <c r="G689" s="33">
        <v>3577</v>
      </c>
      <c r="H689" s="27">
        <f t="shared" si="40"/>
        <v>30</v>
      </c>
      <c r="I689" s="34">
        <v>44042</v>
      </c>
      <c r="J689" s="33">
        <f ca="1">DATEDIF('BDD client - segmentation'!$I689,TODAY(),"M")</f>
        <v>32</v>
      </c>
      <c r="K689" s="27">
        <f t="shared" ca="1" si="41"/>
        <v>0</v>
      </c>
      <c r="L689" s="33">
        <v>1</v>
      </c>
      <c r="M689" s="27">
        <f t="shared" si="42"/>
        <v>0.5</v>
      </c>
      <c r="N689" s="27">
        <f t="shared" ca="1" si="43"/>
        <v>30.5</v>
      </c>
      <c r="O689" s="32" t="s">
        <v>3577</v>
      </c>
      <c r="P689" s="32" t="s">
        <v>3578</v>
      </c>
      <c r="Q689" s="32" t="s">
        <v>3579</v>
      </c>
      <c r="R689" s="35">
        <v>43388</v>
      </c>
      <c r="S689" s="32">
        <v>2851</v>
      </c>
      <c r="T689" s="36">
        <v>8</v>
      </c>
    </row>
    <row r="690" spans="1:20" x14ac:dyDescent="0.35">
      <c r="A690" s="25">
        <v>689</v>
      </c>
      <c r="B690" s="26" t="s">
        <v>3580</v>
      </c>
      <c r="C690" s="26" t="s">
        <v>3581</v>
      </c>
      <c r="D690" s="26" t="s">
        <v>3582</v>
      </c>
      <c r="E690" s="26" t="s">
        <v>48</v>
      </c>
      <c r="F690" s="26" t="s">
        <v>49</v>
      </c>
      <c r="G690" s="27">
        <v>2623</v>
      </c>
      <c r="H690" s="27">
        <f t="shared" si="40"/>
        <v>20</v>
      </c>
      <c r="I690" s="28">
        <v>44823</v>
      </c>
      <c r="J690" s="27">
        <f ca="1">DATEDIF('BDD client - segmentation'!$I690,TODAY(),"M")</f>
        <v>6</v>
      </c>
      <c r="K690" s="27">
        <f t="shared" ca="1" si="41"/>
        <v>10</v>
      </c>
      <c r="L690" s="27">
        <v>22</v>
      </c>
      <c r="M690" s="27">
        <f t="shared" si="42"/>
        <v>11</v>
      </c>
      <c r="N690" s="27">
        <f t="shared" ca="1" si="43"/>
        <v>41</v>
      </c>
      <c r="O690" s="26" t="s">
        <v>3583</v>
      </c>
      <c r="P690" s="26" t="s">
        <v>3584</v>
      </c>
      <c r="Q690" s="26" t="s">
        <v>2860</v>
      </c>
      <c r="R690" s="29">
        <v>44761</v>
      </c>
      <c r="S690" s="26">
        <v>1243</v>
      </c>
      <c r="T690" s="30">
        <v>19</v>
      </c>
    </row>
    <row r="691" spans="1:20" x14ac:dyDescent="0.35">
      <c r="A691" s="31">
        <v>690</v>
      </c>
      <c r="B691" s="32" t="s">
        <v>3585</v>
      </c>
      <c r="C691" s="32" t="s">
        <v>3586</v>
      </c>
      <c r="D691" s="32" t="s">
        <v>3587</v>
      </c>
      <c r="E691" s="32" t="s">
        <v>62</v>
      </c>
      <c r="F691" s="32" t="s">
        <v>49</v>
      </c>
      <c r="G691" s="33">
        <v>2165</v>
      </c>
      <c r="H691" s="27">
        <f t="shared" si="40"/>
        <v>20</v>
      </c>
      <c r="I691" s="34">
        <v>43600</v>
      </c>
      <c r="J691" s="33">
        <f ca="1">DATEDIF('BDD client - segmentation'!$I691,TODAY(),"M")</f>
        <v>46</v>
      </c>
      <c r="K691" s="27">
        <f t="shared" ca="1" si="41"/>
        <v>0</v>
      </c>
      <c r="L691" s="33">
        <v>5</v>
      </c>
      <c r="M691" s="27">
        <f t="shared" si="42"/>
        <v>2.5</v>
      </c>
      <c r="N691" s="27">
        <f t="shared" ca="1" si="43"/>
        <v>22.5</v>
      </c>
      <c r="O691" s="32" t="s">
        <v>915</v>
      </c>
      <c r="P691" s="32" t="s">
        <v>3366</v>
      </c>
      <c r="Q691" s="32" t="s">
        <v>3367</v>
      </c>
      <c r="R691" s="35">
        <v>44049</v>
      </c>
      <c r="S691" s="32">
        <v>2312</v>
      </c>
      <c r="T691" s="36">
        <v>58</v>
      </c>
    </row>
    <row r="692" spans="1:20" x14ac:dyDescent="0.35">
      <c r="A692" s="25">
        <v>691</v>
      </c>
      <c r="B692" s="26" t="s">
        <v>3588</v>
      </c>
      <c r="C692" s="26" t="s">
        <v>3589</v>
      </c>
      <c r="D692" s="26" t="s">
        <v>3590</v>
      </c>
      <c r="E692" s="26" t="s">
        <v>48</v>
      </c>
      <c r="F692" s="26" t="s">
        <v>49</v>
      </c>
      <c r="G692" s="27">
        <v>4193</v>
      </c>
      <c r="H692" s="27">
        <f t="shared" si="40"/>
        <v>30</v>
      </c>
      <c r="I692" s="28">
        <v>43585</v>
      </c>
      <c r="J692" s="27">
        <f ca="1">DATEDIF('BDD client - segmentation'!$I692,TODAY(),"M")</f>
        <v>47</v>
      </c>
      <c r="K692" s="27">
        <f t="shared" ca="1" si="41"/>
        <v>0</v>
      </c>
      <c r="L692" s="27">
        <v>30</v>
      </c>
      <c r="M692" s="27">
        <f t="shared" si="42"/>
        <v>15</v>
      </c>
      <c r="N692" s="27">
        <f t="shared" ca="1" si="43"/>
        <v>45</v>
      </c>
      <c r="O692" s="26" t="s">
        <v>943</v>
      </c>
      <c r="P692" s="26" t="s">
        <v>3591</v>
      </c>
      <c r="Q692" s="26" t="s">
        <v>3592</v>
      </c>
      <c r="R692" s="29">
        <v>44889</v>
      </c>
      <c r="S692" s="26">
        <v>288</v>
      </c>
      <c r="T692" s="30">
        <v>10</v>
      </c>
    </row>
    <row r="693" spans="1:20" x14ac:dyDescent="0.35">
      <c r="A693" s="31">
        <v>692</v>
      </c>
      <c r="B693" s="32" t="s">
        <v>3593</v>
      </c>
      <c r="C693" s="32" t="s">
        <v>3594</v>
      </c>
      <c r="D693" s="32" t="s">
        <v>3595</v>
      </c>
      <c r="E693" s="32" t="s">
        <v>62</v>
      </c>
      <c r="F693" s="32" t="s">
        <v>63</v>
      </c>
      <c r="G693" s="33">
        <v>239</v>
      </c>
      <c r="H693" s="27">
        <f t="shared" si="40"/>
        <v>5</v>
      </c>
      <c r="I693" s="34">
        <v>44370</v>
      </c>
      <c r="J693" s="33">
        <f ca="1">DATEDIF('BDD client - segmentation'!$I693,TODAY(),"M")</f>
        <v>21</v>
      </c>
      <c r="K693" s="27">
        <f t="shared" ca="1" si="41"/>
        <v>1</v>
      </c>
      <c r="L693" s="33">
        <v>4</v>
      </c>
      <c r="M693" s="27">
        <f t="shared" si="42"/>
        <v>2</v>
      </c>
      <c r="N693" s="27">
        <f t="shared" ca="1" si="43"/>
        <v>8</v>
      </c>
      <c r="O693" s="32" t="s">
        <v>3596</v>
      </c>
      <c r="P693" s="32" t="s">
        <v>3597</v>
      </c>
      <c r="Q693" s="32" t="s">
        <v>3598</v>
      </c>
      <c r="R693" s="35">
        <v>43536</v>
      </c>
      <c r="S693" s="32">
        <v>2211</v>
      </c>
      <c r="T693" s="36">
        <v>152</v>
      </c>
    </row>
    <row r="694" spans="1:20" x14ac:dyDescent="0.35">
      <c r="A694" s="25">
        <v>693</v>
      </c>
      <c r="B694" s="26" t="s">
        <v>3599</v>
      </c>
      <c r="C694" s="26" t="s">
        <v>3600</v>
      </c>
      <c r="D694" s="26" t="s">
        <v>3601</v>
      </c>
      <c r="E694" s="26" t="s">
        <v>48</v>
      </c>
      <c r="F694" s="26" t="s">
        <v>398</v>
      </c>
      <c r="G694" s="27">
        <v>353</v>
      </c>
      <c r="H694" s="27">
        <f t="shared" si="40"/>
        <v>5</v>
      </c>
      <c r="I694" s="28">
        <v>44732</v>
      </c>
      <c r="J694" s="27">
        <f ca="1">DATEDIF('BDD client - segmentation'!$I694,TODAY(),"M")</f>
        <v>9</v>
      </c>
      <c r="K694" s="27">
        <f t="shared" ca="1" si="41"/>
        <v>5</v>
      </c>
      <c r="L694" s="27">
        <v>24</v>
      </c>
      <c r="M694" s="27">
        <f t="shared" si="42"/>
        <v>12</v>
      </c>
      <c r="N694" s="27">
        <f t="shared" ca="1" si="43"/>
        <v>22</v>
      </c>
      <c r="O694" s="26" t="s">
        <v>2479</v>
      </c>
      <c r="P694" s="26" t="s">
        <v>3602</v>
      </c>
      <c r="Q694" s="26" t="s">
        <v>3603</v>
      </c>
      <c r="R694" s="29">
        <v>43508</v>
      </c>
      <c r="S694" s="26">
        <v>3831</v>
      </c>
      <c r="T694" s="30">
        <v>74</v>
      </c>
    </row>
    <row r="695" spans="1:20" x14ac:dyDescent="0.35">
      <c r="A695" s="31">
        <v>694</v>
      </c>
      <c r="B695" s="32" t="s">
        <v>3604</v>
      </c>
      <c r="C695" s="32" t="s">
        <v>3605</v>
      </c>
      <c r="D695" s="32" t="s">
        <v>3606</v>
      </c>
      <c r="E695" s="32" t="s">
        <v>48</v>
      </c>
      <c r="F695" s="32" t="s">
        <v>125</v>
      </c>
      <c r="G695" s="33">
        <v>1250</v>
      </c>
      <c r="H695" s="27">
        <f t="shared" si="40"/>
        <v>20</v>
      </c>
      <c r="I695" s="34">
        <v>43479</v>
      </c>
      <c r="J695" s="33">
        <f ca="1">DATEDIF('BDD client - segmentation'!$I695,TODAY(),"M")</f>
        <v>50</v>
      </c>
      <c r="K695" s="27">
        <f t="shared" ca="1" si="41"/>
        <v>0</v>
      </c>
      <c r="L695" s="33">
        <v>1</v>
      </c>
      <c r="M695" s="27">
        <f t="shared" si="42"/>
        <v>0.5</v>
      </c>
      <c r="N695" s="27">
        <f t="shared" ca="1" si="43"/>
        <v>20.5</v>
      </c>
      <c r="O695" s="32" t="s">
        <v>3607</v>
      </c>
      <c r="P695" s="32" t="s">
        <v>3608</v>
      </c>
      <c r="Q695" s="32" t="s">
        <v>3609</v>
      </c>
      <c r="R695" s="35">
        <v>44073</v>
      </c>
      <c r="S695" s="32">
        <v>2937</v>
      </c>
      <c r="T695" s="36">
        <v>182</v>
      </c>
    </row>
    <row r="696" spans="1:20" x14ac:dyDescent="0.35">
      <c r="A696" s="25">
        <v>695</v>
      </c>
      <c r="B696" s="26" t="s">
        <v>3610</v>
      </c>
      <c r="C696" s="26" t="s">
        <v>3611</v>
      </c>
      <c r="D696" s="26" t="s">
        <v>3612</v>
      </c>
      <c r="E696" s="26" t="s">
        <v>62</v>
      </c>
      <c r="F696" s="26" t="s">
        <v>112</v>
      </c>
      <c r="G696" s="27">
        <v>4635</v>
      </c>
      <c r="H696" s="27">
        <f t="shared" si="40"/>
        <v>30</v>
      </c>
      <c r="I696" s="28">
        <v>44356</v>
      </c>
      <c r="J696" s="27">
        <f ca="1">DATEDIF('BDD client - segmentation'!$I696,TODAY(),"M")</f>
        <v>21</v>
      </c>
      <c r="K696" s="27">
        <f t="shared" ca="1" si="41"/>
        <v>1</v>
      </c>
      <c r="L696" s="27">
        <v>24</v>
      </c>
      <c r="M696" s="27">
        <f t="shared" si="42"/>
        <v>12</v>
      </c>
      <c r="N696" s="27">
        <f t="shared" ca="1" si="43"/>
        <v>43</v>
      </c>
      <c r="O696" s="26" t="s">
        <v>3268</v>
      </c>
      <c r="P696" s="26" t="s">
        <v>2841</v>
      </c>
      <c r="Q696" s="26" t="s">
        <v>2842</v>
      </c>
      <c r="R696" s="29">
        <v>43181</v>
      </c>
      <c r="S696" s="26">
        <v>1577</v>
      </c>
      <c r="T696" s="30">
        <v>113</v>
      </c>
    </row>
    <row r="697" spans="1:20" x14ac:dyDescent="0.35">
      <c r="A697" s="31">
        <v>696</v>
      </c>
      <c r="B697" s="32" t="s">
        <v>3613</v>
      </c>
      <c r="C697" s="32" t="s">
        <v>3614</v>
      </c>
      <c r="D697" s="32" t="s">
        <v>3615</v>
      </c>
      <c r="E697" s="32" t="s">
        <v>62</v>
      </c>
      <c r="F697" s="32" t="s">
        <v>112</v>
      </c>
      <c r="G697" s="33">
        <v>2917</v>
      </c>
      <c r="H697" s="27">
        <f t="shared" si="40"/>
        <v>20</v>
      </c>
      <c r="I697" s="34">
        <v>43129</v>
      </c>
      <c r="J697" s="33">
        <f ca="1">DATEDIF('BDD client - segmentation'!$I697,TODAY(),"M")</f>
        <v>62</v>
      </c>
      <c r="K697" s="27">
        <f t="shared" ca="1" si="41"/>
        <v>0</v>
      </c>
      <c r="L697" s="33">
        <v>1</v>
      </c>
      <c r="M697" s="27">
        <f t="shared" si="42"/>
        <v>0.5</v>
      </c>
      <c r="N697" s="27">
        <f t="shared" ca="1" si="43"/>
        <v>20.5</v>
      </c>
      <c r="O697" s="32" t="s">
        <v>94</v>
      </c>
      <c r="P697" s="32" t="s">
        <v>2836</v>
      </c>
      <c r="Q697" s="32" t="s">
        <v>3616</v>
      </c>
      <c r="R697" s="35">
        <v>44492</v>
      </c>
      <c r="S697" s="32">
        <v>4123</v>
      </c>
      <c r="T697" s="36">
        <v>144</v>
      </c>
    </row>
    <row r="698" spans="1:20" x14ac:dyDescent="0.35">
      <c r="A698" s="25">
        <v>697</v>
      </c>
      <c r="B698" s="26" t="s">
        <v>3617</v>
      </c>
      <c r="C698" s="26" t="s">
        <v>3618</v>
      </c>
      <c r="D698" s="26" t="s">
        <v>3619</v>
      </c>
      <c r="E698" s="26" t="s">
        <v>48</v>
      </c>
      <c r="F698" s="26" t="s">
        <v>49</v>
      </c>
      <c r="G698" s="27">
        <v>3950</v>
      </c>
      <c r="H698" s="27">
        <f t="shared" si="40"/>
        <v>30</v>
      </c>
      <c r="I698" s="28">
        <v>43363</v>
      </c>
      <c r="J698" s="27">
        <f ca="1">DATEDIF('BDD client - segmentation'!$I698,TODAY(),"M")</f>
        <v>54</v>
      </c>
      <c r="K698" s="27">
        <f t="shared" ca="1" si="41"/>
        <v>0</v>
      </c>
      <c r="L698" s="27">
        <v>4</v>
      </c>
      <c r="M698" s="27">
        <f t="shared" si="42"/>
        <v>2</v>
      </c>
      <c r="N698" s="27">
        <f t="shared" ca="1" si="43"/>
        <v>32</v>
      </c>
      <c r="O698" s="26" t="s">
        <v>3620</v>
      </c>
      <c r="P698" s="26" t="s">
        <v>3543</v>
      </c>
      <c r="Q698" s="26" t="s">
        <v>3544</v>
      </c>
      <c r="R698" s="29">
        <v>44383</v>
      </c>
      <c r="S698" s="26">
        <v>132</v>
      </c>
      <c r="T698" s="30">
        <v>31</v>
      </c>
    </row>
    <row r="699" spans="1:20" x14ac:dyDescent="0.35">
      <c r="A699" s="31">
        <v>698</v>
      </c>
      <c r="B699" s="32" t="s">
        <v>274</v>
      </c>
      <c r="C699" s="32" t="s">
        <v>3621</v>
      </c>
      <c r="D699" s="32" t="s">
        <v>3622</v>
      </c>
      <c r="E699" s="32" t="s">
        <v>48</v>
      </c>
      <c r="F699" s="32" t="s">
        <v>49</v>
      </c>
      <c r="G699" s="33">
        <v>4061</v>
      </c>
      <c r="H699" s="27">
        <f t="shared" si="40"/>
        <v>30</v>
      </c>
      <c r="I699" s="34">
        <v>44268</v>
      </c>
      <c r="J699" s="33">
        <f ca="1">DATEDIF('BDD client - segmentation'!$I699,TODAY(),"M")</f>
        <v>24</v>
      </c>
      <c r="K699" s="27">
        <f t="shared" ca="1" si="41"/>
        <v>1</v>
      </c>
      <c r="L699" s="33">
        <v>11</v>
      </c>
      <c r="M699" s="27">
        <f t="shared" si="42"/>
        <v>5.5</v>
      </c>
      <c r="N699" s="27">
        <f t="shared" ca="1" si="43"/>
        <v>36.5</v>
      </c>
      <c r="O699" s="32" t="s">
        <v>3623</v>
      </c>
      <c r="P699" s="32" t="s">
        <v>3624</v>
      </c>
      <c r="Q699" s="32" t="s">
        <v>2690</v>
      </c>
      <c r="R699" s="35">
        <v>44435</v>
      </c>
      <c r="S699" s="32">
        <v>2866</v>
      </c>
      <c r="T699" s="36">
        <v>195</v>
      </c>
    </row>
    <row r="700" spans="1:20" x14ac:dyDescent="0.35">
      <c r="A700" s="25">
        <v>699</v>
      </c>
      <c r="B700" s="26" t="s">
        <v>3625</v>
      </c>
      <c r="C700" s="26" t="s">
        <v>3626</v>
      </c>
      <c r="D700" s="26" t="s">
        <v>3627</v>
      </c>
      <c r="E700" s="26" t="s">
        <v>48</v>
      </c>
      <c r="F700" s="26" t="s">
        <v>49</v>
      </c>
      <c r="G700" s="27">
        <v>713</v>
      </c>
      <c r="H700" s="27">
        <f t="shared" si="40"/>
        <v>10</v>
      </c>
      <c r="I700" s="28">
        <v>43240</v>
      </c>
      <c r="J700" s="27">
        <f ca="1">DATEDIF('BDD client - segmentation'!$I700,TODAY(),"M")</f>
        <v>58</v>
      </c>
      <c r="K700" s="27">
        <f t="shared" ca="1" si="41"/>
        <v>0</v>
      </c>
      <c r="L700" s="27">
        <v>18</v>
      </c>
      <c r="M700" s="27">
        <f t="shared" si="42"/>
        <v>9</v>
      </c>
      <c r="N700" s="27">
        <f t="shared" ca="1" si="43"/>
        <v>19</v>
      </c>
      <c r="O700" s="26" t="s">
        <v>3628</v>
      </c>
      <c r="P700" s="26" t="s">
        <v>3629</v>
      </c>
      <c r="Q700" s="26" t="s">
        <v>3630</v>
      </c>
      <c r="R700" s="29">
        <v>44471</v>
      </c>
      <c r="S700" s="26">
        <v>986</v>
      </c>
      <c r="T700" s="30">
        <v>17</v>
      </c>
    </row>
    <row r="701" spans="1:20" x14ac:dyDescent="0.35">
      <c r="A701" s="31">
        <v>700</v>
      </c>
      <c r="B701" s="32" t="s">
        <v>3631</v>
      </c>
      <c r="C701" s="32" t="s">
        <v>3632</v>
      </c>
      <c r="D701" s="32" t="s">
        <v>3633</v>
      </c>
      <c r="E701" s="32" t="s">
        <v>62</v>
      </c>
      <c r="F701" s="32" t="s">
        <v>49</v>
      </c>
      <c r="G701" s="33">
        <v>205</v>
      </c>
      <c r="H701" s="27">
        <f t="shared" si="40"/>
        <v>5</v>
      </c>
      <c r="I701" s="34">
        <v>43682</v>
      </c>
      <c r="J701" s="33">
        <f ca="1">DATEDIF('BDD client - segmentation'!$I701,TODAY(),"M")</f>
        <v>43</v>
      </c>
      <c r="K701" s="27">
        <f t="shared" ca="1" si="41"/>
        <v>0</v>
      </c>
      <c r="L701" s="33">
        <v>6</v>
      </c>
      <c r="M701" s="27">
        <f t="shared" si="42"/>
        <v>3</v>
      </c>
      <c r="N701" s="27">
        <f t="shared" ca="1" si="43"/>
        <v>8</v>
      </c>
      <c r="O701" s="32" t="s">
        <v>3634</v>
      </c>
      <c r="P701" s="32" t="s">
        <v>3635</v>
      </c>
      <c r="Q701" s="32" t="s">
        <v>3636</v>
      </c>
      <c r="R701" s="35">
        <v>44466</v>
      </c>
      <c r="S701" s="32">
        <v>1348</v>
      </c>
      <c r="T701" s="36">
        <v>237</v>
      </c>
    </row>
    <row r="702" spans="1:20" x14ac:dyDescent="0.35">
      <c r="A702" s="25">
        <v>701</v>
      </c>
      <c r="B702" s="26" t="s">
        <v>3637</v>
      </c>
      <c r="C702" s="26" t="s">
        <v>3638</v>
      </c>
      <c r="D702" s="26" t="s">
        <v>3639</v>
      </c>
      <c r="E702" s="26" t="s">
        <v>48</v>
      </c>
      <c r="F702" s="26" t="s">
        <v>112</v>
      </c>
      <c r="G702" s="27">
        <v>2143</v>
      </c>
      <c r="H702" s="27">
        <f t="shared" si="40"/>
        <v>20</v>
      </c>
      <c r="I702" s="28">
        <v>43959</v>
      </c>
      <c r="J702" s="27">
        <f ca="1">DATEDIF('BDD client - segmentation'!$I702,TODAY(),"M")</f>
        <v>34</v>
      </c>
      <c r="K702" s="27">
        <f t="shared" ca="1" si="41"/>
        <v>0</v>
      </c>
      <c r="L702" s="27">
        <v>10</v>
      </c>
      <c r="M702" s="27">
        <f t="shared" si="42"/>
        <v>5</v>
      </c>
      <c r="N702" s="27">
        <f t="shared" ca="1" si="43"/>
        <v>25</v>
      </c>
      <c r="O702" s="26" t="s">
        <v>614</v>
      </c>
      <c r="P702" s="26" t="s">
        <v>3640</v>
      </c>
      <c r="Q702" s="26" t="s">
        <v>1871</v>
      </c>
      <c r="R702" s="29">
        <v>43886</v>
      </c>
      <c r="S702" s="26">
        <v>2245</v>
      </c>
      <c r="T702" s="30">
        <v>140</v>
      </c>
    </row>
    <row r="703" spans="1:20" x14ac:dyDescent="0.35">
      <c r="A703" s="31">
        <v>702</v>
      </c>
      <c r="B703" s="32" t="s">
        <v>3641</v>
      </c>
      <c r="C703" s="32" t="s">
        <v>3642</v>
      </c>
      <c r="D703" s="32" t="s">
        <v>3643</v>
      </c>
      <c r="E703" s="32" t="s">
        <v>48</v>
      </c>
      <c r="F703" s="32" t="s">
        <v>49</v>
      </c>
      <c r="G703" s="33">
        <v>1567</v>
      </c>
      <c r="H703" s="27">
        <f t="shared" si="40"/>
        <v>20</v>
      </c>
      <c r="I703" s="34">
        <v>43572</v>
      </c>
      <c r="J703" s="33">
        <f ca="1">DATEDIF('BDD client - segmentation'!$I703,TODAY(),"M")</f>
        <v>47</v>
      </c>
      <c r="K703" s="27">
        <f t="shared" ca="1" si="41"/>
        <v>0</v>
      </c>
      <c r="L703" s="33">
        <v>0</v>
      </c>
      <c r="M703" s="27">
        <f t="shared" si="42"/>
        <v>0</v>
      </c>
      <c r="N703" s="27">
        <f t="shared" ca="1" si="43"/>
        <v>20</v>
      </c>
      <c r="O703" s="32" t="s">
        <v>3644</v>
      </c>
      <c r="P703" s="32" t="s">
        <v>3645</v>
      </c>
      <c r="Q703" s="32" t="s">
        <v>3646</v>
      </c>
      <c r="R703" s="35">
        <v>44184</v>
      </c>
      <c r="S703" s="32">
        <v>673</v>
      </c>
      <c r="T703" s="36">
        <v>242</v>
      </c>
    </row>
    <row r="704" spans="1:20" x14ac:dyDescent="0.35">
      <c r="A704" s="25">
        <v>703</v>
      </c>
      <c r="B704" s="26" t="s">
        <v>3647</v>
      </c>
      <c r="C704" s="26" t="s">
        <v>3648</v>
      </c>
      <c r="D704" s="26" t="s">
        <v>3649</v>
      </c>
      <c r="E704" s="26" t="s">
        <v>48</v>
      </c>
      <c r="F704" s="26" t="s">
        <v>49</v>
      </c>
      <c r="G704" s="27">
        <v>4075</v>
      </c>
      <c r="H704" s="27">
        <f t="shared" si="40"/>
        <v>30</v>
      </c>
      <c r="I704" s="28">
        <v>43941</v>
      </c>
      <c r="J704" s="27">
        <f ca="1">DATEDIF('BDD client - segmentation'!$I704,TODAY(),"M")</f>
        <v>35</v>
      </c>
      <c r="K704" s="27">
        <f t="shared" ca="1" si="41"/>
        <v>0</v>
      </c>
      <c r="L704" s="27">
        <v>3</v>
      </c>
      <c r="M704" s="27">
        <f t="shared" si="42"/>
        <v>1.5</v>
      </c>
      <c r="N704" s="27">
        <f t="shared" ca="1" si="43"/>
        <v>31.5</v>
      </c>
      <c r="O704" s="26" t="s">
        <v>3650</v>
      </c>
      <c r="P704" s="26" t="s">
        <v>3651</v>
      </c>
      <c r="Q704" s="26" t="s">
        <v>3652</v>
      </c>
      <c r="R704" s="29">
        <v>43635</v>
      </c>
      <c r="S704" s="26">
        <v>1828</v>
      </c>
      <c r="T704" s="30">
        <v>225</v>
      </c>
    </row>
    <row r="705" spans="1:20" x14ac:dyDescent="0.35">
      <c r="A705" s="31">
        <v>704</v>
      </c>
      <c r="B705" s="32" t="s">
        <v>3653</v>
      </c>
      <c r="C705" s="32" t="s">
        <v>3654</v>
      </c>
      <c r="D705" s="32" t="s">
        <v>3655</v>
      </c>
      <c r="E705" s="32" t="s">
        <v>62</v>
      </c>
      <c r="F705" s="32" t="s">
        <v>49</v>
      </c>
      <c r="G705" s="33">
        <v>2799</v>
      </c>
      <c r="H705" s="27">
        <f t="shared" si="40"/>
        <v>20</v>
      </c>
      <c r="I705" s="34">
        <v>44209</v>
      </c>
      <c r="J705" s="33">
        <f ca="1">DATEDIF('BDD client - segmentation'!$I705,TODAY(),"M")</f>
        <v>26</v>
      </c>
      <c r="K705" s="27">
        <f t="shared" ca="1" si="41"/>
        <v>0</v>
      </c>
      <c r="L705" s="33">
        <v>21</v>
      </c>
      <c r="M705" s="27">
        <f t="shared" si="42"/>
        <v>10.5</v>
      </c>
      <c r="N705" s="27">
        <f t="shared" ca="1" si="43"/>
        <v>30.5</v>
      </c>
      <c r="O705" s="32" t="s">
        <v>3656</v>
      </c>
      <c r="P705" s="32" t="s">
        <v>3179</v>
      </c>
      <c r="Q705" s="32" t="s">
        <v>279</v>
      </c>
      <c r="R705" s="35">
        <v>44406</v>
      </c>
      <c r="S705" s="32">
        <v>3389</v>
      </c>
      <c r="T705" s="36">
        <v>151</v>
      </c>
    </row>
    <row r="706" spans="1:20" x14ac:dyDescent="0.35">
      <c r="A706" s="25">
        <v>705</v>
      </c>
      <c r="B706" s="26" t="s">
        <v>3657</v>
      </c>
      <c r="C706" s="26" t="s">
        <v>3658</v>
      </c>
      <c r="D706" s="26" t="s">
        <v>3659</v>
      </c>
      <c r="E706" s="26" t="s">
        <v>48</v>
      </c>
      <c r="F706" s="26" t="s">
        <v>49</v>
      </c>
      <c r="G706" s="27">
        <v>1874</v>
      </c>
      <c r="H706" s="27">
        <f t="shared" si="40"/>
        <v>20</v>
      </c>
      <c r="I706" s="28">
        <v>44219</v>
      </c>
      <c r="J706" s="27">
        <f ca="1">DATEDIF('BDD client - segmentation'!$I706,TODAY(),"M")</f>
        <v>26</v>
      </c>
      <c r="K706" s="27">
        <f t="shared" ca="1" si="41"/>
        <v>0</v>
      </c>
      <c r="L706" s="27">
        <v>19</v>
      </c>
      <c r="M706" s="27">
        <f t="shared" si="42"/>
        <v>9.5</v>
      </c>
      <c r="N706" s="27">
        <f t="shared" ca="1" si="43"/>
        <v>29.5</v>
      </c>
      <c r="O706" s="26" t="s">
        <v>3660</v>
      </c>
      <c r="P706" s="26" t="s">
        <v>3661</v>
      </c>
      <c r="Q706" s="26" t="s">
        <v>58</v>
      </c>
      <c r="R706" s="29">
        <v>43223</v>
      </c>
      <c r="S706" s="26">
        <v>1046</v>
      </c>
      <c r="T706" s="30">
        <v>171</v>
      </c>
    </row>
    <row r="707" spans="1:20" x14ac:dyDescent="0.35">
      <c r="A707" s="31">
        <v>706</v>
      </c>
      <c r="B707" s="32" t="s">
        <v>3662</v>
      </c>
      <c r="C707" s="32" t="s">
        <v>3663</v>
      </c>
      <c r="D707" s="32" t="s">
        <v>3664</v>
      </c>
      <c r="E707" s="32" t="s">
        <v>62</v>
      </c>
      <c r="F707" s="32" t="s">
        <v>49</v>
      </c>
      <c r="G707" s="33">
        <v>3804</v>
      </c>
      <c r="H707" s="27">
        <f t="shared" ref="H707:H770" si="44">IF(G707&lt;=100,1,IF(G707&lt;=500,5,IF(G707&lt;=1000,10,IF(G707&lt;=3000,20,30))))</f>
        <v>30</v>
      </c>
      <c r="I707" s="34">
        <v>43661</v>
      </c>
      <c r="J707" s="33">
        <f ca="1">DATEDIF('BDD client - segmentation'!$I707,TODAY(),"M")</f>
        <v>44</v>
      </c>
      <c r="K707" s="27">
        <f t="shared" ref="K707:K770" ca="1" si="45">IF(J707&lt;=3,20,IF(J707&lt;=6,10,IF(J707&lt;=12,5,IF(J707&lt;=24,1,0))))</f>
        <v>0</v>
      </c>
      <c r="L707" s="33">
        <v>30</v>
      </c>
      <c r="M707" s="27">
        <f t="shared" ref="M707:M770" si="46">L707*0.5</f>
        <v>15</v>
      </c>
      <c r="N707" s="27">
        <f t="shared" ref="N707:N770" ca="1" si="47">SUM(H707,K707,M707)</f>
        <v>45</v>
      </c>
      <c r="O707" s="32" t="s">
        <v>3665</v>
      </c>
      <c r="P707" s="32" t="s">
        <v>3666</v>
      </c>
      <c r="Q707" s="32" t="s">
        <v>3667</v>
      </c>
      <c r="R707" s="35">
        <v>44444</v>
      </c>
      <c r="S707" s="32">
        <v>128</v>
      </c>
      <c r="T707" s="36">
        <v>149</v>
      </c>
    </row>
    <row r="708" spans="1:20" x14ac:dyDescent="0.35">
      <c r="A708" s="25">
        <v>707</v>
      </c>
      <c r="B708" s="26" t="s">
        <v>3657</v>
      </c>
      <c r="C708" s="26" t="s">
        <v>3668</v>
      </c>
      <c r="D708" s="26" t="s">
        <v>3669</v>
      </c>
      <c r="E708" s="26" t="s">
        <v>48</v>
      </c>
      <c r="F708" s="26" t="s">
        <v>49</v>
      </c>
      <c r="G708" s="27">
        <v>2706</v>
      </c>
      <c r="H708" s="27">
        <f t="shared" si="44"/>
        <v>20</v>
      </c>
      <c r="I708" s="28">
        <v>44161</v>
      </c>
      <c r="J708" s="27">
        <f ca="1">DATEDIF('BDD client - segmentation'!$I708,TODAY(),"M")</f>
        <v>28</v>
      </c>
      <c r="K708" s="27">
        <f t="shared" ca="1" si="45"/>
        <v>0</v>
      </c>
      <c r="L708" s="27">
        <v>28</v>
      </c>
      <c r="M708" s="27">
        <f t="shared" si="46"/>
        <v>14</v>
      </c>
      <c r="N708" s="27">
        <f t="shared" ca="1" si="47"/>
        <v>34</v>
      </c>
      <c r="O708" s="26" t="s">
        <v>1541</v>
      </c>
      <c r="P708" s="26" t="s">
        <v>3670</v>
      </c>
      <c r="Q708" s="26" t="s">
        <v>3671</v>
      </c>
      <c r="R708" s="29">
        <v>44017</v>
      </c>
      <c r="S708" s="26">
        <v>873</v>
      </c>
      <c r="T708" s="30">
        <v>50</v>
      </c>
    </row>
    <row r="709" spans="1:20" x14ac:dyDescent="0.35">
      <c r="A709" s="31">
        <v>708</v>
      </c>
      <c r="B709" s="32" t="s">
        <v>3672</v>
      </c>
      <c r="C709" s="32" t="s">
        <v>3673</v>
      </c>
      <c r="D709" s="32" t="s">
        <v>3674</v>
      </c>
      <c r="E709" s="32" t="s">
        <v>62</v>
      </c>
      <c r="F709" s="32" t="s">
        <v>125</v>
      </c>
      <c r="G709" s="33">
        <v>247</v>
      </c>
      <c r="H709" s="27">
        <f t="shared" si="44"/>
        <v>5</v>
      </c>
      <c r="I709" s="34">
        <v>44611</v>
      </c>
      <c r="J709" s="33">
        <f ca="1">DATEDIF('BDD client - segmentation'!$I709,TODAY(),"M")</f>
        <v>13</v>
      </c>
      <c r="K709" s="27">
        <f t="shared" ca="1" si="45"/>
        <v>1</v>
      </c>
      <c r="L709" s="33">
        <v>0</v>
      </c>
      <c r="M709" s="27">
        <f t="shared" si="46"/>
        <v>0</v>
      </c>
      <c r="N709" s="27">
        <f t="shared" ca="1" si="47"/>
        <v>6</v>
      </c>
      <c r="O709" s="32" t="s">
        <v>3675</v>
      </c>
      <c r="P709" s="32" t="s">
        <v>284</v>
      </c>
      <c r="Q709" s="32" t="s">
        <v>285</v>
      </c>
      <c r="R709" s="35">
        <v>44613</v>
      </c>
      <c r="S709" s="32">
        <v>4602</v>
      </c>
      <c r="T709" s="36">
        <v>12</v>
      </c>
    </row>
    <row r="710" spans="1:20" x14ac:dyDescent="0.35">
      <c r="A710" s="25">
        <v>709</v>
      </c>
      <c r="B710" s="26" t="s">
        <v>3676</v>
      </c>
      <c r="C710" s="26" t="s">
        <v>3677</v>
      </c>
      <c r="D710" s="26" t="s">
        <v>3678</v>
      </c>
      <c r="E710" s="26" t="s">
        <v>62</v>
      </c>
      <c r="F710" s="26" t="s">
        <v>49</v>
      </c>
      <c r="G710" s="27">
        <v>920</v>
      </c>
      <c r="H710" s="27">
        <f t="shared" si="44"/>
        <v>10</v>
      </c>
      <c r="I710" s="28">
        <v>43795</v>
      </c>
      <c r="J710" s="27">
        <f ca="1">DATEDIF('BDD client - segmentation'!$I710,TODAY(),"M")</f>
        <v>40</v>
      </c>
      <c r="K710" s="27">
        <f t="shared" ca="1" si="45"/>
        <v>0</v>
      </c>
      <c r="L710" s="27">
        <v>20</v>
      </c>
      <c r="M710" s="27">
        <f t="shared" si="46"/>
        <v>10</v>
      </c>
      <c r="N710" s="27">
        <f t="shared" ca="1" si="47"/>
        <v>20</v>
      </c>
      <c r="O710" s="26" t="s">
        <v>1814</v>
      </c>
      <c r="P710" s="26" t="s">
        <v>3679</v>
      </c>
      <c r="Q710" s="26" t="s">
        <v>2604</v>
      </c>
      <c r="R710" s="29">
        <v>43247</v>
      </c>
      <c r="S710" s="26">
        <v>435</v>
      </c>
      <c r="T710" s="30">
        <v>186</v>
      </c>
    </row>
    <row r="711" spans="1:20" x14ac:dyDescent="0.35">
      <c r="A711" s="31">
        <v>710</v>
      </c>
      <c r="B711" s="32" t="s">
        <v>3680</v>
      </c>
      <c r="C711" s="32" t="s">
        <v>993</v>
      </c>
      <c r="D711" s="32" t="s">
        <v>3681</v>
      </c>
      <c r="E711" s="32" t="s">
        <v>48</v>
      </c>
      <c r="F711" s="32" t="s">
        <v>49</v>
      </c>
      <c r="G711" s="33">
        <v>2279</v>
      </c>
      <c r="H711" s="27">
        <f t="shared" si="44"/>
        <v>20</v>
      </c>
      <c r="I711" s="34">
        <v>44441</v>
      </c>
      <c r="J711" s="33">
        <f ca="1">DATEDIF('BDD client - segmentation'!$I711,TODAY(),"M")</f>
        <v>18</v>
      </c>
      <c r="K711" s="27">
        <f t="shared" ca="1" si="45"/>
        <v>1</v>
      </c>
      <c r="L711" s="33">
        <v>5</v>
      </c>
      <c r="M711" s="27">
        <f t="shared" si="46"/>
        <v>2.5</v>
      </c>
      <c r="N711" s="27">
        <f t="shared" ca="1" si="47"/>
        <v>23.5</v>
      </c>
      <c r="O711" s="32" t="s">
        <v>3682</v>
      </c>
      <c r="P711" s="32" t="s">
        <v>3683</v>
      </c>
      <c r="Q711" s="32" t="s">
        <v>3259</v>
      </c>
      <c r="R711" s="35">
        <v>43198</v>
      </c>
      <c r="S711" s="32">
        <v>3160</v>
      </c>
      <c r="T711" s="36">
        <v>195</v>
      </c>
    </row>
    <row r="712" spans="1:20" x14ac:dyDescent="0.35">
      <c r="A712" s="25">
        <v>711</v>
      </c>
      <c r="B712" s="26" t="s">
        <v>3684</v>
      </c>
      <c r="C712" s="26" t="s">
        <v>3685</v>
      </c>
      <c r="D712" s="26" t="s">
        <v>3686</v>
      </c>
      <c r="E712" s="26" t="s">
        <v>62</v>
      </c>
      <c r="F712" s="26" t="s">
        <v>49</v>
      </c>
      <c r="G712" s="27">
        <v>2907</v>
      </c>
      <c r="H712" s="27">
        <f t="shared" si="44"/>
        <v>20</v>
      </c>
      <c r="I712" s="28">
        <v>44371</v>
      </c>
      <c r="J712" s="27">
        <f ca="1">DATEDIF('BDD client - segmentation'!$I712,TODAY(),"M")</f>
        <v>21</v>
      </c>
      <c r="K712" s="27">
        <f t="shared" ca="1" si="45"/>
        <v>1</v>
      </c>
      <c r="L712" s="27">
        <v>13</v>
      </c>
      <c r="M712" s="27">
        <f t="shared" si="46"/>
        <v>6.5</v>
      </c>
      <c r="N712" s="27">
        <f t="shared" ca="1" si="47"/>
        <v>27.5</v>
      </c>
      <c r="O712" s="26" t="s">
        <v>3687</v>
      </c>
      <c r="P712" s="26" t="s">
        <v>1022</v>
      </c>
      <c r="Q712" s="26" t="s">
        <v>1023</v>
      </c>
      <c r="R712" s="29">
        <v>43609</v>
      </c>
      <c r="S712" s="26">
        <v>2459</v>
      </c>
      <c r="T712" s="30">
        <v>155</v>
      </c>
    </row>
    <row r="713" spans="1:20" x14ac:dyDescent="0.35">
      <c r="A713" s="31">
        <v>712</v>
      </c>
      <c r="B713" s="32" t="s">
        <v>3688</v>
      </c>
      <c r="C713" s="32" t="s">
        <v>3689</v>
      </c>
      <c r="D713" s="32" t="s">
        <v>3690</v>
      </c>
      <c r="E713" s="32" t="s">
        <v>48</v>
      </c>
      <c r="F713" s="32" t="s">
        <v>49</v>
      </c>
      <c r="G713" s="33">
        <v>3538</v>
      </c>
      <c r="H713" s="27">
        <f t="shared" si="44"/>
        <v>30</v>
      </c>
      <c r="I713" s="34">
        <v>43305</v>
      </c>
      <c r="J713" s="33">
        <f ca="1">DATEDIF('BDD client - segmentation'!$I713,TODAY(),"M")</f>
        <v>56</v>
      </c>
      <c r="K713" s="27">
        <f t="shared" ca="1" si="45"/>
        <v>0</v>
      </c>
      <c r="L713" s="33">
        <v>29</v>
      </c>
      <c r="M713" s="27">
        <f t="shared" si="46"/>
        <v>14.5</v>
      </c>
      <c r="N713" s="27">
        <f t="shared" ca="1" si="47"/>
        <v>44.5</v>
      </c>
      <c r="O713" s="32" t="s">
        <v>3691</v>
      </c>
      <c r="P713" s="32" t="s">
        <v>859</v>
      </c>
      <c r="Q713" s="32" t="s">
        <v>430</v>
      </c>
      <c r="R713" s="35">
        <v>44593</v>
      </c>
      <c r="S713" s="32">
        <v>2693</v>
      </c>
      <c r="T713" s="36">
        <v>236</v>
      </c>
    </row>
    <row r="714" spans="1:20" x14ac:dyDescent="0.35">
      <c r="A714" s="25">
        <v>713</v>
      </c>
      <c r="B714" s="26" t="s">
        <v>3692</v>
      </c>
      <c r="C714" s="26" t="s">
        <v>3693</v>
      </c>
      <c r="D714" s="26" t="s">
        <v>3694</v>
      </c>
      <c r="E714" s="26" t="s">
        <v>62</v>
      </c>
      <c r="F714" s="26" t="s">
        <v>49</v>
      </c>
      <c r="G714" s="27">
        <v>763</v>
      </c>
      <c r="H714" s="27">
        <f t="shared" si="44"/>
        <v>10</v>
      </c>
      <c r="I714" s="28">
        <v>44553</v>
      </c>
      <c r="J714" s="27">
        <f ca="1">DATEDIF('BDD client - segmentation'!$I714,TODAY(),"M")</f>
        <v>15</v>
      </c>
      <c r="K714" s="27">
        <f t="shared" ca="1" si="45"/>
        <v>1</v>
      </c>
      <c r="L714" s="27">
        <v>5</v>
      </c>
      <c r="M714" s="27">
        <f t="shared" si="46"/>
        <v>2.5</v>
      </c>
      <c r="N714" s="27">
        <f t="shared" ca="1" si="47"/>
        <v>13.5</v>
      </c>
      <c r="O714" s="26" t="s">
        <v>1332</v>
      </c>
      <c r="P714" s="26" t="s">
        <v>3695</v>
      </c>
      <c r="Q714" s="26" t="s">
        <v>1627</v>
      </c>
      <c r="R714" s="29">
        <v>43416</v>
      </c>
      <c r="S714" s="26">
        <v>3262</v>
      </c>
      <c r="T714" s="30">
        <v>155</v>
      </c>
    </row>
    <row r="715" spans="1:20" x14ac:dyDescent="0.35">
      <c r="A715" s="31">
        <v>714</v>
      </c>
      <c r="B715" s="32" t="s">
        <v>681</v>
      </c>
      <c r="C715" s="32" t="s">
        <v>3696</v>
      </c>
      <c r="D715" s="32" t="s">
        <v>3697</v>
      </c>
      <c r="E715" s="32" t="s">
        <v>48</v>
      </c>
      <c r="F715" s="32" t="s">
        <v>49</v>
      </c>
      <c r="G715" s="33">
        <v>972</v>
      </c>
      <c r="H715" s="27">
        <f t="shared" si="44"/>
        <v>10</v>
      </c>
      <c r="I715" s="34">
        <v>44159</v>
      </c>
      <c r="J715" s="33">
        <f ca="1">DATEDIF('BDD client - segmentation'!$I715,TODAY(),"M")</f>
        <v>28</v>
      </c>
      <c r="K715" s="27">
        <f t="shared" ca="1" si="45"/>
        <v>0</v>
      </c>
      <c r="L715" s="33">
        <v>7</v>
      </c>
      <c r="M715" s="27">
        <f t="shared" si="46"/>
        <v>3.5</v>
      </c>
      <c r="N715" s="27">
        <f t="shared" ca="1" si="47"/>
        <v>13.5</v>
      </c>
      <c r="O715" s="32" t="s">
        <v>3698</v>
      </c>
      <c r="P715" s="32" t="s">
        <v>1555</v>
      </c>
      <c r="Q715" s="32" t="s">
        <v>1556</v>
      </c>
      <c r="R715" s="35">
        <v>43536</v>
      </c>
      <c r="S715" s="32">
        <v>1595</v>
      </c>
      <c r="T715" s="36">
        <v>175</v>
      </c>
    </row>
    <row r="716" spans="1:20" x14ac:dyDescent="0.35">
      <c r="A716" s="25">
        <v>715</v>
      </c>
      <c r="B716" s="26" t="s">
        <v>3699</v>
      </c>
      <c r="C716" s="26" t="s">
        <v>3700</v>
      </c>
      <c r="D716" s="26" t="s">
        <v>3701</v>
      </c>
      <c r="E716" s="26" t="s">
        <v>48</v>
      </c>
      <c r="F716" s="26" t="s">
        <v>49</v>
      </c>
      <c r="G716" s="27">
        <v>3677</v>
      </c>
      <c r="H716" s="27">
        <f t="shared" si="44"/>
        <v>30</v>
      </c>
      <c r="I716" s="28">
        <v>44827</v>
      </c>
      <c r="J716" s="27">
        <f ca="1">DATEDIF('BDD client - segmentation'!$I716,TODAY(),"M")</f>
        <v>6</v>
      </c>
      <c r="K716" s="27">
        <f t="shared" ca="1" si="45"/>
        <v>10</v>
      </c>
      <c r="L716" s="27">
        <v>21</v>
      </c>
      <c r="M716" s="27">
        <f t="shared" si="46"/>
        <v>10.5</v>
      </c>
      <c r="N716" s="27">
        <f t="shared" ca="1" si="47"/>
        <v>50.5</v>
      </c>
      <c r="O716" s="26" t="s">
        <v>3702</v>
      </c>
      <c r="P716" s="26" t="s">
        <v>3703</v>
      </c>
      <c r="Q716" s="26" t="s">
        <v>1017</v>
      </c>
      <c r="R716" s="29">
        <v>43906</v>
      </c>
      <c r="S716" s="26">
        <v>4402</v>
      </c>
      <c r="T716" s="30">
        <v>57</v>
      </c>
    </row>
    <row r="717" spans="1:20" x14ac:dyDescent="0.35">
      <c r="A717" s="31">
        <v>716</v>
      </c>
      <c r="B717" s="32" t="s">
        <v>3704</v>
      </c>
      <c r="C717" s="32" t="s">
        <v>3705</v>
      </c>
      <c r="D717" s="32" t="s">
        <v>3706</v>
      </c>
      <c r="E717" s="32" t="s">
        <v>48</v>
      </c>
      <c r="F717" s="32" t="s">
        <v>49</v>
      </c>
      <c r="G717" s="33">
        <v>272</v>
      </c>
      <c r="H717" s="27">
        <f t="shared" si="44"/>
        <v>5</v>
      </c>
      <c r="I717" s="34">
        <v>44299</v>
      </c>
      <c r="J717" s="33">
        <f ca="1">DATEDIF('BDD client - segmentation'!$I717,TODAY(),"M")</f>
        <v>23</v>
      </c>
      <c r="K717" s="27">
        <f t="shared" ca="1" si="45"/>
        <v>1</v>
      </c>
      <c r="L717" s="33">
        <v>10</v>
      </c>
      <c r="M717" s="27">
        <f t="shared" si="46"/>
        <v>5</v>
      </c>
      <c r="N717" s="27">
        <f t="shared" ca="1" si="47"/>
        <v>11</v>
      </c>
      <c r="O717" s="32" t="s">
        <v>3707</v>
      </c>
      <c r="P717" s="32" t="s">
        <v>2831</v>
      </c>
      <c r="Q717" s="32" t="s">
        <v>2832</v>
      </c>
      <c r="R717" s="35">
        <v>44657</v>
      </c>
      <c r="S717" s="32">
        <v>254</v>
      </c>
      <c r="T717" s="36">
        <v>93</v>
      </c>
    </row>
    <row r="718" spans="1:20" x14ac:dyDescent="0.35">
      <c r="A718" s="25">
        <v>717</v>
      </c>
      <c r="B718" s="26" t="s">
        <v>3708</v>
      </c>
      <c r="C718" s="26" t="s">
        <v>3709</v>
      </c>
      <c r="D718" s="26" t="s">
        <v>3710</v>
      </c>
      <c r="E718" s="26" t="s">
        <v>48</v>
      </c>
      <c r="F718" s="26" t="s">
        <v>49</v>
      </c>
      <c r="G718" s="27">
        <v>3579</v>
      </c>
      <c r="H718" s="27">
        <f t="shared" si="44"/>
        <v>30</v>
      </c>
      <c r="I718" s="28">
        <v>43142</v>
      </c>
      <c r="J718" s="27">
        <f ca="1">DATEDIF('BDD client - segmentation'!$I718,TODAY(),"M")</f>
        <v>61</v>
      </c>
      <c r="K718" s="27">
        <f t="shared" ca="1" si="45"/>
        <v>0</v>
      </c>
      <c r="L718" s="27">
        <v>19</v>
      </c>
      <c r="M718" s="27">
        <f t="shared" si="46"/>
        <v>9.5</v>
      </c>
      <c r="N718" s="27">
        <f t="shared" ca="1" si="47"/>
        <v>39.5</v>
      </c>
      <c r="O718" s="26" t="s">
        <v>199</v>
      </c>
      <c r="P718" s="26" t="s">
        <v>3711</v>
      </c>
      <c r="Q718" s="26" t="s">
        <v>3712</v>
      </c>
      <c r="R718" s="29">
        <v>44208</v>
      </c>
      <c r="S718" s="26">
        <v>1022</v>
      </c>
      <c r="T718" s="30">
        <v>174</v>
      </c>
    </row>
    <row r="719" spans="1:20" x14ac:dyDescent="0.35">
      <c r="A719" s="31">
        <v>718</v>
      </c>
      <c r="B719" s="32" t="s">
        <v>3713</v>
      </c>
      <c r="C719" s="32" t="s">
        <v>3714</v>
      </c>
      <c r="D719" s="32" t="s">
        <v>3715</v>
      </c>
      <c r="E719" s="32" t="s">
        <v>48</v>
      </c>
      <c r="F719" s="32" t="s">
        <v>49</v>
      </c>
      <c r="G719" s="33">
        <v>2187</v>
      </c>
      <c r="H719" s="27">
        <f t="shared" si="44"/>
        <v>20</v>
      </c>
      <c r="I719" s="34">
        <v>43621</v>
      </c>
      <c r="J719" s="33">
        <f ca="1">DATEDIF('BDD client - segmentation'!$I719,TODAY(),"M")</f>
        <v>45</v>
      </c>
      <c r="K719" s="27">
        <f t="shared" ca="1" si="45"/>
        <v>0</v>
      </c>
      <c r="L719" s="33">
        <v>30</v>
      </c>
      <c r="M719" s="27">
        <f t="shared" si="46"/>
        <v>15</v>
      </c>
      <c r="N719" s="27">
        <f t="shared" ca="1" si="47"/>
        <v>35</v>
      </c>
      <c r="O719" s="32" t="s">
        <v>3716</v>
      </c>
      <c r="P719" s="32" t="s">
        <v>3717</v>
      </c>
      <c r="Q719" s="32" t="s">
        <v>622</v>
      </c>
      <c r="R719" s="35">
        <v>43468</v>
      </c>
      <c r="S719" s="32">
        <v>540</v>
      </c>
      <c r="T719" s="36">
        <v>45</v>
      </c>
    </row>
    <row r="720" spans="1:20" x14ac:dyDescent="0.35">
      <c r="A720" s="25">
        <v>719</v>
      </c>
      <c r="B720" s="26" t="s">
        <v>3718</v>
      </c>
      <c r="C720" s="26" t="s">
        <v>3719</v>
      </c>
      <c r="D720" s="26" t="s">
        <v>3720</v>
      </c>
      <c r="E720" s="26" t="s">
        <v>62</v>
      </c>
      <c r="F720" s="26" t="s">
        <v>63</v>
      </c>
      <c r="G720" s="27">
        <v>3730</v>
      </c>
      <c r="H720" s="27">
        <f t="shared" si="44"/>
        <v>30</v>
      </c>
      <c r="I720" s="28">
        <v>44060</v>
      </c>
      <c r="J720" s="27">
        <f ca="1">DATEDIF('BDD client - segmentation'!$I720,TODAY(),"M")</f>
        <v>31</v>
      </c>
      <c r="K720" s="27">
        <f t="shared" ca="1" si="45"/>
        <v>0</v>
      </c>
      <c r="L720" s="27">
        <v>9</v>
      </c>
      <c r="M720" s="27">
        <f t="shared" si="46"/>
        <v>4.5</v>
      </c>
      <c r="N720" s="27">
        <f t="shared" ca="1" si="47"/>
        <v>34.5</v>
      </c>
      <c r="O720" s="26" t="s">
        <v>106</v>
      </c>
      <c r="P720" s="26" t="s">
        <v>369</v>
      </c>
      <c r="Q720" s="26" t="s">
        <v>370</v>
      </c>
      <c r="R720" s="29">
        <v>44860</v>
      </c>
      <c r="S720" s="26">
        <v>3411</v>
      </c>
      <c r="T720" s="30">
        <v>86</v>
      </c>
    </row>
    <row r="721" spans="1:20" x14ac:dyDescent="0.35">
      <c r="A721" s="31">
        <v>720</v>
      </c>
      <c r="B721" s="32" t="s">
        <v>3721</v>
      </c>
      <c r="C721" s="32" t="s">
        <v>3722</v>
      </c>
      <c r="D721" s="32" t="s">
        <v>3723</v>
      </c>
      <c r="E721" s="32" t="s">
        <v>48</v>
      </c>
      <c r="F721" s="32" t="s">
        <v>112</v>
      </c>
      <c r="G721" s="33">
        <v>3259</v>
      </c>
      <c r="H721" s="27">
        <f t="shared" si="44"/>
        <v>30</v>
      </c>
      <c r="I721" s="34">
        <v>43349</v>
      </c>
      <c r="J721" s="33">
        <f ca="1">DATEDIF('BDD client - segmentation'!$I721,TODAY(),"M")</f>
        <v>54</v>
      </c>
      <c r="K721" s="27">
        <f t="shared" ca="1" si="45"/>
        <v>0</v>
      </c>
      <c r="L721" s="33">
        <v>16</v>
      </c>
      <c r="M721" s="27">
        <f t="shared" si="46"/>
        <v>8</v>
      </c>
      <c r="N721" s="27">
        <f t="shared" ca="1" si="47"/>
        <v>38</v>
      </c>
      <c r="O721" s="32" t="s">
        <v>3724</v>
      </c>
      <c r="P721" s="32" t="s">
        <v>3343</v>
      </c>
      <c r="Q721" s="32" t="s">
        <v>3344</v>
      </c>
      <c r="R721" s="35">
        <v>44908</v>
      </c>
      <c r="S721" s="32">
        <v>3203</v>
      </c>
      <c r="T721" s="36">
        <v>249</v>
      </c>
    </row>
    <row r="722" spans="1:20" x14ac:dyDescent="0.35">
      <c r="A722" s="25">
        <v>721</v>
      </c>
      <c r="B722" s="26" t="s">
        <v>3725</v>
      </c>
      <c r="C722" s="26" t="s">
        <v>3726</v>
      </c>
      <c r="D722" s="26" t="s">
        <v>3727</v>
      </c>
      <c r="E722" s="26" t="s">
        <v>62</v>
      </c>
      <c r="F722" s="26" t="s">
        <v>63</v>
      </c>
      <c r="G722" s="27">
        <v>749</v>
      </c>
      <c r="H722" s="27">
        <f t="shared" si="44"/>
        <v>10</v>
      </c>
      <c r="I722" s="28">
        <v>44680</v>
      </c>
      <c r="J722" s="27">
        <f ca="1">DATEDIF('BDD client - segmentation'!$I722,TODAY(),"M")</f>
        <v>11</v>
      </c>
      <c r="K722" s="27">
        <f t="shared" ca="1" si="45"/>
        <v>5</v>
      </c>
      <c r="L722" s="27">
        <v>5</v>
      </c>
      <c r="M722" s="27">
        <f t="shared" si="46"/>
        <v>2.5</v>
      </c>
      <c r="N722" s="27">
        <f t="shared" ca="1" si="47"/>
        <v>17.5</v>
      </c>
      <c r="O722" s="26" t="s">
        <v>2973</v>
      </c>
      <c r="P722" s="26" t="s">
        <v>3728</v>
      </c>
      <c r="Q722" s="26" t="s">
        <v>3729</v>
      </c>
      <c r="R722" s="29">
        <v>44244</v>
      </c>
      <c r="S722" s="26">
        <v>2807</v>
      </c>
      <c r="T722" s="30">
        <v>247</v>
      </c>
    </row>
    <row r="723" spans="1:20" x14ac:dyDescent="0.35">
      <c r="A723" s="31">
        <v>722</v>
      </c>
      <c r="B723" s="32" t="s">
        <v>817</v>
      </c>
      <c r="C723" s="32" t="s">
        <v>3730</v>
      </c>
      <c r="D723" s="32" t="s">
        <v>3731</v>
      </c>
      <c r="E723" s="32" t="s">
        <v>62</v>
      </c>
      <c r="F723" s="32" t="s">
        <v>49</v>
      </c>
      <c r="G723" s="33">
        <v>4994</v>
      </c>
      <c r="H723" s="27">
        <f t="shared" si="44"/>
        <v>30</v>
      </c>
      <c r="I723" s="34">
        <v>44548</v>
      </c>
      <c r="J723" s="33">
        <f ca="1">DATEDIF('BDD client - segmentation'!$I723,TODAY(),"M")</f>
        <v>15</v>
      </c>
      <c r="K723" s="27">
        <f t="shared" ca="1" si="45"/>
        <v>1</v>
      </c>
      <c r="L723" s="33">
        <v>8</v>
      </c>
      <c r="M723" s="27">
        <f t="shared" si="46"/>
        <v>4</v>
      </c>
      <c r="N723" s="27">
        <f t="shared" ca="1" si="47"/>
        <v>35</v>
      </c>
      <c r="O723" s="32" t="s">
        <v>3732</v>
      </c>
      <c r="P723" s="32" t="s">
        <v>3733</v>
      </c>
      <c r="Q723" s="32" t="s">
        <v>238</v>
      </c>
      <c r="R723" s="35">
        <v>44368</v>
      </c>
      <c r="S723" s="32">
        <v>1199</v>
      </c>
      <c r="T723" s="36">
        <v>211</v>
      </c>
    </row>
    <row r="724" spans="1:20" x14ac:dyDescent="0.35">
      <c r="A724" s="25">
        <v>723</v>
      </c>
      <c r="B724" s="26" t="s">
        <v>1985</v>
      </c>
      <c r="C724" s="26" t="s">
        <v>3734</v>
      </c>
      <c r="D724" s="26" t="s">
        <v>3735</v>
      </c>
      <c r="E724" s="26" t="s">
        <v>48</v>
      </c>
      <c r="F724" s="26" t="s">
        <v>398</v>
      </c>
      <c r="G724" s="27">
        <v>2266</v>
      </c>
      <c r="H724" s="27">
        <f t="shared" si="44"/>
        <v>20</v>
      </c>
      <c r="I724" s="28">
        <v>44187</v>
      </c>
      <c r="J724" s="27">
        <f ca="1">DATEDIF('BDD client - segmentation'!$I724,TODAY(),"M")</f>
        <v>27</v>
      </c>
      <c r="K724" s="27">
        <f t="shared" ca="1" si="45"/>
        <v>0</v>
      </c>
      <c r="L724" s="27">
        <v>3</v>
      </c>
      <c r="M724" s="27">
        <f t="shared" si="46"/>
        <v>1.5</v>
      </c>
      <c r="N724" s="27">
        <f t="shared" ca="1" si="47"/>
        <v>21.5</v>
      </c>
      <c r="O724" s="26" t="s">
        <v>915</v>
      </c>
      <c r="P724" s="26" t="s">
        <v>3736</v>
      </c>
      <c r="Q724" s="26" t="s">
        <v>3737</v>
      </c>
      <c r="R724" s="29">
        <v>43668</v>
      </c>
      <c r="S724" s="26">
        <v>3131</v>
      </c>
      <c r="T724" s="30">
        <v>240</v>
      </c>
    </row>
    <row r="725" spans="1:20" x14ac:dyDescent="0.35">
      <c r="A725" s="31">
        <v>724</v>
      </c>
      <c r="B725" s="32" t="s">
        <v>3738</v>
      </c>
      <c r="C725" s="32" t="s">
        <v>3739</v>
      </c>
      <c r="D725" s="32" t="s">
        <v>3740</v>
      </c>
      <c r="E725" s="32" t="s">
        <v>62</v>
      </c>
      <c r="F725" s="32" t="s">
        <v>49</v>
      </c>
      <c r="G725" s="33">
        <v>2507</v>
      </c>
      <c r="H725" s="27">
        <f t="shared" si="44"/>
        <v>20</v>
      </c>
      <c r="I725" s="34">
        <v>43154</v>
      </c>
      <c r="J725" s="33">
        <f ca="1">DATEDIF('BDD client - segmentation'!$I725,TODAY(),"M")</f>
        <v>61</v>
      </c>
      <c r="K725" s="27">
        <f t="shared" ca="1" si="45"/>
        <v>0</v>
      </c>
      <c r="L725" s="33">
        <v>21</v>
      </c>
      <c r="M725" s="27">
        <f t="shared" si="46"/>
        <v>10.5</v>
      </c>
      <c r="N725" s="27">
        <f t="shared" ca="1" si="47"/>
        <v>30.5</v>
      </c>
      <c r="O725" s="32" t="s">
        <v>106</v>
      </c>
      <c r="P725" s="32" t="s">
        <v>3741</v>
      </c>
      <c r="Q725" s="32" t="s">
        <v>1930</v>
      </c>
      <c r="R725" s="35">
        <v>44186</v>
      </c>
      <c r="S725" s="32">
        <v>551</v>
      </c>
      <c r="T725" s="36">
        <v>132</v>
      </c>
    </row>
    <row r="726" spans="1:20" x14ac:dyDescent="0.35">
      <c r="A726" s="25">
        <v>725</v>
      </c>
      <c r="B726" s="26" t="s">
        <v>2476</v>
      </c>
      <c r="C726" s="26" t="s">
        <v>3742</v>
      </c>
      <c r="D726" s="26" t="s">
        <v>3743</v>
      </c>
      <c r="E726" s="26" t="s">
        <v>48</v>
      </c>
      <c r="F726" s="26" t="s">
        <v>398</v>
      </c>
      <c r="G726" s="27">
        <v>327</v>
      </c>
      <c r="H726" s="27">
        <f t="shared" si="44"/>
        <v>5</v>
      </c>
      <c r="I726" s="28">
        <v>43452</v>
      </c>
      <c r="J726" s="27">
        <f ca="1">DATEDIF('BDD client - segmentation'!$I726,TODAY(),"M")</f>
        <v>51</v>
      </c>
      <c r="K726" s="27">
        <f t="shared" ca="1" si="45"/>
        <v>0</v>
      </c>
      <c r="L726" s="27">
        <v>18</v>
      </c>
      <c r="M726" s="27">
        <f t="shared" si="46"/>
        <v>9</v>
      </c>
      <c r="N726" s="27">
        <f t="shared" ca="1" si="47"/>
        <v>14</v>
      </c>
      <c r="O726" s="26" t="s">
        <v>3744</v>
      </c>
      <c r="P726" s="26" t="s">
        <v>3745</v>
      </c>
      <c r="Q726" s="26" t="s">
        <v>486</v>
      </c>
      <c r="R726" s="29">
        <v>43559</v>
      </c>
      <c r="S726" s="26">
        <v>2929</v>
      </c>
      <c r="T726" s="30">
        <v>73</v>
      </c>
    </row>
    <row r="727" spans="1:20" x14ac:dyDescent="0.35">
      <c r="A727" s="31">
        <v>726</v>
      </c>
      <c r="B727" s="32" t="s">
        <v>3746</v>
      </c>
      <c r="C727" s="32" t="s">
        <v>3747</v>
      </c>
      <c r="D727" s="32" t="s">
        <v>3748</v>
      </c>
      <c r="E727" s="32" t="s">
        <v>62</v>
      </c>
      <c r="F727" s="32" t="s">
        <v>398</v>
      </c>
      <c r="G727" s="33">
        <v>717</v>
      </c>
      <c r="H727" s="27">
        <f t="shared" si="44"/>
        <v>10</v>
      </c>
      <c r="I727" s="34">
        <v>44317</v>
      </c>
      <c r="J727" s="33">
        <f ca="1">DATEDIF('BDD client - segmentation'!$I727,TODAY(),"M")</f>
        <v>22</v>
      </c>
      <c r="K727" s="27">
        <f t="shared" ca="1" si="45"/>
        <v>1</v>
      </c>
      <c r="L727" s="33">
        <v>12</v>
      </c>
      <c r="M727" s="27">
        <f t="shared" si="46"/>
        <v>6</v>
      </c>
      <c r="N727" s="27">
        <f t="shared" ca="1" si="47"/>
        <v>17</v>
      </c>
      <c r="O727" s="32" t="s">
        <v>386</v>
      </c>
      <c r="P727" s="32" t="s">
        <v>2629</v>
      </c>
      <c r="Q727" s="32" t="s">
        <v>2630</v>
      </c>
      <c r="R727" s="35">
        <v>43234</v>
      </c>
      <c r="S727" s="32">
        <v>2992</v>
      </c>
      <c r="T727" s="36">
        <v>124</v>
      </c>
    </row>
    <row r="728" spans="1:20" x14ac:dyDescent="0.35">
      <c r="A728" s="25">
        <v>727</v>
      </c>
      <c r="B728" s="26" t="s">
        <v>3749</v>
      </c>
      <c r="C728" s="26" t="s">
        <v>3750</v>
      </c>
      <c r="D728" s="26" t="s">
        <v>3751</v>
      </c>
      <c r="E728" s="26" t="s">
        <v>48</v>
      </c>
      <c r="F728" s="26" t="s">
        <v>63</v>
      </c>
      <c r="G728" s="27">
        <v>2103</v>
      </c>
      <c r="H728" s="27">
        <f t="shared" si="44"/>
        <v>20</v>
      </c>
      <c r="I728" s="28">
        <v>44225</v>
      </c>
      <c r="J728" s="27">
        <f ca="1">DATEDIF('BDD client - segmentation'!$I728,TODAY(),"M")</f>
        <v>26</v>
      </c>
      <c r="K728" s="27">
        <f t="shared" ca="1" si="45"/>
        <v>0</v>
      </c>
      <c r="L728" s="27">
        <v>6</v>
      </c>
      <c r="M728" s="27">
        <f t="shared" si="46"/>
        <v>3</v>
      </c>
      <c r="N728" s="27">
        <f t="shared" ca="1" si="47"/>
        <v>23</v>
      </c>
      <c r="O728" s="26" t="s">
        <v>3752</v>
      </c>
      <c r="P728" s="26" t="s">
        <v>2947</v>
      </c>
      <c r="Q728" s="26" t="s">
        <v>2948</v>
      </c>
      <c r="R728" s="29">
        <v>43204</v>
      </c>
      <c r="S728" s="26">
        <v>4755</v>
      </c>
      <c r="T728" s="30">
        <v>69</v>
      </c>
    </row>
    <row r="729" spans="1:20" x14ac:dyDescent="0.35">
      <c r="A729" s="31">
        <v>728</v>
      </c>
      <c r="B729" s="32" t="s">
        <v>3753</v>
      </c>
      <c r="C729" s="32" t="s">
        <v>3754</v>
      </c>
      <c r="D729" s="32" t="s">
        <v>3755</v>
      </c>
      <c r="E729" s="32" t="s">
        <v>62</v>
      </c>
      <c r="F729" s="32" t="s">
        <v>49</v>
      </c>
      <c r="G729" s="33">
        <v>322</v>
      </c>
      <c r="H729" s="27">
        <f t="shared" si="44"/>
        <v>5</v>
      </c>
      <c r="I729" s="34">
        <v>44548</v>
      </c>
      <c r="J729" s="33">
        <f ca="1">DATEDIF('BDD client - segmentation'!$I729,TODAY(),"M")</f>
        <v>15</v>
      </c>
      <c r="K729" s="27">
        <f t="shared" ca="1" si="45"/>
        <v>1</v>
      </c>
      <c r="L729" s="33">
        <v>1</v>
      </c>
      <c r="M729" s="27">
        <f t="shared" si="46"/>
        <v>0.5</v>
      </c>
      <c r="N729" s="27">
        <f t="shared" ca="1" si="47"/>
        <v>6.5</v>
      </c>
      <c r="O729" s="32" t="s">
        <v>3756</v>
      </c>
      <c r="P729" s="32" t="s">
        <v>3757</v>
      </c>
      <c r="Q729" s="32" t="s">
        <v>3758</v>
      </c>
      <c r="R729" s="35">
        <v>44301</v>
      </c>
      <c r="S729" s="32">
        <v>1343</v>
      </c>
      <c r="T729" s="36">
        <v>17</v>
      </c>
    </row>
    <row r="730" spans="1:20" x14ac:dyDescent="0.35">
      <c r="A730" s="25">
        <v>729</v>
      </c>
      <c r="B730" s="26" t="s">
        <v>3759</v>
      </c>
      <c r="C730" s="26" t="s">
        <v>3760</v>
      </c>
      <c r="D730" s="26" t="s">
        <v>3761</v>
      </c>
      <c r="E730" s="26" t="s">
        <v>62</v>
      </c>
      <c r="F730" s="26" t="s">
        <v>49</v>
      </c>
      <c r="G730" s="27">
        <v>4467</v>
      </c>
      <c r="H730" s="27">
        <f t="shared" si="44"/>
        <v>30</v>
      </c>
      <c r="I730" s="28">
        <v>43438</v>
      </c>
      <c r="J730" s="27">
        <f ca="1">DATEDIF('BDD client - segmentation'!$I730,TODAY(),"M")</f>
        <v>51</v>
      </c>
      <c r="K730" s="27">
        <f t="shared" ca="1" si="45"/>
        <v>0</v>
      </c>
      <c r="L730" s="27">
        <v>25</v>
      </c>
      <c r="M730" s="27">
        <f t="shared" si="46"/>
        <v>12.5</v>
      </c>
      <c r="N730" s="27">
        <f t="shared" ca="1" si="47"/>
        <v>42.5</v>
      </c>
      <c r="O730" s="26" t="s">
        <v>3220</v>
      </c>
      <c r="P730" s="26" t="s">
        <v>3762</v>
      </c>
      <c r="Q730" s="26" t="s">
        <v>89</v>
      </c>
      <c r="R730" s="29">
        <v>43650</v>
      </c>
      <c r="S730" s="26">
        <v>3776</v>
      </c>
      <c r="T730" s="30">
        <v>84</v>
      </c>
    </row>
    <row r="731" spans="1:20" x14ac:dyDescent="0.35">
      <c r="A731" s="31">
        <v>730</v>
      </c>
      <c r="B731" s="32" t="s">
        <v>103</v>
      </c>
      <c r="C731" s="32" t="s">
        <v>3763</v>
      </c>
      <c r="D731" s="32" t="s">
        <v>3764</v>
      </c>
      <c r="E731" s="32" t="s">
        <v>62</v>
      </c>
      <c r="F731" s="32" t="s">
        <v>49</v>
      </c>
      <c r="G731" s="33">
        <v>297</v>
      </c>
      <c r="H731" s="27">
        <f t="shared" si="44"/>
        <v>5</v>
      </c>
      <c r="I731" s="34">
        <v>44469</v>
      </c>
      <c r="J731" s="33">
        <f ca="1">DATEDIF('BDD client - segmentation'!$I731,TODAY(),"M")</f>
        <v>18</v>
      </c>
      <c r="K731" s="27">
        <f t="shared" ca="1" si="45"/>
        <v>1</v>
      </c>
      <c r="L731" s="33">
        <v>5</v>
      </c>
      <c r="M731" s="27">
        <f t="shared" si="46"/>
        <v>2.5</v>
      </c>
      <c r="N731" s="27">
        <f t="shared" ca="1" si="47"/>
        <v>8.5</v>
      </c>
      <c r="O731" s="32" t="s">
        <v>70</v>
      </c>
      <c r="P731" s="32" t="s">
        <v>3765</v>
      </c>
      <c r="Q731" s="32" t="s">
        <v>3766</v>
      </c>
      <c r="R731" s="35">
        <v>44493</v>
      </c>
      <c r="S731" s="32">
        <v>224</v>
      </c>
      <c r="T731" s="36">
        <v>235</v>
      </c>
    </row>
    <row r="732" spans="1:20" x14ac:dyDescent="0.35">
      <c r="A732" s="25">
        <v>731</v>
      </c>
      <c r="B732" s="26" t="s">
        <v>3767</v>
      </c>
      <c r="C732" s="26" t="s">
        <v>3768</v>
      </c>
      <c r="D732" s="26" t="s">
        <v>3769</v>
      </c>
      <c r="E732" s="26" t="s">
        <v>62</v>
      </c>
      <c r="F732" s="26" t="s">
        <v>398</v>
      </c>
      <c r="G732" s="27">
        <v>3927</v>
      </c>
      <c r="H732" s="27">
        <f t="shared" si="44"/>
        <v>30</v>
      </c>
      <c r="I732" s="28">
        <v>44806</v>
      </c>
      <c r="J732" s="27">
        <f ca="1">DATEDIF('BDD client - segmentation'!$I732,TODAY(),"M")</f>
        <v>6</v>
      </c>
      <c r="K732" s="27">
        <f t="shared" ca="1" si="45"/>
        <v>10</v>
      </c>
      <c r="L732" s="27">
        <v>24</v>
      </c>
      <c r="M732" s="27">
        <f t="shared" si="46"/>
        <v>12</v>
      </c>
      <c r="N732" s="27">
        <f t="shared" ca="1" si="47"/>
        <v>52</v>
      </c>
      <c r="O732" s="26" t="s">
        <v>3770</v>
      </c>
      <c r="P732" s="26" t="s">
        <v>3771</v>
      </c>
      <c r="Q732" s="26" t="s">
        <v>3772</v>
      </c>
      <c r="R732" s="29">
        <v>44110</v>
      </c>
      <c r="S732" s="26">
        <v>1227</v>
      </c>
      <c r="T732" s="30">
        <v>14</v>
      </c>
    </row>
    <row r="733" spans="1:20" x14ac:dyDescent="0.35">
      <c r="A733" s="31">
        <v>732</v>
      </c>
      <c r="B733" s="32" t="s">
        <v>3773</v>
      </c>
      <c r="C733" s="32" t="s">
        <v>3774</v>
      </c>
      <c r="D733" s="32" t="s">
        <v>3775</v>
      </c>
      <c r="E733" s="32" t="s">
        <v>48</v>
      </c>
      <c r="F733" s="32" t="s">
        <v>49</v>
      </c>
      <c r="G733" s="33">
        <v>3836</v>
      </c>
      <c r="H733" s="27">
        <f t="shared" si="44"/>
        <v>30</v>
      </c>
      <c r="I733" s="34">
        <v>44579</v>
      </c>
      <c r="J733" s="33">
        <f ca="1">DATEDIF('BDD client - segmentation'!$I733,TODAY(),"M")</f>
        <v>14</v>
      </c>
      <c r="K733" s="27">
        <f t="shared" ca="1" si="45"/>
        <v>1</v>
      </c>
      <c r="L733" s="33">
        <v>9</v>
      </c>
      <c r="M733" s="27">
        <f t="shared" si="46"/>
        <v>4.5</v>
      </c>
      <c r="N733" s="27">
        <f t="shared" ca="1" si="47"/>
        <v>35.5</v>
      </c>
      <c r="O733" s="32" t="s">
        <v>1166</v>
      </c>
      <c r="P733" s="32" t="s">
        <v>3776</v>
      </c>
      <c r="Q733" s="32" t="s">
        <v>238</v>
      </c>
      <c r="R733" s="35">
        <v>43474</v>
      </c>
      <c r="S733" s="32">
        <v>3294</v>
      </c>
      <c r="T733" s="36">
        <v>70</v>
      </c>
    </row>
    <row r="734" spans="1:20" x14ac:dyDescent="0.35">
      <c r="A734" s="25">
        <v>733</v>
      </c>
      <c r="B734" s="26" t="s">
        <v>3777</v>
      </c>
      <c r="C734" s="26" t="s">
        <v>3778</v>
      </c>
      <c r="D734" s="26" t="s">
        <v>3779</v>
      </c>
      <c r="E734" s="26" t="s">
        <v>62</v>
      </c>
      <c r="F734" s="26" t="s">
        <v>49</v>
      </c>
      <c r="G734" s="27">
        <v>2338</v>
      </c>
      <c r="H734" s="27">
        <f t="shared" si="44"/>
        <v>20</v>
      </c>
      <c r="I734" s="28">
        <v>44766</v>
      </c>
      <c r="J734" s="27">
        <f ca="1">DATEDIF('BDD client - segmentation'!$I734,TODAY(),"M")</f>
        <v>8</v>
      </c>
      <c r="K734" s="27">
        <f t="shared" ca="1" si="45"/>
        <v>5</v>
      </c>
      <c r="L734" s="27">
        <v>10</v>
      </c>
      <c r="M734" s="27">
        <f t="shared" si="46"/>
        <v>5</v>
      </c>
      <c r="N734" s="27">
        <f t="shared" ca="1" si="47"/>
        <v>30</v>
      </c>
      <c r="O734" s="26" t="s">
        <v>3780</v>
      </c>
      <c r="P734" s="26" t="s">
        <v>3781</v>
      </c>
      <c r="Q734" s="26" t="s">
        <v>1353</v>
      </c>
      <c r="R734" s="29">
        <v>44708</v>
      </c>
      <c r="S734" s="26">
        <v>2884</v>
      </c>
      <c r="T734" s="30">
        <v>208</v>
      </c>
    </row>
    <row r="735" spans="1:20" x14ac:dyDescent="0.35">
      <c r="A735" s="31">
        <v>734</v>
      </c>
      <c r="B735" s="32" t="s">
        <v>641</v>
      </c>
      <c r="C735" s="32" t="s">
        <v>3782</v>
      </c>
      <c r="D735" s="32" t="s">
        <v>3783</v>
      </c>
      <c r="E735" s="32" t="s">
        <v>62</v>
      </c>
      <c r="F735" s="32" t="s">
        <v>63</v>
      </c>
      <c r="G735" s="33">
        <v>2282</v>
      </c>
      <c r="H735" s="27">
        <f t="shared" si="44"/>
        <v>20</v>
      </c>
      <c r="I735" s="34">
        <v>43450</v>
      </c>
      <c r="J735" s="33">
        <f ca="1">DATEDIF('BDD client - segmentation'!$I735,TODAY(),"M")</f>
        <v>51</v>
      </c>
      <c r="K735" s="27">
        <f t="shared" ca="1" si="45"/>
        <v>0</v>
      </c>
      <c r="L735" s="33">
        <v>2</v>
      </c>
      <c r="M735" s="27">
        <f t="shared" si="46"/>
        <v>1</v>
      </c>
      <c r="N735" s="27">
        <f t="shared" ca="1" si="47"/>
        <v>21</v>
      </c>
      <c r="O735" s="32" t="s">
        <v>100</v>
      </c>
      <c r="P735" s="32" t="s">
        <v>3784</v>
      </c>
      <c r="Q735" s="32" t="s">
        <v>359</v>
      </c>
      <c r="R735" s="35">
        <v>43822</v>
      </c>
      <c r="S735" s="32">
        <v>857</v>
      </c>
      <c r="T735" s="36">
        <v>198</v>
      </c>
    </row>
    <row r="736" spans="1:20" x14ac:dyDescent="0.35">
      <c r="A736" s="25">
        <v>735</v>
      </c>
      <c r="B736" s="26" t="s">
        <v>3785</v>
      </c>
      <c r="C736" s="26" t="s">
        <v>3786</v>
      </c>
      <c r="D736" s="26" t="s">
        <v>3787</v>
      </c>
      <c r="E736" s="26" t="s">
        <v>62</v>
      </c>
      <c r="F736" s="26" t="s">
        <v>49</v>
      </c>
      <c r="G736" s="27">
        <v>1152</v>
      </c>
      <c r="H736" s="27">
        <f t="shared" si="44"/>
        <v>20</v>
      </c>
      <c r="I736" s="28">
        <v>44191</v>
      </c>
      <c r="J736" s="27">
        <f ca="1">DATEDIF('BDD client - segmentation'!$I736,TODAY(),"M")</f>
        <v>27</v>
      </c>
      <c r="K736" s="27">
        <f t="shared" ca="1" si="45"/>
        <v>0</v>
      </c>
      <c r="L736" s="27">
        <v>4</v>
      </c>
      <c r="M736" s="27">
        <f t="shared" si="46"/>
        <v>2</v>
      </c>
      <c r="N736" s="27">
        <f t="shared" ca="1" si="47"/>
        <v>22</v>
      </c>
      <c r="O736" s="26" t="s">
        <v>3788</v>
      </c>
      <c r="P736" s="26" t="s">
        <v>3789</v>
      </c>
      <c r="Q736" s="26" t="s">
        <v>3790</v>
      </c>
      <c r="R736" s="29">
        <v>43915</v>
      </c>
      <c r="S736" s="26">
        <v>4643</v>
      </c>
      <c r="T736" s="30">
        <v>56</v>
      </c>
    </row>
    <row r="737" spans="1:20" x14ac:dyDescent="0.35">
      <c r="A737" s="31">
        <v>736</v>
      </c>
      <c r="B737" s="32" t="s">
        <v>3791</v>
      </c>
      <c r="C737" s="32" t="s">
        <v>3792</v>
      </c>
      <c r="D737" s="32" t="s">
        <v>3793</v>
      </c>
      <c r="E737" s="32" t="s">
        <v>62</v>
      </c>
      <c r="F737" s="32" t="s">
        <v>125</v>
      </c>
      <c r="G737" s="33">
        <v>4176</v>
      </c>
      <c r="H737" s="27">
        <f t="shared" si="44"/>
        <v>30</v>
      </c>
      <c r="I737" s="34">
        <v>43747</v>
      </c>
      <c r="J737" s="33">
        <f ca="1">DATEDIF('BDD client - segmentation'!$I737,TODAY(),"M")</f>
        <v>41</v>
      </c>
      <c r="K737" s="27">
        <f t="shared" ca="1" si="45"/>
        <v>0</v>
      </c>
      <c r="L737" s="33">
        <v>12</v>
      </c>
      <c r="M737" s="27">
        <f t="shared" si="46"/>
        <v>6</v>
      </c>
      <c r="N737" s="27">
        <f t="shared" ca="1" si="47"/>
        <v>36</v>
      </c>
      <c r="O737" s="32" t="s">
        <v>3794</v>
      </c>
      <c r="P737" s="32" t="s">
        <v>3795</v>
      </c>
      <c r="Q737" s="32" t="s">
        <v>3796</v>
      </c>
      <c r="R737" s="35">
        <v>43635</v>
      </c>
      <c r="S737" s="32">
        <v>3739</v>
      </c>
      <c r="T737" s="36">
        <v>6</v>
      </c>
    </row>
    <row r="738" spans="1:20" x14ac:dyDescent="0.35">
      <c r="A738" s="25">
        <v>737</v>
      </c>
      <c r="B738" s="26" t="s">
        <v>2043</v>
      </c>
      <c r="C738" s="26" t="s">
        <v>3797</v>
      </c>
      <c r="D738" s="26" t="s">
        <v>3798</v>
      </c>
      <c r="E738" s="26" t="s">
        <v>62</v>
      </c>
      <c r="F738" s="26" t="s">
        <v>49</v>
      </c>
      <c r="G738" s="27">
        <v>642</v>
      </c>
      <c r="H738" s="27">
        <f t="shared" si="44"/>
        <v>10</v>
      </c>
      <c r="I738" s="28">
        <v>44815</v>
      </c>
      <c r="J738" s="27">
        <f ca="1">DATEDIF('BDD client - segmentation'!$I738,TODAY(),"M")</f>
        <v>6</v>
      </c>
      <c r="K738" s="27">
        <f t="shared" ca="1" si="45"/>
        <v>10</v>
      </c>
      <c r="L738" s="27">
        <v>25</v>
      </c>
      <c r="M738" s="27">
        <f t="shared" si="46"/>
        <v>12.5</v>
      </c>
      <c r="N738" s="27">
        <f t="shared" ca="1" si="47"/>
        <v>32.5</v>
      </c>
      <c r="O738" s="26" t="s">
        <v>56</v>
      </c>
      <c r="P738" s="26" t="s">
        <v>3799</v>
      </c>
      <c r="Q738" s="26" t="s">
        <v>855</v>
      </c>
      <c r="R738" s="29">
        <v>43852</v>
      </c>
      <c r="S738" s="26">
        <v>216</v>
      </c>
      <c r="T738" s="30">
        <v>97</v>
      </c>
    </row>
    <row r="739" spans="1:20" x14ac:dyDescent="0.35">
      <c r="A739" s="31">
        <v>738</v>
      </c>
      <c r="B739" s="32" t="s">
        <v>3800</v>
      </c>
      <c r="C739" s="32" t="s">
        <v>3801</v>
      </c>
      <c r="D739" s="32" t="s">
        <v>3802</v>
      </c>
      <c r="E739" s="32" t="s">
        <v>62</v>
      </c>
      <c r="F739" s="32" t="s">
        <v>398</v>
      </c>
      <c r="G739" s="33">
        <v>3221</v>
      </c>
      <c r="H739" s="27">
        <f t="shared" si="44"/>
        <v>30</v>
      </c>
      <c r="I739" s="34">
        <v>44011</v>
      </c>
      <c r="J739" s="33">
        <f ca="1">DATEDIF('BDD client - segmentation'!$I739,TODAY(),"M")</f>
        <v>33</v>
      </c>
      <c r="K739" s="27">
        <f t="shared" ca="1" si="45"/>
        <v>0</v>
      </c>
      <c r="L739" s="33">
        <v>4</v>
      </c>
      <c r="M739" s="27">
        <f t="shared" si="46"/>
        <v>2</v>
      </c>
      <c r="N739" s="27">
        <f t="shared" ca="1" si="47"/>
        <v>32</v>
      </c>
      <c r="O739" s="32" t="s">
        <v>70</v>
      </c>
      <c r="P739" s="32" t="s">
        <v>3803</v>
      </c>
      <c r="Q739" s="32" t="s">
        <v>3804</v>
      </c>
      <c r="R739" s="35">
        <v>43863</v>
      </c>
      <c r="S739" s="32">
        <v>132</v>
      </c>
      <c r="T739" s="36">
        <v>70</v>
      </c>
    </row>
    <row r="740" spans="1:20" x14ac:dyDescent="0.35">
      <c r="A740" s="25">
        <v>739</v>
      </c>
      <c r="B740" s="26" t="s">
        <v>3805</v>
      </c>
      <c r="C740" s="26" t="s">
        <v>762</v>
      </c>
      <c r="D740" s="26" t="s">
        <v>3806</v>
      </c>
      <c r="E740" s="26" t="s">
        <v>62</v>
      </c>
      <c r="F740" s="26" t="s">
        <v>49</v>
      </c>
      <c r="G740" s="27">
        <v>3217</v>
      </c>
      <c r="H740" s="27">
        <f t="shared" si="44"/>
        <v>30</v>
      </c>
      <c r="I740" s="28">
        <v>43858</v>
      </c>
      <c r="J740" s="27">
        <f ca="1">DATEDIF('BDD client - segmentation'!$I740,TODAY(),"M")</f>
        <v>38</v>
      </c>
      <c r="K740" s="27">
        <f t="shared" ca="1" si="45"/>
        <v>0</v>
      </c>
      <c r="L740" s="27">
        <v>5</v>
      </c>
      <c r="M740" s="27">
        <f t="shared" si="46"/>
        <v>2.5</v>
      </c>
      <c r="N740" s="27">
        <f t="shared" ca="1" si="47"/>
        <v>32.5</v>
      </c>
      <c r="O740" s="26" t="s">
        <v>106</v>
      </c>
      <c r="P740" s="26" t="s">
        <v>3807</v>
      </c>
      <c r="Q740" s="26" t="s">
        <v>3808</v>
      </c>
      <c r="R740" s="29">
        <v>43743</v>
      </c>
      <c r="S740" s="26">
        <v>2068</v>
      </c>
      <c r="T740" s="30">
        <v>40</v>
      </c>
    </row>
    <row r="741" spans="1:20" x14ac:dyDescent="0.35">
      <c r="A741" s="31">
        <v>740</v>
      </c>
      <c r="B741" s="32" t="s">
        <v>3809</v>
      </c>
      <c r="C741" s="32" t="s">
        <v>3810</v>
      </c>
      <c r="D741" s="32" t="s">
        <v>3811</v>
      </c>
      <c r="E741" s="32" t="s">
        <v>48</v>
      </c>
      <c r="F741" s="32" t="s">
        <v>49</v>
      </c>
      <c r="G741" s="33">
        <v>2451</v>
      </c>
      <c r="H741" s="27">
        <f t="shared" si="44"/>
        <v>20</v>
      </c>
      <c r="I741" s="34">
        <v>43574</v>
      </c>
      <c r="J741" s="33">
        <f ca="1">DATEDIF('BDD client - segmentation'!$I741,TODAY(),"M")</f>
        <v>47</v>
      </c>
      <c r="K741" s="27">
        <f t="shared" ca="1" si="45"/>
        <v>0</v>
      </c>
      <c r="L741" s="33">
        <v>26</v>
      </c>
      <c r="M741" s="27">
        <f t="shared" si="46"/>
        <v>13</v>
      </c>
      <c r="N741" s="27">
        <f t="shared" ca="1" si="47"/>
        <v>33</v>
      </c>
      <c r="O741" s="32" t="s">
        <v>2479</v>
      </c>
      <c r="P741" s="32" t="s">
        <v>464</v>
      </c>
      <c r="Q741" s="32" t="s">
        <v>465</v>
      </c>
      <c r="R741" s="35">
        <v>44154</v>
      </c>
      <c r="S741" s="32">
        <v>3536</v>
      </c>
      <c r="T741" s="36">
        <v>173</v>
      </c>
    </row>
    <row r="742" spans="1:20" x14ac:dyDescent="0.35">
      <c r="A742" s="25">
        <v>741</v>
      </c>
      <c r="B742" s="26" t="s">
        <v>3812</v>
      </c>
      <c r="C742" s="26" t="s">
        <v>3813</v>
      </c>
      <c r="D742" s="26" t="s">
        <v>3814</v>
      </c>
      <c r="E742" s="26" t="s">
        <v>48</v>
      </c>
      <c r="F742" s="26" t="s">
        <v>49</v>
      </c>
      <c r="G742" s="27">
        <v>2160</v>
      </c>
      <c r="H742" s="27">
        <f t="shared" si="44"/>
        <v>20</v>
      </c>
      <c r="I742" s="28">
        <v>44423</v>
      </c>
      <c r="J742" s="27">
        <f ca="1">DATEDIF('BDD client - segmentation'!$I742,TODAY(),"M")</f>
        <v>19</v>
      </c>
      <c r="K742" s="27">
        <f t="shared" ca="1" si="45"/>
        <v>1</v>
      </c>
      <c r="L742" s="27">
        <v>18</v>
      </c>
      <c r="M742" s="27">
        <f t="shared" si="46"/>
        <v>9</v>
      </c>
      <c r="N742" s="27">
        <f t="shared" ca="1" si="47"/>
        <v>30</v>
      </c>
      <c r="O742" s="26" t="s">
        <v>2290</v>
      </c>
      <c r="P742" s="26" t="s">
        <v>2543</v>
      </c>
      <c r="Q742" s="26" t="s">
        <v>2544</v>
      </c>
      <c r="R742" s="29">
        <v>43258</v>
      </c>
      <c r="S742" s="26">
        <v>4610</v>
      </c>
      <c r="T742" s="30">
        <v>100</v>
      </c>
    </row>
    <row r="743" spans="1:20" x14ac:dyDescent="0.35">
      <c r="A743" s="31">
        <v>742</v>
      </c>
      <c r="B743" s="32" t="s">
        <v>3815</v>
      </c>
      <c r="C743" s="32" t="s">
        <v>3816</v>
      </c>
      <c r="D743" s="32" t="s">
        <v>3817</v>
      </c>
      <c r="E743" s="32" t="s">
        <v>62</v>
      </c>
      <c r="F743" s="32" t="s">
        <v>49</v>
      </c>
      <c r="G743" s="33">
        <v>1800</v>
      </c>
      <c r="H743" s="27">
        <f t="shared" si="44"/>
        <v>20</v>
      </c>
      <c r="I743" s="34">
        <v>43204</v>
      </c>
      <c r="J743" s="33">
        <f ca="1">DATEDIF('BDD client - segmentation'!$I743,TODAY(),"M")</f>
        <v>59</v>
      </c>
      <c r="K743" s="27">
        <f t="shared" ca="1" si="45"/>
        <v>0</v>
      </c>
      <c r="L743" s="33">
        <v>24</v>
      </c>
      <c r="M743" s="27">
        <f t="shared" si="46"/>
        <v>12</v>
      </c>
      <c r="N743" s="27">
        <f t="shared" ca="1" si="47"/>
        <v>32</v>
      </c>
      <c r="O743" s="32" t="s">
        <v>3818</v>
      </c>
      <c r="P743" s="32" t="s">
        <v>3819</v>
      </c>
      <c r="Q743" s="32" t="s">
        <v>3667</v>
      </c>
      <c r="R743" s="35">
        <v>43406</v>
      </c>
      <c r="S743" s="32">
        <v>115</v>
      </c>
      <c r="T743" s="36">
        <v>53</v>
      </c>
    </row>
    <row r="744" spans="1:20" x14ac:dyDescent="0.35">
      <c r="A744" s="25">
        <v>743</v>
      </c>
      <c r="B744" s="26" t="s">
        <v>3820</v>
      </c>
      <c r="C744" s="26" t="s">
        <v>3821</v>
      </c>
      <c r="D744" s="26" t="s">
        <v>3822</v>
      </c>
      <c r="E744" s="26" t="s">
        <v>48</v>
      </c>
      <c r="F744" s="26" t="s">
        <v>49</v>
      </c>
      <c r="G744" s="27">
        <v>2027</v>
      </c>
      <c r="H744" s="27">
        <f t="shared" si="44"/>
        <v>20</v>
      </c>
      <c r="I744" s="28">
        <v>44790</v>
      </c>
      <c r="J744" s="27">
        <f ca="1">DATEDIF('BDD client - segmentation'!$I744,TODAY(),"M")</f>
        <v>7</v>
      </c>
      <c r="K744" s="27">
        <f t="shared" ca="1" si="45"/>
        <v>5</v>
      </c>
      <c r="L744" s="27">
        <v>3</v>
      </c>
      <c r="M744" s="27">
        <f t="shared" si="46"/>
        <v>1.5</v>
      </c>
      <c r="N744" s="27">
        <f t="shared" ca="1" si="47"/>
        <v>26.5</v>
      </c>
      <c r="O744" s="26" t="s">
        <v>3823</v>
      </c>
      <c r="P744" s="26" t="s">
        <v>475</v>
      </c>
      <c r="Q744" s="26" t="s">
        <v>441</v>
      </c>
      <c r="R744" s="29">
        <v>44370</v>
      </c>
      <c r="S744" s="26">
        <v>1772</v>
      </c>
      <c r="T744" s="30">
        <v>41</v>
      </c>
    </row>
    <row r="745" spans="1:20" x14ac:dyDescent="0.35">
      <c r="A745" s="31">
        <v>744</v>
      </c>
      <c r="B745" s="32" t="s">
        <v>3824</v>
      </c>
      <c r="C745" s="32" t="s">
        <v>3825</v>
      </c>
      <c r="D745" s="32" t="s">
        <v>3826</v>
      </c>
      <c r="E745" s="32" t="s">
        <v>62</v>
      </c>
      <c r="F745" s="32" t="s">
        <v>49</v>
      </c>
      <c r="G745" s="33">
        <v>4602</v>
      </c>
      <c r="H745" s="27">
        <f t="shared" si="44"/>
        <v>30</v>
      </c>
      <c r="I745" s="34">
        <v>44924</v>
      </c>
      <c r="J745" s="33">
        <f ca="1">DATEDIF('BDD client - segmentation'!$I745,TODAY(),"M")</f>
        <v>3</v>
      </c>
      <c r="K745" s="27">
        <f t="shared" ca="1" si="45"/>
        <v>20</v>
      </c>
      <c r="L745" s="33">
        <v>29</v>
      </c>
      <c r="M745" s="27">
        <f t="shared" si="46"/>
        <v>14.5</v>
      </c>
      <c r="N745" s="27">
        <f t="shared" ca="1" si="47"/>
        <v>64.5</v>
      </c>
      <c r="O745" s="32" t="s">
        <v>3827</v>
      </c>
      <c r="P745" s="32" t="s">
        <v>3084</v>
      </c>
      <c r="Q745" s="32" t="s">
        <v>2117</v>
      </c>
      <c r="R745" s="35">
        <v>43195</v>
      </c>
      <c r="S745" s="32">
        <v>3424</v>
      </c>
      <c r="T745" s="36">
        <v>81</v>
      </c>
    </row>
    <row r="746" spans="1:20" x14ac:dyDescent="0.35">
      <c r="A746" s="25">
        <v>745</v>
      </c>
      <c r="B746" s="26" t="s">
        <v>3828</v>
      </c>
      <c r="C746" s="26" t="s">
        <v>3829</v>
      </c>
      <c r="D746" s="26" t="s">
        <v>3830</v>
      </c>
      <c r="E746" s="26" t="s">
        <v>48</v>
      </c>
      <c r="F746" s="26" t="s">
        <v>49</v>
      </c>
      <c r="G746" s="27">
        <v>1526</v>
      </c>
      <c r="H746" s="27">
        <f t="shared" si="44"/>
        <v>20</v>
      </c>
      <c r="I746" s="28">
        <v>43700</v>
      </c>
      <c r="J746" s="27">
        <f ca="1">DATEDIF('BDD client - segmentation'!$I746,TODAY(),"M")</f>
        <v>43</v>
      </c>
      <c r="K746" s="27">
        <f t="shared" ca="1" si="45"/>
        <v>0</v>
      </c>
      <c r="L746" s="27">
        <v>19</v>
      </c>
      <c r="M746" s="27">
        <f t="shared" si="46"/>
        <v>9.5</v>
      </c>
      <c r="N746" s="27">
        <f t="shared" ca="1" si="47"/>
        <v>29.5</v>
      </c>
      <c r="O746" s="26" t="s">
        <v>3831</v>
      </c>
      <c r="P746" s="26" t="s">
        <v>3629</v>
      </c>
      <c r="Q746" s="26" t="s">
        <v>3630</v>
      </c>
      <c r="R746" s="29">
        <v>43667</v>
      </c>
      <c r="S746" s="26">
        <v>3998</v>
      </c>
      <c r="T746" s="30">
        <v>120</v>
      </c>
    </row>
    <row r="747" spans="1:20" x14ac:dyDescent="0.35">
      <c r="A747" s="31">
        <v>746</v>
      </c>
      <c r="B747" s="32" t="s">
        <v>3832</v>
      </c>
      <c r="C747" s="32" t="s">
        <v>3833</v>
      </c>
      <c r="D747" s="32" t="s">
        <v>3834</v>
      </c>
      <c r="E747" s="32" t="s">
        <v>62</v>
      </c>
      <c r="F747" s="32" t="s">
        <v>49</v>
      </c>
      <c r="G747" s="33">
        <v>2851</v>
      </c>
      <c r="H747" s="27">
        <f t="shared" si="44"/>
        <v>20</v>
      </c>
      <c r="I747" s="34">
        <v>43398</v>
      </c>
      <c r="J747" s="33">
        <f ca="1">DATEDIF('BDD client - segmentation'!$I747,TODAY(),"M")</f>
        <v>53</v>
      </c>
      <c r="K747" s="27">
        <f t="shared" ca="1" si="45"/>
        <v>0</v>
      </c>
      <c r="L747" s="33">
        <v>20</v>
      </c>
      <c r="M747" s="27">
        <f t="shared" si="46"/>
        <v>10</v>
      </c>
      <c r="N747" s="27">
        <f t="shared" ca="1" si="47"/>
        <v>30</v>
      </c>
      <c r="O747" s="32" t="s">
        <v>3835</v>
      </c>
      <c r="P747" s="32" t="s">
        <v>3836</v>
      </c>
      <c r="Q747" s="32" t="s">
        <v>3837</v>
      </c>
      <c r="R747" s="35">
        <v>43614</v>
      </c>
      <c r="S747" s="32">
        <v>3486</v>
      </c>
      <c r="T747" s="36">
        <v>162</v>
      </c>
    </row>
    <row r="748" spans="1:20" x14ac:dyDescent="0.35">
      <c r="A748" s="25">
        <v>747</v>
      </c>
      <c r="B748" s="26" t="s">
        <v>3838</v>
      </c>
      <c r="C748" s="26" t="s">
        <v>3839</v>
      </c>
      <c r="D748" s="26" t="s">
        <v>3840</v>
      </c>
      <c r="E748" s="26" t="s">
        <v>62</v>
      </c>
      <c r="F748" s="26" t="s">
        <v>49</v>
      </c>
      <c r="G748" s="27">
        <v>464</v>
      </c>
      <c r="H748" s="27">
        <f t="shared" si="44"/>
        <v>5</v>
      </c>
      <c r="I748" s="28">
        <v>44516</v>
      </c>
      <c r="J748" s="27">
        <f ca="1">DATEDIF('BDD client - segmentation'!$I748,TODAY(),"M")</f>
        <v>16</v>
      </c>
      <c r="K748" s="27">
        <f t="shared" ca="1" si="45"/>
        <v>1</v>
      </c>
      <c r="L748" s="27">
        <v>20</v>
      </c>
      <c r="M748" s="27">
        <f t="shared" si="46"/>
        <v>10</v>
      </c>
      <c r="N748" s="27">
        <f t="shared" ca="1" si="47"/>
        <v>16</v>
      </c>
      <c r="O748" s="26" t="s">
        <v>3841</v>
      </c>
      <c r="P748" s="26" t="s">
        <v>3842</v>
      </c>
      <c r="Q748" s="26" t="s">
        <v>3843</v>
      </c>
      <c r="R748" s="29">
        <v>43545</v>
      </c>
      <c r="S748" s="26">
        <v>4103</v>
      </c>
      <c r="T748" s="30">
        <v>73</v>
      </c>
    </row>
    <row r="749" spans="1:20" x14ac:dyDescent="0.35">
      <c r="A749" s="31">
        <v>748</v>
      </c>
      <c r="B749" s="32" t="s">
        <v>3844</v>
      </c>
      <c r="C749" s="32" t="s">
        <v>3845</v>
      </c>
      <c r="D749" s="32" t="s">
        <v>3846</v>
      </c>
      <c r="E749" s="32" t="s">
        <v>62</v>
      </c>
      <c r="F749" s="32" t="s">
        <v>49</v>
      </c>
      <c r="G749" s="33">
        <v>2789</v>
      </c>
      <c r="H749" s="27">
        <f t="shared" si="44"/>
        <v>20</v>
      </c>
      <c r="I749" s="34">
        <v>43175</v>
      </c>
      <c r="J749" s="33">
        <f ca="1">DATEDIF('BDD client - segmentation'!$I749,TODAY(),"M")</f>
        <v>60</v>
      </c>
      <c r="K749" s="27">
        <f t="shared" ca="1" si="45"/>
        <v>0</v>
      </c>
      <c r="L749" s="33">
        <v>18</v>
      </c>
      <c r="M749" s="27">
        <f t="shared" si="46"/>
        <v>9</v>
      </c>
      <c r="N749" s="27">
        <f t="shared" ca="1" si="47"/>
        <v>29</v>
      </c>
      <c r="O749" s="32" t="s">
        <v>1175</v>
      </c>
      <c r="P749" s="32" t="s">
        <v>3847</v>
      </c>
      <c r="Q749" s="32" t="s">
        <v>441</v>
      </c>
      <c r="R749" s="35">
        <v>43117</v>
      </c>
      <c r="S749" s="32">
        <v>2415</v>
      </c>
      <c r="T749" s="36">
        <v>86</v>
      </c>
    </row>
    <row r="750" spans="1:20" x14ac:dyDescent="0.35">
      <c r="A750" s="25">
        <v>749</v>
      </c>
      <c r="B750" s="26" t="s">
        <v>629</v>
      </c>
      <c r="C750" s="26" t="s">
        <v>3848</v>
      </c>
      <c r="D750" s="26" t="s">
        <v>3849</v>
      </c>
      <c r="E750" s="26" t="s">
        <v>48</v>
      </c>
      <c r="F750" s="26" t="s">
        <v>49</v>
      </c>
      <c r="G750" s="27">
        <v>2697</v>
      </c>
      <c r="H750" s="27">
        <f t="shared" si="44"/>
        <v>20</v>
      </c>
      <c r="I750" s="28">
        <v>44483</v>
      </c>
      <c r="J750" s="27">
        <f ca="1">DATEDIF('BDD client - segmentation'!$I750,TODAY(),"M")</f>
        <v>17</v>
      </c>
      <c r="K750" s="27">
        <f t="shared" ca="1" si="45"/>
        <v>1</v>
      </c>
      <c r="L750" s="27">
        <v>16</v>
      </c>
      <c r="M750" s="27">
        <f t="shared" si="46"/>
        <v>8</v>
      </c>
      <c r="N750" s="27">
        <f t="shared" ca="1" si="47"/>
        <v>29</v>
      </c>
      <c r="O750" s="26" t="s">
        <v>283</v>
      </c>
      <c r="P750" s="26" t="s">
        <v>2668</v>
      </c>
      <c r="Q750" s="26" t="s">
        <v>2669</v>
      </c>
      <c r="R750" s="29">
        <v>44681</v>
      </c>
      <c r="S750" s="26">
        <v>3411</v>
      </c>
      <c r="T750" s="30">
        <v>111</v>
      </c>
    </row>
    <row r="751" spans="1:20" x14ac:dyDescent="0.35">
      <c r="A751" s="31">
        <v>750</v>
      </c>
      <c r="B751" s="32" t="s">
        <v>3850</v>
      </c>
      <c r="C751" s="32" t="s">
        <v>3851</v>
      </c>
      <c r="D751" s="32" t="s">
        <v>3852</v>
      </c>
      <c r="E751" s="32" t="s">
        <v>48</v>
      </c>
      <c r="F751" s="32" t="s">
        <v>49</v>
      </c>
      <c r="G751" s="33">
        <v>3862</v>
      </c>
      <c r="H751" s="27">
        <f t="shared" si="44"/>
        <v>30</v>
      </c>
      <c r="I751" s="34">
        <v>43816</v>
      </c>
      <c r="J751" s="33">
        <f ca="1">DATEDIF('BDD client - segmentation'!$I751,TODAY(),"M")</f>
        <v>39</v>
      </c>
      <c r="K751" s="27">
        <f t="shared" ca="1" si="45"/>
        <v>0</v>
      </c>
      <c r="L751" s="33">
        <v>28</v>
      </c>
      <c r="M751" s="27">
        <f t="shared" si="46"/>
        <v>14</v>
      </c>
      <c r="N751" s="27">
        <f t="shared" ca="1" si="47"/>
        <v>44</v>
      </c>
      <c r="O751" s="32" t="s">
        <v>1113</v>
      </c>
      <c r="P751" s="32" t="s">
        <v>3853</v>
      </c>
      <c r="Q751" s="32" t="s">
        <v>855</v>
      </c>
      <c r="R751" s="35">
        <v>44605</v>
      </c>
      <c r="S751" s="32">
        <v>425</v>
      </c>
      <c r="T751" s="36">
        <v>92</v>
      </c>
    </row>
    <row r="752" spans="1:20" x14ac:dyDescent="0.35">
      <c r="A752" s="25">
        <v>751</v>
      </c>
      <c r="B752" s="26" t="s">
        <v>3854</v>
      </c>
      <c r="C752" s="26" t="s">
        <v>3855</v>
      </c>
      <c r="D752" s="26" t="s">
        <v>3856</v>
      </c>
      <c r="E752" s="26" t="s">
        <v>62</v>
      </c>
      <c r="F752" s="26" t="s">
        <v>205</v>
      </c>
      <c r="G752" s="27">
        <v>1533</v>
      </c>
      <c r="H752" s="27">
        <f t="shared" si="44"/>
        <v>20</v>
      </c>
      <c r="I752" s="28">
        <v>44871</v>
      </c>
      <c r="J752" s="27">
        <f ca="1">DATEDIF('BDD client - segmentation'!$I752,TODAY(),"M")</f>
        <v>4</v>
      </c>
      <c r="K752" s="27">
        <f t="shared" ca="1" si="45"/>
        <v>10</v>
      </c>
      <c r="L752" s="27">
        <v>20</v>
      </c>
      <c r="M752" s="27">
        <f t="shared" si="46"/>
        <v>10</v>
      </c>
      <c r="N752" s="27">
        <f t="shared" ca="1" si="47"/>
        <v>40</v>
      </c>
      <c r="O752" s="26" t="s">
        <v>620</v>
      </c>
      <c r="P752" s="26" t="s">
        <v>893</v>
      </c>
      <c r="Q752" s="26" t="s">
        <v>894</v>
      </c>
      <c r="R752" s="29">
        <v>43635</v>
      </c>
      <c r="S752" s="26">
        <v>4602</v>
      </c>
      <c r="T752" s="30">
        <v>226</v>
      </c>
    </row>
    <row r="753" spans="1:20" x14ac:dyDescent="0.35">
      <c r="A753" s="31">
        <v>752</v>
      </c>
      <c r="B753" s="32" t="s">
        <v>3857</v>
      </c>
      <c r="C753" s="32" t="s">
        <v>3858</v>
      </c>
      <c r="D753" s="32" t="s">
        <v>3859</v>
      </c>
      <c r="E753" s="32" t="s">
        <v>48</v>
      </c>
      <c r="F753" s="32" t="s">
        <v>49</v>
      </c>
      <c r="G753" s="33">
        <v>4709</v>
      </c>
      <c r="H753" s="27">
        <f t="shared" si="44"/>
        <v>30</v>
      </c>
      <c r="I753" s="34">
        <v>43139</v>
      </c>
      <c r="J753" s="33">
        <f ca="1">DATEDIF('BDD client - segmentation'!$I753,TODAY(),"M")</f>
        <v>61</v>
      </c>
      <c r="K753" s="27">
        <f t="shared" ca="1" si="45"/>
        <v>0</v>
      </c>
      <c r="L753" s="33">
        <v>30</v>
      </c>
      <c r="M753" s="27">
        <f t="shared" si="46"/>
        <v>15</v>
      </c>
      <c r="N753" s="27">
        <f t="shared" ca="1" si="47"/>
        <v>45</v>
      </c>
      <c r="O753" s="32" t="s">
        <v>853</v>
      </c>
      <c r="P753" s="32" t="s">
        <v>3860</v>
      </c>
      <c r="Q753" s="32" t="s">
        <v>58</v>
      </c>
      <c r="R753" s="35">
        <v>44610</v>
      </c>
      <c r="S753" s="32">
        <v>2622</v>
      </c>
      <c r="T753" s="36">
        <v>62</v>
      </c>
    </row>
    <row r="754" spans="1:20" x14ac:dyDescent="0.35">
      <c r="A754" s="25">
        <v>753</v>
      </c>
      <c r="B754" s="26" t="s">
        <v>3861</v>
      </c>
      <c r="C754" s="26" t="s">
        <v>3862</v>
      </c>
      <c r="D754" s="26" t="s">
        <v>3863</v>
      </c>
      <c r="E754" s="26" t="s">
        <v>48</v>
      </c>
      <c r="F754" s="26" t="s">
        <v>49</v>
      </c>
      <c r="G754" s="27">
        <v>2172</v>
      </c>
      <c r="H754" s="27">
        <f t="shared" si="44"/>
        <v>20</v>
      </c>
      <c r="I754" s="28">
        <v>44600</v>
      </c>
      <c r="J754" s="27">
        <f ca="1">DATEDIF('BDD client - segmentation'!$I754,TODAY(),"M")</f>
        <v>13</v>
      </c>
      <c r="K754" s="27">
        <f t="shared" ca="1" si="45"/>
        <v>1</v>
      </c>
      <c r="L754" s="27">
        <v>18</v>
      </c>
      <c r="M754" s="27">
        <f t="shared" si="46"/>
        <v>9</v>
      </c>
      <c r="N754" s="27">
        <f t="shared" ca="1" si="47"/>
        <v>30</v>
      </c>
      <c r="O754" s="26" t="s">
        <v>1456</v>
      </c>
      <c r="P754" s="26" t="s">
        <v>3864</v>
      </c>
      <c r="Q754" s="26" t="s">
        <v>320</v>
      </c>
      <c r="R754" s="29">
        <v>43808</v>
      </c>
      <c r="S754" s="26">
        <v>1942</v>
      </c>
      <c r="T754" s="30">
        <v>214</v>
      </c>
    </row>
    <row r="755" spans="1:20" x14ac:dyDescent="0.35">
      <c r="A755" s="31">
        <v>754</v>
      </c>
      <c r="B755" s="32" t="s">
        <v>3865</v>
      </c>
      <c r="C755" s="32" t="s">
        <v>3866</v>
      </c>
      <c r="D755" s="32" t="s">
        <v>3867</v>
      </c>
      <c r="E755" s="32" t="s">
        <v>62</v>
      </c>
      <c r="F755" s="32" t="s">
        <v>49</v>
      </c>
      <c r="G755" s="33">
        <v>3373</v>
      </c>
      <c r="H755" s="27">
        <f t="shared" si="44"/>
        <v>30</v>
      </c>
      <c r="I755" s="34">
        <v>43426</v>
      </c>
      <c r="J755" s="33">
        <f ca="1">DATEDIF('BDD client - segmentation'!$I755,TODAY(),"M")</f>
        <v>52</v>
      </c>
      <c r="K755" s="27">
        <f t="shared" ca="1" si="45"/>
        <v>0</v>
      </c>
      <c r="L755" s="33">
        <v>27</v>
      </c>
      <c r="M755" s="27">
        <f t="shared" si="46"/>
        <v>13.5</v>
      </c>
      <c r="N755" s="27">
        <f t="shared" ca="1" si="47"/>
        <v>43.5</v>
      </c>
      <c r="O755" s="32" t="s">
        <v>3868</v>
      </c>
      <c r="P755" s="32" t="s">
        <v>3869</v>
      </c>
      <c r="Q755" s="32" t="s">
        <v>3870</v>
      </c>
      <c r="R755" s="35">
        <v>44358</v>
      </c>
      <c r="S755" s="32">
        <v>2793</v>
      </c>
      <c r="T755" s="36">
        <v>71</v>
      </c>
    </row>
    <row r="756" spans="1:20" x14ac:dyDescent="0.35">
      <c r="A756" s="25">
        <v>755</v>
      </c>
      <c r="B756" s="26" t="s">
        <v>3871</v>
      </c>
      <c r="C756" s="26" t="s">
        <v>3872</v>
      </c>
      <c r="D756" s="26" t="s">
        <v>3873</v>
      </c>
      <c r="E756" s="26" t="s">
        <v>48</v>
      </c>
      <c r="F756" s="26" t="s">
        <v>205</v>
      </c>
      <c r="G756" s="27">
        <v>885</v>
      </c>
      <c r="H756" s="27">
        <f t="shared" si="44"/>
        <v>10</v>
      </c>
      <c r="I756" s="28">
        <v>44840</v>
      </c>
      <c r="J756" s="27">
        <f ca="1">DATEDIF('BDD client - segmentation'!$I756,TODAY(),"M")</f>
        <v>5</v>
      </c>
      <c r="K756" s="27">
        <f t="shared" ca="1" si="45"/>
        <v>10</v>
      </c>
      <c r="L756" s="27">
        <v>18</v>
      </c>
      <c r="M756" s="27">
        <f t="shared" si="46"/>
        <v>9</v>
      </c>
      <c r="N756" s="27">
        <f t="shared" ca="1" si="47"/>
        <v>29</v>
      </c>
      <c r="O756" s="26" t="s">
        <v>3831</v>
      </c>
      <c r="P756" s="26" t="s">
        <v>3874</v>
      </c>
      <c r="Q756" s="26" t="s">
        <v>3875</v>
      </c>
      <c r="R756" s="29">
        <v>44305</v>
      </c>
      <c r="S756" s="26">
        <v>220</v>
      </c>
      <c r="T756" s="30">
        <v>169</v>
      </c>
    </row>
    <row r="757" spans="1:20" x14ac:dyDescent="0.35">
      <c r="A757" s="31">
        <v>756</v>
      </c>
      <c r="B757" s="32" t="s">
        <v>2965</v>
      </c>
      <c r="C757" s="32" t="s">
        <v>3876</v>
      </c>
      <c r="D757" s="32" t="s">
        <v>3877</v>
      </c>
      <c r="E757" s="32" t="s">
        <v>62</v>
      </c>
      <c r="F757" s="32" t="s">
        <v>63</v>
      </c>
      <c r="G757" s="33">
        <v>818</v>
      </c>
      <c r="H757" s="27">
        <f t="shared" si="44"/>
        <v>10</v>
      </c>
      <c r="I757" s="34">
        <v>44872</v>
      </c>
      <c r="J757" s="33">
        <f ca="1">DATEDIF('BDD client - segmentation'!$I757,TODAY(),"M")</f>
        <v>4</v>
      </c>
      <c r="K757" s="27">
        <f t="shared" ca="1" si="45"/>
        <v>10</v>
      </c>
      <c r="L757" s="33">
        <v>13</v>
      </c>
      <c r="M757" s="27">
        <f t="shared" si="46"/>
        <v>6.5</v>
      </c>
      <c r="N757" s="27">
        <f t="shared" ca="1" si="47"/>
        <v>26.5</v>
      </c>
      <c r="O757" s="32" t="s">
        <v>3048</v>
      </c>
      <c r="P757" s="32" t="s">
        <v>3349</v>
      </c>
      <c r="Q757" s="32" t="s">
        <v>3350</v>
      </c>
      <c r="R757" s="35">
        <v>44221</v>
      </c>
      <c r="S757" s="32">
        <v>1573</v>
      </c>
      <c r="T757" s="36">
        <v>94</v>
      </c>
    </row>
    <row r="758" spans="1:20" x14ac:dyDescent="0.35">
      <c r="A758" s="25">
        <v>757</v>
      </c>
      <c r="B758" s="26" t="s">
        <v>3878</v>
      </c>
      <c r="C758" s="26" t="s">
        <v>3879</v>
      </c>
      <c r="D758" s="26" t="s">
        <v>3880</v>
      </c>
      <c r="E758" s="26" t="s">
        <v>48</v>
      </c>
      <c r="F758" s="26" t="s">
        <v>112</v>
      </c>
      <c r="G758" s="27">
        <v>1673</v>
      </c>
      <c r="H758" s="27">
        <f t="shared" si="44"/>
        <v>20</v>
      </c>
      <c r="I758" s="28">
        <v>43364</v>
      </c>
      <c r="J758" s="27">
        <f ca="1">DATEDIF('BDD client - segmentation'!$I758,TODAY(),"M")</f>
        <v>54</v>
      </c>
      <c r="K758" s="27">
        <f t="shared" ca="1" si="45"/>
        <v>0</v>
      </c>
      <c r="L758" s="27">
        <v>1</v>
      </c>
      <c r="M758" s="27">
        <f t="shared" si="46"/>
        <v>0.5</v>
      </c>
      <c r="N758" s="27">
        <f t="shared" ca="1" si="47"/>
        <v>20.5</v>
      </c>
      <c r="O758" s="26" t="s">
        <v>3881</v>
      </c>
      <c r="P758" s="26" t="s">
        <v>2566</v>
      </c>
      <c r="Q758" s="26" t="s">
        <v>2567</v>
      </c>
      <c r="R758" s="29">
        <v>43731</v>
      </c>
      <c r="S758" s="26">
        <v>2912</v>
      </c>
      <c r="T758" s="30">
        <v>145</v>
      </c>
    </row>
    <row r="759" spans="1:20" x14ac:dyDescent="0.35">
      <c r="A759" s="31">
        <v>758</v>
      </c>
      <c r="B759" s="32" t="s">
        <v>3882</v>
      </c>
      <c r="C759" s="32" t="s">
        <v>3883</v>
      </c>
      <c r="D759" s="32" t="s">
        <v>3884</v>
      </c>
      <c r="E759" s="32" t="s">
        <v>62</v>
      </c>
      <c r="F759" s="32" t="s">
        <v>63</v>
      </c>
      <c r="G759" s="33">
        <v>4689</v>
      </c>
      <c r="H759" s="27">
        <f t="shared" si="44"/>
        <v>30</v>
      </c>
      <c r="I759" s="34">
        <v>43724</v>
      </c>
      <c r="J759" s="33">
        <f ca="1">DATEDIF('BDD client - segmentation'!$I759,TODAY(),"M")</f>
        <v>42</v>
      </c>
      <c r="K759" s="27">
        <f t="shared" ca="1" si="45"/>
        <v>0</v>
      </c>
      <c r="L759" s="33">
        <v>16</v>
      </c>
      <c r="M759" s="27">
        <f t="shared" si="46"/>
        <v>8</v>
      </c>
      <c r="N759" s="27">
        <f t="shared" ca="1" si="47"/>
        <v>38</v>
      </c>
      <c r="O759" s="32" t="s">
        <v>3707</v>
      </c>
      <c r="P759" s="32" t="s">
        <v>2662</v>
      </c>
      <c r="Q759" s="32" t="s">
        <v>2663</v>
      </c>
      <c r="R759" s="35">
        <v>44322</v>
      </c>
      <c r="S759" s="32">
        <v>2087</v>
      </c>
      <c r="T759" s="36">
        <v>65</v>
      </c>
    </row>
    <row r="760" spans="1:20" x14ac:dyDescent="0.35">
      <c r="A760" s="25">
        <v>759</v>
      </c>
      <c r="B760" s="26" t="s">
        <v>3885</v>
      </c>
      <c r="C760" s="26" t="s">
        <v>3886</v>
      </c>
      <c r="D760" s="26" t="s">
        <v>3887</v>
      </c>
      <c r="E760" s="26" t="s">
        <v>48</v>
      </c>
      <c r="F760" s="26" t="s">
        <v>125</v>
      </c>
      <c r="G760" s="27">
        <v>3978</v>
      </c>
      <c r="H760" s="27">
        <f t="shared" si="44"/>
        <v>30</v>
      </c>
      <c r="I760" s="28">
        <v>44516</v>
      </c>
      <c r="J760" s="27">
        <f ca="1">DATEDIF('BDD client - segmentation'!$I760,TODAY(),"M")</f>
        <v>16</v>
      </c>
      <c r="K760" s="27">
        <f t="shared" ca="1" si="45"/>
        <v>1</v>
      </c>
      <c r="L760" s="27">
        <v>20</v>
      </c>
      <c r="M760" s="27">
        <f t="shared" si="46"/>
        <v>10</v>
      </c>
      <c r="N760" s="27">
        <f t="shared" ca="1" si="47"/>
        <v>41</v>
      </c>
      <c r="O760" s="26" t="s">
        <v>3888</v>
      </c>
      <c r="P760" s="26" t="s">
        <v>3889</v>
      </c>
      <c r="Q760" s="26" t="s">
        <v>128</v>
      </c>
      <c r="R760" s="29">
        <v>43651</v>
      </c>
      <c r="S760" s="26">
        <v>2105</v>
      </c>
      <c r="T760" s="30">
        <v>237</v>
      </c>
    </row>
    <row r="761" spans="1:20" x14ac:dyDescent="0.35">
      <c r="A761" s="31">
        <v>760</v>
      </c>
      <c r="B761" s="32" t="s">
        <v>3890</v>
      </c>
      <c r="C761" s="32" t="s">
        <v>3891</v>
      </c>
      <c r="D761" s="32" t="s">
        <v>3892</v>
      </c>
      <c r="E761" s="32" t="s">
        <v>48</v>
      </c>
      <c r="F761" s="32" t="s">
        <v>49</v>
      </c>
      <c r="G761" s="33">
        <v>2584</v>
      </c>
      <c r="H761" s="27">
        <f t="shared" si="44"/>
        <v>20</v>
      </c>
      <c r="I761" s="34">
        <v>43772</v>
      </c>
      <c r="J761" s="33">
        <f ca="1">DATEDIF('BDD client - segmentation'!$I761,TODAY(),"M")</f>
        <v>40</v>
      </c>
      <c r="K761" s="27">
        <f t="shared" ca="1" si="45"/>
        <v>0</v>
      </c>
      <c r="L761" s="33">
        <v>8</v>
      </c>
      <c r="M761" s="27">
        <f t="shared" si="46"/>
        <v>4</v>
      </c>
      <c r="N761" s="27">
        <f t="shared" ca="1" si="47"/>
        <v>24</v>
      </c>
      <c r="O761" s="32" t="s">
        <v>3893</v>
      </c>
      <c r="P761" s="32" t="s">
        <v>3894</v>
      </c>
      <c r="Q761" s="32" t="s">
        <v>3895</v>
      </c>
      <c r="R761" s="35">
        <v>44736</v>
      </c>
      <c r="S761" s="32">
        <v>2742</v>
      </c>
      <c r="T761" s="36">
        <v>23</v>
      </c>
    </row>
    <row r="762" spans="1:20" x14ac:dyDescent="0.35">
      <c r="A762" s="25">
        <v>761</v>
      </c>
      <c r="B762" s="26" t="s">
        <v>3896</v>
      </c>
      <c r="C762" s="26" t="s">
        <v>3172</v>
      </c>
      <c r="D762" s="26" t="s">
        <v>3897</v>
      </c>
      <c r="E762" s="26" t="s">
        <v>48</v>
      </c>
      <c r="F762" s="26" t="s">
        <v>49</v>
      </c>
      <c r="G762" s="27">
        <v>3205</v>
      </c>
      <c r="H762" s="27">
        <f t="shared" si="44"/>
        <v>30</v>
      </c>
      <c r="I762" s="28">
        <v>43375</v>
      </c>
      <c r="J762" s="27">
        <f ca="1">DATEDIF('BDD client - segmentation'!$I762,TODAY(),"M")</f>
        <v>53</v>
      </c>
      <c r="K762" s="27">
        <f t="shared" ca="1" si="45"/>
        <v>0</v>
      </c>
      <c r="L762" s="27">
        <v>27</v>
      </c>
      <c r="M762" s="27">
        <f t="shared" si="46"/>
        <v>13.5</v>
      </c>
      <c r="N762" s="27">
        <f t="shared" ca="1" si="47"/>
        <v>43.5</v>
      </c>
      <c r="O762" s="26" t="s">
        <v>3898</v>
      </c>
      <c r="P762" s="26" t="s">
        <v>1246</v>
      </c>
      <c r="Q762" s="26" t="s">
        <v>1247</v>
      </c>
      <c r="R762" s="29">
        <v>44471</v>
      </c>
      <c r="S762" s="26">
        <v>3195</v>
      </c>
      <c r="T762" s="30">
        <v>187</v>
      </c>
    </row>
    <row r="763" spans="1:20" x14ac:dyDescent="0.35">
      <c r="A763" s="31">
        <v>762</v>
      </c>
      <c r="B763" s="32" t="s">
        <v>3899</v>
      </c>
      <c r="C763" s="32" t="s">
        <v>3900</v>
      </c>
      <c r="D763" s="32" t="s">
        <v>3901</v>
      </c>
      <c r="E763" s="32" t="s">
        <v>48</v>
      </c>
      <c r="F763" s="32" t="s">
        <v>205</v>
      </c>
      <c r="G763" s="33">
        <v>616</v>
      </c>
      <c r="H763" s="27">
        <f t="shared" si="44"/>
        <v>10</v>
      </c>
      <c r="I763" s="34">
        <v>44305</v>
      </c>
      <c r="J763" s="33">
        <f ca="1">DATEDIF('BDD client - segmentation'!$I763,TODAY(),"M")</f>
        <v>23</v>
      </c>
      <c r="K763" s="27">
        <f t="shared" ca="1" si="45"/>
        <v>1</v>
      </c>
      <c r="L763" s="33">
        <v>14</v>
      </c>
      <c r="M763" s="27">
        <f t="shared" si="46"/>
        <v>7</v>
      </c>
      <c r="N763" s="27">
        <f t="shared" ca="1" si="47"/>
        <v>18</v>
      </c>
      <c r="O763" s="32" t="s">
        <v>3902</v>
      </c>
      <c r="P763" s="32" t="s">
        <v>2105</v>
      </c>
      <c r="Q763" s="32" t="s">
        <v>2106</v>
      </c>
      <c r="R763" s="35">
        <v>44683</v>
      </c>
      <c r="S763" s="32">
        <v>4271</v>
      </c>
      <c r="T763" s="36">
        <v>178</v>
      </c>
    </row>
    <row r="764" spans="1:20" x14ac:dyDescent="0.35">
      <c r="A764" s="25">
        <v>763</v>
      </c>
      <c r="B764" s="26" t="s">
        <v>3903</v>
      </c>
      <c r="C764" s="26" t="s">
        <v>3904</v>
      </c>
      <c r="D764" s="26" t="s">
        <v>3905</v>
      </c>
      <c r="E764" s="26" t="s">
        <v>48</v>
      </c>
      <c r="F764" s="26" t="s">
        <v>180</v>
      </c>
      <c r="G764" s="27">
        <v>1994</v>
      </c>
      <c r="H764" s="27">
        <f t="shared" si="44"/>
        <v>20</v>
      </c>
      <c r="I764" s="28">
        <v>43219</v>
      </c>
      <c r="J764" s="27">
        <f ca="1">DATEDIF('BDD client - segmentation'!$I764,TODAY(),"M")</f>
        <v>59</v>
      </c>
      <c r="K764" s="27">
        <f t="shared" ca="1" si="45"/>
        <v>0</v>
      </c>
      <c r="L764" s="27">
        <v>8</v>
      </c>
      <c r="M764" s="27">
        <f t="shared" si="46"/>
        <v>4</v>
      </c>
      <c r="N764" s="27">
        <f t="shared" ca="1" si="47"/>
        <v>24</v>
      </c>
      <c r="O764" s="26" t="s">
        <v>3906</v>
      </c>
      <c r="P764" s="26" t="s">
        <v>3907</v>
      </c>
      <c r="Q764" s="26" t="s">
        <v>1967</v>
      </c>
      <c r="R764" s="29">
        <v>43821</v>
      </c>
      <c r="S764" s="26">
        <v>1196</v>
      </c>
      <c r="T764" s="30">
        <v>82</v>
      </c>
    </row>
    <row r="765" spans="1:20" x14ac:dyDescent="0.35">
      <c r="A765" s="31">
        <v>764</v>
      </c>
      <c r="B765" s="32" t="s">
        <v>3908</v>
      </c>
      <c r="C765" s="32" t="s">
        <v>3909</v>
      </c>
      <c r="D765" s="32" t="s">
        <v>3910</v>
      </c>
      <c r="E765" s="32" t="s">
        <v>48</v>
      </c>
      <c r="F765" s="32" t="s">
        <v>205</v>
      </c>
      <c r="G765" s="33">
        <v>1302</v>
      </c>
      <c r="H765" s="27">
        <f t="shared" si="44"/>
        <v>20</v>
      </c>
      <c r="I765" s="34">
        <v>44894</v>
      </c>
      <c r="J765" s="33">
        <f ca="1">DATEDIF('BDD client - segmentation'!$I765,TODAY(),"M")</f>
        <v>4</v>
      </c>
      <c r="K765" s="27">
        <f t="shared" ca="1" si="45"/>
        <v>10</v>
      </c>
      <c r="L765" s="33">
        <v>22</v>
      </c>
      <c r="M765" s="27">
        <f t="shared" si="46"/>
        <v>11</v>
      </c>
      <c r="N765" s="27">
        <f t="shared" ca="1" si="47"/>
        <v>41</v>
      </c>
      <c r="O765" s="32" t="s">
        <v>2110</v>
      </c>
      <c r="P765" s="32" t="s">
        <v>1517</v>
      </c>
      <c r="Q765" s="32" t="s">
        <v>1518</v>
      </c>
      <c r="R765" s="35">
        <v>44872</v>
      </c>
      <c r="S765" s="32">
        <v>3426</v>
      </c>
      <c r="T765" s="36">
        <v>146</v>
      </c>
    </row>
    <row r="766" spans="1:20" x14ac:dyDescent="0.35">
      <c r="A766" s="25">
        <v>765</v>
      </c>
      <c r="B766" s="26" t="s">
        <v>3911</v>
      </c>
      <c r="C766" s="26" t="s">
        <v>3912</v>
      </c>
      <c r="D766" s="26" t="s">
        <v>3913</v>
      </c>
      <c r="E766" s="26" t="s">
        <v>62</v>
      </c>
      <c r="F766" s="26" t="s">
        <v>49</v>
      </c>
      <c r="G766" s="27">
        <v>2889</v>
      </c>
      <c r="H766" s="27">
        <f t="shared" si="44"/>
        <v>20</v>
      </c>
      <c r="I766" s="28">
        <v>43608</v>
      </c>
      <c r="J766" s="27">
        <f ca="1">DATEDIF('BDD client - segmentation'!$I766,TODAY(),"M")</f>
        <v>46</v>
      </c>
      <c r="K766" s="27">
        <f t="shared" ca="1" si="45"/>
        <v>0</v>
      </c>
      <c r="L766" s="27">
        <v>26</v>
      </c>
      <c r="M766" s="27">
        <f t="shared" si="46"/>
        <v>13</v>
      </c>
      <c r="N766" s="27">
        <f t="shared" ca="1" si="47"/>
        <v>33</v>
      </c>
      <c r="O766" s="26" t="s">
        <v>575</v>
      </c>
      <c r="P766" s="26" t="s">
        <v>3914</v>
      </c>
      <c r="Q766" s="26" t="s">
        <v>2233</v>
      </c>
      <c r="R766" s="29">
        <v>43780</v>
      </c>
      <c r="S766" s="26">
        <v>1572</v>
      </c>
      <c r="T766" s="30">
        <v>133</v>
      </c>
    </row>
    <row r="767" spans="1:20" x14ac:dyDescent="0.35">
      <c r="A767" s="31">
        <v>766</v>
      </c>
      <c r="B767" s="32" t="s">
        <v>3915</v>
      </c>
      <c r="C767" s="32" t="s">
        <v>3916</v>
      </c>
      <c r="D767" s="32" t="s">
        <v>3917</v>
      </c>
      <c r="E767" s="32" t="s">
        <v>48</v>
      </c>
      <c r="F767" s="32" t="s">
        <v>49</v>
      </c>
      <c r="G767" s="33">
        <v>4523</v>
      </c>
      <c r="H767" s="27">
        <f t="shared" si="44"/>
        <v>30</v>
      </c>
      <c r="I767" s="34">
        <v>43437</v>
      </c>
      <c r="J767" s="33">
        <f ca="1">DATEDIF('BDD client - segmentation'!$I767,TODAY(),"M")</f>
        <v>51</v>
      </c>
      <c r="K767" s="27">
        <f t="shared" ca="1" si="45"/>
        <v>0</v>
      </c>
      <c r="L767" s="33">
        <v>30</v>
      </c>
      <c r="M767" s="27">
        <f t="shared" si="46"/>
        <v>15</v>
      </c>
      <c r="N767" s="27">
        <f t="shared" ca="1" si="47"/>
        <v>45</v>
      </c>
      <c r="O767" s="32" t="s">
        <v>3918</v>
      </c>
      <c r="P767" s="32" t="s">
        <v>3919</v>
      </c>
      <c r="Q767" s="32" t="s">
        <v>108</v>
      </c>
      <c r="R767" s="35">
        <v>44847</v>
      </c>
      <c r="S767" s="32">
        <v>3864</v>
      </c>
      <c r="T767" s="36">
        <v>111</v>
      </c>
    </row>
    <row r="768" spans="1:20" x14ac:dyDescent="0.35">
      <c r="A768" s="25">
        <v>767</v>
      </c>
      <c r="B768" s="26" t="s">
        <v>3920</v>
      </c>
      <c r="C768" s="26" t="s">
        <v>3921</v>
      </c>
      <c r="D768" s="26" t="s">
        <v>3922</v>
      </c>
      <c r="E768" s="26" t="s">
        <v>62</v>
      </c>
      <c r="F768" s="26" t="s">
        <v>112</v>
      </c>
      <c r="G768" s="27">
        <v>3679</v>
      </c>
      <c r="H768" s="27">
        <f t="shared" si="44"/>
        <v>30</v>
      </c>
      <c r="I768" s="28">
        <v>43979</v>
      </c>
      <c r="J768" s="27">
        <f ca="1">DATEDIF('BDD client - segmentation'!$I768,TODAY(),"M")</f>
        <v>34</v>
      </c>
      <c r="K768" s="27">
        <f t="shared" ca="1" si="45"/>
        <v>0</v>
      </c>
      <c r="L768" s="27">
        <v>3</v>
      </c>
      <c r="M768" s="27">
        <f t="shared" si="46"/>
        <v>1.5</v>
      </c>
      <c r="N768" s="27">
        <f t="shared" ca="1" si="47"/>
        <v>31.5</v>
      </c>
      <c r="O768" s="26" t="s">
        <v>100</v>
      </c>
      <c r="P768" s="26" t="s">
        <v>3093</v>
      </c>
      <c r="Q768" s="26" t="s">
        <v>1871</v>
      </c>
      <c r="R768" s="29">
        <v>43352</v>
      </c>
      <c r="S768" s="26">
        <v>1752</v>
      </c>
      <c r="T768" s="30">
        <v>215</v>
      </c>
    </row>
    <row r="769" spans="1:20" x14ac:dyDescent="0.35">
      <c r="A769" s="31">
        <v>768</v>
      </c>
      <c r="B769" s="32" t="s">
        <v>3923</v>
      </c>
      <c r="C769" s="32" t="s">
        <v>3924</v>
      </c>
      <c r="D769" s="32" t="s">
        <v>3925</v>
      </c>
      <c r="E769" s="32" t="s">
        <v>48</v>
      </c>
      <c r="F769" s="32" t="s">
        <v>49</v>
      </c>
      <c r="G769" s="33">
        <v>1717</v>
      </c>
      <c r="H769" s="27">
        <f t="shared" si="44"/>
        <v>20</v>
      </c>
      <c r="I769" s="34">
        <v>43336</v>
      </c>
      <c r="J769" s="33">
        <f ca="1">DATEDIF('BDD client - segmentation'!$I769,TODAY(),"M")</f>
        <v>55</v>
      </c>
      <c r="K769" s="27">
        <f t="shared" ca="1" si="45"/>
        <v>0</v>
      </c>
      <c r="L769" s="33">
        <v>8</v>
      </c>
      <c r="M769" s="27">
        <f t="shared" si="46"/>
        <v>4</v>
      </c>
      <c r="N769" s="27">
        <f t="shared" ca="1" si="47"/>
        <v>24</v>
      </c>
      <c r="O769" s="32" t="s">
        <v>3926</v>
      </c>
      <c r="P769" s="32" t="s">
        <v>3927</v>
      </c>
      <c r="Q769" s="32" t="s">
        <v>3928</v>
      </c>
      <c r="R769" s="35">
        <v>43726</v>
      </c>
      <c r="S769" s="32">
        <v>1520</v>
      </c>
      <c r="T769" s="36">
        <v>234</v>
      </c>
    </row>
    <row r="770" spans="1:20" x14ac:dyDescent="0.35">
      <c r="A770" s="25">
        <v>769</v>
      </c>
      <c r="B770" s="26" t="s">
        <v>3929</v>
      </c>
      <c r="C770" s="26" t="s">
        <v>3930</v>
      </c>
      <c r="D770" s="26" t="s">
        <v>3931</v>
      </c>
      <c r="E770" s="26" t="s">
        <v>48</v>
      </c>
      <c r="F770" s="26" t="s">
        <v>49</v>
      </c>
      <c r="G770" s="27">
        <v>1135</v>
      </c>
      <c r="H770" s="27">
        <f t="shared" si="44"/>
        <v>20</v>
      </c>
      <c r="I770" s="28">
        <v>43951</v>
      </c>
      <c r="J770" s="27">
        <f ca="1">DATEDIF('BDD client - segmentation'!$I770,TODAY(),"M")</f>
        <v>35</v>
      </c>
      <c r="K770" s="27">
        <f t="shared" ca="1" si="45"/>
        <v>0</v>
      </c>
      <c r="L770" s="27">
        <v>20</v>
      </c>
      <c r="M770" s="27">
        <f t="shared" si="46"/>
        <v>10</v>
      </c>
      <c r="N770" s="27">
        <f t="shared" ca="1" si="47"/>
        <v>30</v>
      </c>
      <c r="O770" s="26" t="s">
        <v>3932</v>
      </c>
      <c r="P770" s="26" t="s">
        <v>3179</v>
      </c>
      <c r="Q770" s="26" t="s">
        <v>279</v>
      </c>
      <c r="R770" s="29">
        <v>44325</v>
      </c>
      <c r="S770" s="26">
        <v>4442</v>
      </c>
      <c r="T770" s="30">
        <v>96</v>
      </c>
    </row>
    <row r="771" spans="1:20" x14ac:dyDescent="0.35">
      <c r="A771" s="31">
        <v>770</v>
      </c>
      <c r="B771" s="32" t="s">
        <v>1896</v>
      </c>
      <c r="C771" s="32" t="s">
        <v>3933</v>
      </c>
      <c r="D771" s="32" t="s">
        <v>3934</v>
      </c>
      <c r="E771" s="32" t="s">
        <v>62</v>
      </c>
      <c r="F771" s="32" t="s">
        <v>49</v>
      </c>
      <c r="G771" s="33">
        <v>3594</v>
      </c>
      <c r="H771" s="27">
        <f t="shared" ref="H771:H834" si="48">IF(G771&lt;=100,1,IF(G771&lt;=500,5,IF(G771&lt;=1000,10,IF(G771&lt;=3000,20,30))))</f>
        <v>30</v>
      </c>
      <c r="I771" s="34">
        <v>43853</v>
      </c>
      <c r="J771" s="33">
        <f ca="1">DATEDIF('BDD client - segmentation'!$I771,TODAY(),"M")</f>
        <v>38</v>
      </c>
      <c r="K771" s="27">
        <f t="shared" ref="K771:K834" ca="1" si="49">IF(J771&lt;=3,20,IF(J771&lt;=6,10,IF(J771&lt;=12,5,IF(J771&lt;=24,1,0))))</f>
        <v>0</v>
      </c>
      <c r="L771" s="33">
        <v>12</v>
      </c>
      <c r="M771" s="27">
        <f t="shared" ref="M771:M834" si="50">L771*0.5</f>
        <v>6</v>
      </c>
      <c r="N771" s="27">
        <f t="shared" ref="N771:N834" ca="1" si="51">SUM(H771,K771,M771)</f>
        <v>36</v>
      </c>
      <c r="O771" s="32" t="s">
        <v>3935</v>
      </c>
      <c r="P771" s="32" t="s">
        <v>3936</v>
      </c>
      <c r="Q771" s="32" t="s">
        <v>2233</v>
      </c>
      <c r="R771" s="35">
        <v>43706</v>
      </c>
      <c r="S771" s="32">
        <v>287</v>
      </c>
      <c r="T771" s="36">
        <v>112</v>
      </c>
    </row>
    <row r="772" spans="1:20" x14ac:dyDescent="0.35">
      <c r="A772" s="25">
        <v>771</v>
      </c>
      <c r="B772" s="26" t="s">
        <v>3937</v>
      </c>
      <c r="C772" s="26" t="s">
        <v>3938</v>
      </c>
      <c r="D772" s="26" t="s">
        <v>3939</v>
      </c>
      <c r="E772" s="26" t="s">
        <v>62</v>
      </c>
      <c r="F772" s="26" t="s">
        <v>49</v>
      </c>
      <c r="G772" s="27">
        <v>1661</v>
      </c>
      <c r="H772" s="27">
        <f t="shared" si="48"/>
        <v>20</v>
      </c>
      <c r="I772" s="28">
        <v>44708</v>
      </c>
      <c r="J772" s="27">
        <f ca="1">DATEDIF('BDD client - segmentation'!$I772,TODAY(),"M")</f>
        <v>10</v>
      </c>
      <c r="K772" s="27">
        <f t="shared" ca="1" si="49"/>
        <v>5</v>
      </c>
      <c r="L772" s="27">
        <v>24</v>
      </c>
      <c r="M772" s="27">
        <f t="shared" si="50"/>
        <v>12</v>
      </c>
      <c r="N772" s="27">
        <f t="shared" ca="1" si="51"/>
        <v>37</v>
      </c>
      <c r="O772" s="26" t="s">
        <v>3940</v>
      </c>
      <c r="P772" s="26" t="s">
        <v>2281</v>
      </c>
      <c r="Q772" s="26" t="s">
        <v>985</v>
      </c>
      <c r="R772" s="29">
        <v>44123</v>
      </c>
      <c r="S772" s="26">
        <v>673</v>
      </c>
      <c r="T772" s="30">
        <v>181</v>
      </c>
    </row>
    <row r="773" spans="1:20" x14ac:dyDescent="0.35">
      <c r="A773" s="31">
        <v>772</v>
      </c>
      <c r="B773" s="32" t="s">
        <v>3941</v>
      </c>
      <c r="C773" s="32" t="s">
        <v>3942</v>
      </c>
      <c r="D773" s="32" t="s">
        <v>3943</v>
      </c>
      <c r="E773" s="32" t="s">
        <v>48</v>
      </c>
      <c r="F773" s="32" t="s">
        <v>49</v>
      </c>
      <c r="G773" s="33">
        <v>3454</v>
      </c>
      <c r="H773" s="27">
        <f t="shared" si="48"/>
        <v>30</v>
      </c>
      <c r="I773" s="34">
        <v>43422</v>
      </c>
      <c r="J773" s="33">
        <f ca="1">DATEDIF('BDD client - segmentation'!$I773,TODAY(),"M")</f>
        <v>52</v>
      </c>
      <c r="K773" s="27">
        <f t="shared" ca="1" si="49"/>
        <v>0</v>
      </c>
      <c r="L773" s="33">
        <v>15</v>
      </c>
      <c r="M773" s="27">
        <f t="shared" si="50"/>
        <v>7.5</v>
      </c>
      <c r="N773" s="27">
        <f t="shared" ca="1" si="51"/>
        <v>37.5</v>
      </c>
      <c r="O773" s="32" t="s">
        <v>3944</v>
      </c>
      <c r="P773" s="32" t="s">
        <v>3945</v>
      </c>
      <c r="Q773" s="32" t="s">
        <v>2619</v>
      </c>
      <c r="R773" s="35">
        <v>43153</v>
      </c>
      <c r="S773" s="32">
        <v>2106</v>
      </c>
      <c r="T773" s="36">
        <v>166</v>
      </c>
    </row>
    <row r="774" spans="1:20" x14ac:dyDescent="0.35">
      <c r="A774" s="25">
        <v>773</v>
      </c>
      <c r="B774" s="26" t="s">
        <v>3946</v>
      </c>
      <c r="C774" s="26" t="s">
        <v>3947</v>
      </c>
      <c r="D774" s="26" t="s">
        <v>3948</v>
      </c>
      <c r="E774" s="26" t="s">
        <v>48</v>
      </c>
      <c r="F774" s="26" t="s">
        <v>49</v>
      </c>
      <c r="G774" s="27">
        <v>916</v>
      </c>
      <c r="H774" s="27">
        <f t="shared" si="48"/>
        <v>10</v>
      </c>
      <c r="I774" s="28">
        <v>44455</v>
      </c>
      <c r="J774" s="27">
        <f ca="1">DATEDIF('BDD client - segmentation'!$I774,TODAY(),"M")</f>
        <v>18</v>
      </c>
      <c r="K774" s="27">
        <f t="shared" ca="1" si="49"/>
        <v>1</v>
      </c>
      <c r="L774" s="27">
        <v>16</v>
      </c>
      <c r="M774" s="27">
        <f t="shared" si="50"/>
        <v>8</v>
      </c>
      <c r="N774" s="27">
        <f t="shared" ca="1" si="51"/>
        <v>19</v>
      </c>
      <c r="O774" s="26" t="s">
        <v>3949</v>
      </c>
      <c r="P774" s="26" t="s">
        <v>3950</v>
      </c>
      <c r="Q774" s="26" t="s">
        <v>3104</v>
      </c>
      <c r="R774" s="29">
        <v>44854</v>
      </c>
      <c r="S774" s="26">
        <v>2914</v>
      </c>
      <c r="T774" s="30">
        <v>3</v>
      </c>
    </row>
    <row r="775" spans="1:20" x14ac:dyDescent="0.35">
      <c r="A775" s="31">
        <v>774</v>
      </c>
      <c r="B775" s="32" t="s">
        <v>3857</v>
      </c>
      <c r="C775" s="32" t="s">
        <v>3951</v>
      </c>
      <c r="D775" s="32" t="s">
        <v>3952</v>
      </c>
      <c r="E775" s="32" t="s">
        <v>48</v>
      </c>
      <c r="F775" s="32" t="s">
        <v>49</v>
      </c>
      <c r="G775" s="33">
        <v>4901</v>
      </c>
      <c r="H775" s="27">
        <f t="shared" si="48"/>
        <v>30</v>
      </c>
      <c r="I775" s="34">
        <v>44170</v>
      </c>
      <c r="J775" s="33">
        <f ca="1">DATEDIF('BDD client - segmentation'!$I775,TODAY(),"M")</f>
        <v>27</v>
      </c>
      <c r="K775" s="27">
        <f t="shared" ca="1" si="49"/>
        <v>0</v>
      </c>
      <c r="L775" s="33">
        <v>11</v>
      </c>
      <c r="M775" s="27">
        <f t="shared" si="50"/>
        <v>5.5</v>
      </c>
      <c r="N775" s="27">
        <f t="shared" ca="1" si="51"/>
        <v>35.5</v>
      </c>
      <c r="O775" s="32" t="s">
        <v>3953</v>
      </c>
      <c r="P775" s="32" t="s">
        <v>3954</v>
      </c>
      <c r="Q775" s="32" t="s">
        <v>3534</v>
      </c>
      <c r="R775" s="35">
        <v>44337</v>
      </c>
      <c r="S775" s="32">
        <v>2718</v>
      </c>
      <c r="T775" s="36">
        <v>207</v>
      </c>
    </row>
    <row r="776" spans="1:20" x14ac:dyDescent="0.35">
      <c r="A776" s="25">
        <v>775</v>
      </c>
      <c r="B776" s="26" t="s">
        <v>3955</v>
      </c>
      <c r="C776" s="26" t="s">
        <v>3956</v>
      </c>
      <c r="D776" s="26" t="s">
        <v>3957</v>
      </c>
      <c r="E776" s="26" t="s">
        <v>62</v>
      </c>
      <c r="F776" s="26" t="s">
        <v>93</v>
      </c>
      <c r="G776" s="27">
        <v>1082</v>
      </c>
      <c r="H776" s="27">
        <f t="shared" si="48"/>
        <v>20</v>
      </c>
      <c r="I776" s="28">
        <v>44668</v>
      </c>
      <c r="J776" s="27">
        <f ca="1">DATEDIF('BDD client - segmentation'!$I776,TODAY(),"M")</f>
        <v>11</v>
      </c>
      <c r="K776" s="27">
        <f t="shared" ca="1" si="49"/>
        <v>5</v>
      </c>
      <c r="L776" s="27">
        <v>6</v>
      </c>
      <c r="M776" s="27">
        <f t="shared" si="50"/>
        <v>3</v>
      </c>
      <c r="N776" s="27">
        <f t="shared" ca="1" si="51"/>
        <v>28</v>
      </c>
      <c r="O776" s="26" t="s">
        <v>892</v>
      </c>
      <c r="P776" s="26" t="s">
        <v>3958</v>
      </c>
      <c r="Q776" s="26" t="s">
        <v>3959</v>
      </c>
      <c r="R776" s="29">
        <v>43461</v>
      </c>
      <c r="S776" s="26">
        <v>2968</v>
      </c>
      <c r="T776" s="30">
        <v>229</v>
      </c>
    </row>
    <row r="777" spans="1:20" x14ac:dyDescent="0.35">
      <c r="A777" s="31">
        <v>776</v>
      </c>
      <c r="B777" s="32" t="s">
        <v>3960</v>
      </c>
      <c r="C777" s="32" t="s">
        <v>3961</v>
      </c>
      <c r="D777" s="32" t="s">
        <v>3962</v>
      </c>
      <c r="E777" s="32" t="s">
        <v>48</v>
      </c>
      <c r="F777" s="32" t="s">
        <v>125</v>
      </c>
      <c r="G777" s="33">
        <v>366</v>
      </c>
      <c r="H777" s="27">
        <f t="shared" si="48"/>
        <v>5</v>
      </c>
      <c r="I777" s="34">
        <v>44403</v>
      </c>
      <c r="J777" s="33">
        <f ca="1">DATEDIF('BDD client - segmentation'!$I777,TODAY(),"M")</f>
        <v>20</v>
      </c>
      <c r="K777" s="27">
        <f t="shared" ca="1" si="49"/>
        <v>1</v>
      </c>
      <c r="L777" s="33">
        <v>18</v>
      </c>
      <c r="M777" s="27">
        <f t="shared" si="50"/>
        <v>9</v>
      </c>
      <c r="N777" s="27">
        <f t="shared" ca="1" si="51"/>
        <v>15</v>
      </c>
      <c r="O777" s="32" t="s">
        <v>3963</v>
      </c>
      <c r="P777" s="32" t="s">
        <v>3964</v>
      </c>
      <c r="Q777" s="32" t="s">
        <v>3965</v>
      </c>
      <c r="R777" s="35">
        <v>43753</v>
      </c>
      <c r="S777" s="32">
        <v>3302</v>
      </c>
      <c r="T777" s="36">
        <v>55</v>
      </c>
    </row>
    <row r="778" spans="1:20" x14ac:dyDescent="0.35">
      <c r="A778" s="25">
        <v>777</v>
      </c>
      <c r="B778" s="26" t="s">
        <v>3966</v>
      </c>
      <c r="C778" s="26" t="s">
        <v>3967</v>
      </c>
      <c r="D778" s="26" t="s">
        <v>3968</v>
      </c>
      <c r="E778" s="26" t="s">
        <v>62</v>
      </c>
      <c r="F778" s="26" t="s">
        <v>49</v>
      </c>
      <c r="G778" s="27">
        <v>3800</v>
      </c>
      <c r="H778" s="27">
        <f t="shared" si="48"/>
        <v>30</v>
      </c>
      <c r="I778" s="28">
        <v>43801</v>
      </c>
      <c r="J778" s="27">
        <f ca="1">DATEDIF('BDD client - segmentation'!$I778,TODAY(),"M")</f>
        <v>39</v>
      </c>
      <c r="K778" s="27">
        <f t="shared" ca="1" si="49"/>
        <v>0</v>
      </c>
      <c r="L778" s="27">
        <v>21</v>
      </c>
      <c r="M778" s="27">
        <f t="shared" si="50"/>
        <v>10.5</v>
      </c>
      <c r="N778" s="27">
        <f t="shared" ca="1" si="51"/>
        <v>40.5</v>
      </c>
      <c r="O778" s="26" t="s">
        <v>3969</v>
      </c>
      <c r="P778" s="26" t="s">
        <v>3970</v>
      </c>
      <c r="Q778" s="26" t="s">
        <v>2233</v>
      </c>
      <c r="R778" s="29">
        <v>43258</v>
      </c>
      <c r="S778" s="26">
        <v>1408</v>
      </c>
      <c r="T778" s="30">
        <v>203</v>
      </c>
    </row>
    <row r="779" spans="1:20" x14ac:dyDescent="0.35">
      <c r="A779" s="31">
        <v>778</v>
      </c>
      <c r="B779" s="32" t="s">
        <v>3971</v>
      </c>
      <c r="C779" s="32" t="s">
        <v>3972</v>
      </c>
      <c r="D779" s="32" t="s">
        <v>3973</v>
      </c>
      <c r="E779" s="32" t="s">
        <v>62</v>
      </c>
      <c r="F779" s="32" t="s">
        <v>49</v>
      </c>
      <c r="G779" s="33">
        <v>2300</v>
      </c>
      <c r="H779" s="27">
        <f t="shared" si="48"/>
        <v>20</v>
      </c>
      <c r="I779" s="34">
        <v>44566</v>
      </c>
      <c r="J779" s="33">
        <f ca="1">DATEDIF('BDD client - segmentation'!$I779,TODAY(),"M")</f>
        <v>14</v>
      </c>
      <c r="K779" s="27">
        <f t="shared" ca="1" si="49"/>
        <v>1</v>
      </c>
      <c r="L779" s="33">
        <v>10</v>
      </c>
      <c r="M779" s="27">
        <f t="shared" si="50"/>
        <v>5</v>
      </c>
      <c r="N779" s="27">
        <f t="shared" ca="1" si="51"/>
        <v>26</v>
      </c>
      <c r="O779" s="32" t="s">
        <v>271</v>
      </c>
      <c r="P779" s="32" t="s">
        <v>3974</v>
      </c>
      <c r="Q779" s="32" t="s">
        <v>441</v>
      </c>
      <c r="R779" s="35">
        <v>43797</v>
      </c>
      <c r="S779" s="32">
        <v>1186</v>
      </c>
      <c r="T779" s="36">
        <v>16</v>
      </c>
    </row>
    <row r="780" spans="1:20" x14ac:dyDescent="0.35">
      <c r="A780" s="25">
        <v>779</v>
      </c>
      <c r="B780" s="26" t="s">
        <v>3975</v>
      </c>
      <c r="C780" s="26" t="s">
        <v>3976</v>
      </c>
      <c r="D780" s="26" t="s">
        <v>3977</v>
      </c>
      <c r="E780" s="26" t="s">
        <v>62</v>
      </c>
      <c r="F780" s="26" t="s">
        <v>49</v>
      </c>
      <c r="G780" s="27">
        <v>3600</v>
      </c>
      <c r="H780" s="27">
        <f t="shared" si="48"/>
        <v>30</v>
      </c>
      <c r="I780" s="28">
        <v>43702</v>
      </c>
      <c r="J780" s="27">
        <f ca="1">DATEDIF('BDD client - segmentation'!$I780,TODAY(),"M")</f>
        <v>43</v>
      </c>
      <c r="K780" s="27">
        <f t="shared" ca="1" si="49"/>
        <v>0</v>
      </c>
      <c r="L780" s="27">
        <v>27</v>
      </c>
      <c r="M780" s="27">
        <f t="shared" si="50"/>
        <v>13.5</v>
      </c>
      <c r="N780" s="27">
        <f t="shared" ca="1" si="51"/>
        <v>43.5</v>
      </c>
      <c r="O780" s="26" t="s">
        <v>3978</v>
      </c>
      <c r="P780" s="26" t="s">
        <v>1993</v>
      </c>
      <c r="Q780" s="26" t="s">
        <v>955</v>
      </c>
      <c r="R780" s="29">
        <v>43923</v>
      </c>
      <c r="S780" s="26">
        <v>1028</v>
      </c>
      <c r="T780" s="30">
        <v>150</v>
      </c>
    </row>
    <row r="781" spans="1:20" x14ac:dyDescent="0.35">
      <c r="A781" s="31">
        <v>780</v>
      </c>
      <c r="B781" s="32" t="s">
        <v>3979</v>
      </c>
      <c r="C781" s="32" t="s">
        <v>3980</v>
      </c>
      <c r="D781" s="32" t="s">
        <v>3981</v>
      </c>
      <c r="E781" s="32" t="s">
        <v>62</v>
      </c>
      <c r="F781" s="32" t="s">
        <v>49</v>
      </c>
      <c r="G781" s="33">
        <v>536</v>
      </c>
      <c r="H781" s="27">
        <f t="shared" si="48"/>
        <v>10</v>
      </c>
      <c r="I781" s="34">
        <v>43821</v>
      </c>
      <c r="J781" s="33">
        <f ca="1">DATEDIF('BDD client - segmentation'!$I781,TODAY(),"M")</f>
        <v>39</v>
      </c>
      <c r="K781" s="27">
        <f t="shared" ca="1" si="49"/>
        <v>0</v>
      </c>
      <c r="L781" s="33">
        <v>30</v>
      </c>
      <c r="M781" s="27">
        <f t="shared" si="50"/>
        <v>15</v>
      </c>
      <c r="N781" s="27">
        <f t="shared" ca="1" si="51"/>
        <v>25</v>
      </c>
      <c r="O781" s="32" t="s">
        <v>3982</v>
      </c>
      <c r="P781" s="32" t="s">
        <v>3807</v>
      </c>
      <c r="Q781" s="32" t="s">
        <v>3808</v>
      </c>
      <c r="R781" s="35">
        <v>44646</v>
      </c>
      <c r="S781" s="32">
        <v>1930</v>
      </c>
      <c r="T781" s="36">
        <v>228</v>
      </c>
    </row>
    <row r="782" spans="1:20" x14ac:dyDescent="0.35">
      <c r="A782" s="25">
        <v>781</v>
      </c>
      <c r="B782" s="26" t="s">
        <v>3159</v>
      </c>
      <c r="C782" s="26" t="s">
        <v>3983</v>
      </c>
      <c r="D782" s="26" t="s">
        <v>3984</v>
      </c>
      <c r="E782" s="26" t="s">
        <v>62</v>
      </c>
      <c r="F782" s="26" t="s">
        <v>49</v>
      </c>
      <c r="G782" s="27">
        <v>1751</v>
      </c>
      <c r="H782" s="27">
        <f t="shared" si="48"/>
        <v>20</v>
      </c>
      <c r="I782" s="28">
        <v>44007</v>
      </c>
      <c r="J782" s="27">
        <f ca="1">DATEDIF('BDD client - segmentation'!$I782,TODAY(),"M")</f>
        <v>33</v>
      </c>
      <c r="K782" s="27">
        <f t="shared" ca="1" si="49"/>
        <v>0</v>
      </c>
      <c r="L782" s="27">
        <v>30</v>
      </c>
      <c r="M782" s="27">
        <f t="shared" si="50"/>
        <v>15</v>
      </c>
      <c r="N782" s="27">
        <f t="shared" ca="1" si="51"/>
        <v>35</v>
      </c>
      <c r="O782" s="26" t="s">
        <v>416</v>
      </c>
      <c r="P782" s="26" t="s">
        <v>3651</v>
      </c>
      <c r="Q782" s="26" t="s">
        <v>3652</v>
      </c>
      <c r="R782" s="29">
        <v>43402</v>
      </c>
      <c r="S782" s="26">
        <v>2349</v>
      </c>
      <c r="T782" s="30">
        <v>76</v>
      </c>
    </row>
    <row r="783" spans="1:20" x14ac:dyDescent="0.35">
      <c r="A783" s="31">
        <v>782</v>
      </c>
      <c r="B783" s="32" t="s">
        <v>3985</v>
      </c>
      <c r="C783" s="32" t="s">
        <v>3986</v>
      </c>
      <c r="D783" s="32" t="s">
        <v>3987</v>
      </c>
      <c r="E783" s="32" t="s">
        <v>62</v>
      </c>
      <c r="F783" s="32" t="s">
        <v>49</v>
      </c>
      <c r="G783" s="33">
        <v>4317</v>
      </c>
      <c r="H783" s="27">
        <f t="shared" si="48"/>
        <v>30</v>
      </c>
      <c r="I783" s="34">
        <v>44099</v>
      </c>
      <c r="J783" s="33">
        <f ca="1">DATEDIF('BDD client - segmentation'!$I783,TODAY(),"M")</f>
        <v>30</v>
      </c>
      <c r="K783" s="27">
        <f t="shared" ca="1" si="49"/>
        <v>0</v>
      </c>
      <c r="L783" s="33">
        <v>10</v>
      </c>
      <c r="M783" s="27">
        <f t="shared" si="50"/>
        <v>5</v>
      </c>
      <c r="N783" s="27">
        <f t="shared" ca="1" si="51"/>
        <v>35</v>
      </c>
      <c r="O783" s="32" t="s">
        <v>3988</v>
      </c>
      <c r="P783" s="32" t="s">
        <v>3989</v>
      </c>
      <c r="Q783" s="32" t="s">
        <v>2091</v>
      </c>
      <c r="R783" s="35">
        <v>44296</v>
      </c>
      <c r="S783" s="32">
        <v>1441</v>
      </c>
      <c r="T783" s="36">
        <v>192</v>
      </c>
    </row>
    <row r="784" spans="1:20" x14ac:dyDescent="0.35">
      <c r="A784" s="25">
        <v>783</v>
      </c>
      <c r="B784" s="26" t="s">
        <v>3990</v>
      </c>
      <c r="C784" s="26" t="s">
        <v>3991</v>
      </c>
      <c r="D784" s="26" t="s">
        <v>3992</v>
      </c>
      <c r="E784" s="26" t="s">
        <v>48</v>
      </c>
      <c r="F784" s="26" t="s">
        <v>63</v>
      </c>
      <c r="G784" s="27">
        <v>1736</v>
      </c>
      <c r="H784" s="27">
        <f t="shared" si="48"/>
        <v>20</v>
      </c>
      <c r="I784" s="28">
        <v>43373</v>
      </c>
      <c r="J784" s="27">
        <f ca="1">DATEDIF('BDD client - segmentation'!$I784,TODAY(),"M")</f>
        <v>54</v>
      </c>
      <c r="K784" s="27">
        <f t="shared" ca="1" si="49"/>
        <v>0</v>
      </c>
      <c r="L784" s="27">
        <v>18</v>
      </c>
      <c r="M784" s="27">
        <f t="shared" si="50"/>
        <v>9</v>
      </c>
      <c r="N784" s="27">
        <f t="shared" ca="1" si="51"/>
        <v>29</v>
      </c>
      <c r="O784" s="26" t="s">
        <v>119</v>
      </c>
      <c r="P784" s="26" t="s">
        <v>2052</v>
      </c>
      <c r="Q784" s="26" t="s">
        <v>2053</v>
      </c>
      <c r="R784" s="29">
        <v>44284</v>
      </c>
      <c r="S784" s="26">
        <v>1077</v>
      </c>
      <c r="T784" s="30">
        <v>26</v>
      </c>
    </row>
    <row r="785" spans="1:20" x14ac:dyDescent="0.35">
      <c r="A785" s="31">
        <v>784</v>
      </c>
      <c r="B785" s="32" t="s">
        <v>3993</v>
      </c>
      <c r="C785" s="32" t="s">
        <v>3994</v>
      </c>
      <c r="D785" s="32" t="s">
        <v>3995</v>
      </c>
      <c r="E785" s="32" t="s">
        <v>62</v>
      </c>
      <c r="F785" s="32" t="s">
        <v>125</v>
      </c>
      <c r="G785" s="33">
        <v>3260</v>
      </c>
      <c r="H785" s="27">
        <f t="shared" si="48"/>
        <v>30</v>
      </c>
      <c r="I785" s="34">
        <v>44646</v>
      </c>
      <c r="J785" s="33">
        <f ca="1">DATEDIF('BDD client - segmentation'!$I785,TODAY(),"M")</f>
        <v>12</v>
      </c>
      <c r="K785" s="27">
        <f t="shared" ca="1" si="49"/>
        <v>5</v>
      </c>
      <c r="L785" s="33">
        <v>16</v>
      </c>
      <c r="M785" s="27">
        <f t="shared" si="50"/>
        <v>8</v>
      </c>
      <c r="N785" s="27">
        <f t="shared" ca="1" si="51"/>
        <v>43</v>
      </c>
      <c r="O785" s="32" t="s">
        <v>3996</v>
      </c>
      <c r="P785" s="32" t="s">
        <v>3997</v>
      </c>
      <c r="Q785" s="32" t="s">
        <v>364</v>
      </c>
      <c r="R785" s="35">
        <v>44058</v>
      </c>
      <c r="S785" s="32">
        <v>1429</v>
      </c>
      <c r="T785" s="36">
        <v>110</v>
      </c>
    </row>
    <row r="786" spans="1:20" x14ac:dyDescent="0.35">
      <c r="A786" s="25">
        <v>785</v>
      </c>
      <c r="B786" s="26" t="s">
        <v>3998</v>
      </c>
      <c r="C786" s="26" t="s">
        <v>3999</v>
      </c>
      <c r="D786" s="26" t="s">
        <v>4000</v>
      </c>
      <c r="E786" s="26" t="s">
        <v>62</v>
      </c>
      <c r="F786" s="26" t="s">
        <v>63</v>
      </c>
      <c r="G786" s="27">
        <v>1976</v>
      </c>
      <c r="H786" s="27">
        <f t="shared" si="48"/>
        <v>20</v>
      </c>
      <c r="I786" s="28">
        <v>44546</v>
      </c>
      <c r="J786" s="27">
        <f ca="1">DATEDIF('BDD client - segmentation'!$I786,TODAY(),"M")</f>
        <v>15</v>
      </c>
      <c r="K786" s="27">
        <f t="shared" ca="1" si="49"/>
        <v>1</v>
      </c>
      <c r="L786" s="27">
        <v>4</v>
      </c>
      <c r="M786" s="27">
        <f t="shared" si="50"/>
        <v>2</v>
      </c>
      <c r="N786" s="27">
        <f t="shared" ca="1" si="51"/>
        <v>23</v>
      </c>
      <c r="O786" s="26" t="s">
        <v>119</v>
      </c>
      <c r="P786" s="26" t="s">
        <v>4001</v>
      </c>
      <c r="Q786" s="26" t="s">
        <v>4002</v>
      </c>
      <c r="R786" s="29">
        <v>43484</v>
      </c>
      <c r="S786" s="26">
        <v>3571</v>
      </c>
      <c r="T786" s="30">
        <v>217</v>
      </c>
    </row>
    <row r="787" spans="1:20" x14ac:dyDescent="0.35">
      <c r="A787" s="31">
        <v>786</v>
      </c>
      <c r="B787" s="32" t="s">
        <v>4003</v>
      </c>
      <c r="C787" s="32" t="s">
        <v>4004</v>
      </c>
      <c r="D787" s="32" t="s">
        <v>4005</v>
      </c>
      <c r="E787" s="32" t="s">
        <v>48</v>
      </c>
      <c r="F787" s="32" t="s">
        <v>49</v>
      </c>
      <c r="G787" s="33">
        <v>170</v>
      </c>
      <c r="H787" s="27">
        <f t="shared" si="48"/>
        <v>5</v>
      </c>
      <c r="I787" s="34">
        <v>44844</v>
      </c>
      <c r="J787" s="33">
        <f ca="1">DATEDIF('BDD client - segmentation'!$I787,TODAY(),"M")</f>
        <v>5</v>
      </c>
      <c r="K787" s="27">
        <f t="shared" ca="1" si="49"/>
        <v>10</v>
      </c>
      <c r="L787" s="33">
        <v>20</v>
      </c>
      <c r="M787" s="27">
        <f t="shared" si="50"/>
        <v>10</v>
      </c>
      <c r="N787" s="27">
        <f t="shared" ca="1" si="51"/>
        <v>25</v>
      </c>
      <c r="O787" s="32" t="s">
        <v>2269</v>
      </c>
      <c r="P787" s="32" t="s">
        <v>4006</v>
      </c>
      <c r="Q787" s="32" t="s">
        <v>1353</v>
      </c>
      <c r="R787" s="35">
        <v>44180</v>
      </c>
      <c r="S787" s="32">
        <v>3308</v>
      </c>
      <c r="T787" s="36">
        <v>144</v>
      </c>
    </row>
    <row r="788" spans="1:20" x14ac:dyDescent="0.35">
      <c r="A788" s="25">
        <v>787</v>
      </c>
      <c r="B788" s="26" t="s">
        <v>3227</v>
      </c>
      <c r="C788" s="26" t="s">
        <v>4007</v>
      </c>
      <c r="D788" s="26" t="s">
        <v>4008</v>
      </c>
      <c r="E788" s="26" t="s">
        <v>62</v>
      </c>
      <c r="F788" s="26" t="s">
        <v>49</v>
      </c>
      <c r="G788" s="27">
        <v>3217</v>
      </c>
      <c r="H788" s="27">
        <f t="shared" si="48"/>
        <v>30</v>
      </c>
      <c r="I788" s="28">
        <v>43514</v>
      </c>
      <c r="J788" s="27">
        <f ca="1">DATEDIF('BDD client - segmentation'!$I788,TODAY(),"M")</f>
        <v>49</v>
      </c>
      <c r="K788" s="27">
        <f t="shared" ca="1" si="49"/>
        <v>0</v>
      </c>
      <c r="L788" s="27">
        <v>25</v>
      </c>
      <c r="M788" s="27">
        <f t="shared" si="50"/>
        <v>12.5</v>
      </c>
      <c r="N788" s="27">
        <f t="shared" ca="1" si="51"/>
        <v>42.5</v>
      </c>
      <c r="O788" s="26" t="s">
        <v>4009</v>
      </c>
      <c r="P788" s="26" t="s">
        <v>4010</v>
      </c>
      <c r="Q788" s="26" t="s">
        <v>4011</v>
      </c>
      <c r="R788" s="29">
        <v>43497</v>
      </c>
      <c r="S788" s="26">
        <v>2024</v>
      </c>
      <c r="T788" s="30">
        <v>149</v>
      </c>
    </row>
    <row r="789" spans="1:20" x14ac:dyDescent="0.35">
      <c r="A789" s="31">
        <v>788</v>
      </c>
      <c r="B789" s="32" t="s">
        <v>4012</v>
      </c>
      <c r="C789" s="32" t="s">
        <v>4013</v>
      </c>
      <c r="D789" s="32" t="s">
        <v>4014</v>
      </c>
      <c r="E789" s="32" t="s">
        <v>62</v>
      </c>
      <c r="F789" s="32" t="s">
        <v>49</v>
      </c>
      <c r="G789" s="33">
        <v>2425</v>
      </c>
      <c r="H789" s="27">
        <f t="shared" si="48"/>
        <v>20</v>
      </c>
      <c r="I789" s="34">
        <v>44230</v>
      </c>
      <c r="J789" s="33">
        <f ca="1">DATEDIF('BDD client - segmentation'!$I789,TODAY(),"M")</f>
        <v>25</v>
      </c>
      <c r="K789" s="27">
        <f t="shared" ca="1" si="49"/>
        <v>0</v>
      </c>
      <c r="L789" s="33">
        <v>4</v>
      </c>
      <c r="M789" s="27">
        <f t="shared" si="50"/>
        <v>2</v>
      </c>
      <c r="N789" s="27">
        <f t="shared" ca="1" si="51"/>
        <v>22</v>
      </c>
      <c r="O789" s="32" t="s">
        <v>4015</v>
      </c>
      <c r="P789" s="32" t="s">
        <v>4016</v>
      </c>
      <c r="Q789" s="32" t="s">
        <v>320</v>
      </c>
      <c r="R789" s="35">
        <v>44686</v>
      </c>
      <c r="S789" s="32">
        <v>3173</v>
      </c>
      <c r="T789" s="36">
        <v>45</v>
      </c>
    </row>
    <row r="790" spans="1:20" x14ac:dyDescent="0.35">
      <c r="A790" s="25">
        <v>789</v>
      </c>
      <c r="B790" s="26" t="s">
        <v>4017</v>
      </c>
      <c r="C790" s="26" t="s">
        <v>4018</v>
      </c>
      <c r="D790" s="26" t="s">
        <v>4019</v>
      </c>
      <c r="E790" s="26" t="s">
        <v>48</v>
      </c>
      <c r="F790" s="26" t="s">
        <v>112</v>
      </c>
      <c r="G790" s="27">
        <v>2692</v>
      </c>
      <c r="H790" s="27">
        <f t="shared" si="48"/>
        <v>20</v>
      </c>
      <c r="I790" s="28">
        <v>44172</v>
      </c>
      <c r="J790" s="27">
        <f ca="1">DATEDIF('BDD client - segmentation'!$I790,TODAY(),"M")</f>
        <v>27</v>
      </c>
      <c r="K790" s="27">
        <f t="shared" ca="1" si="49"/>
        <v>0</v>
      </c>
      <c r="L790" s="27">
        <v>30</v>
      </c>
      <c r="M790" s="27">
        <f t="shared" si="50"/>
        <v>15</v>
      </c>
      <c r="N790" s="27">
        <f t="shared" ca="1" si="51"/>
        <v>35</v>
      </c>
      <c r="O790" s="26" t="s">
        <v>4020</v>
      </c>
      <c r="P790" s="26" t="s">
        <v>4021</v>
      </c>
      <c r="Q790" s="26" t="s">
        <v>2567</v>
      </c>
      <c r="R790" s="29">
        <v>43377</v>
      </c>
      <c r="S790" s="26">
        <v>4364</v>
      </c>
      <c r="T790" s="30">
        <v>157</v>
      </c>
    </row>
    <row r="791" spans="1:20" x14ac:dyDescent="0.35">
      <c r="A791" s="31">
        <v>790</v>
      </c>
      <c r="B791" s="32" t="s">
        <v>4022</v>
      </c>
      <c r="C791" s="32" t="s">
        <v>4023</v>
      </c>
      <c r="D791" s="32" t="s">
        <v>4024</v>
      </c>
      <c r="E791" s="32" t="s">
        <v>48</v>
      </c>
      <c r="F791" s="32" t="s">
        <v>49</v>
      </c>
      <c r="G791" s="33">
        <v>931</v>
      </c>
      <c r="H791" s="27">
        <f t="shared" si="48"/>
        <v>10</v>
      </c>
      <c r="I791" s="34">
        <v>44159</v>
      </c>
      <c r="J791" s="33">
        <f ca="1">DATEDIF('BDD client - segmentation'!$I791,TODAY(),"M")</f>
        <v>28</v>
      </c>
      <c r="K791" s="27">
        <f t="shared" ca="1" si="49"/>
        <v>0</v>
      </c>
      <c r="L791" s="33">
        <v>1</v>
      </c>
      <c r="M791" s="27">
        <f t="shared" si="50"/>
        <v>0.5</v>
      </c>
      <c r="N791" s="27">
        <f t="shared" ca="1" si="51"/>
        <v>10.5</v>
      </c>
      <c r="O791" s="32" t="s">
        <v>368</v>
      </c>
      <c r="P791" s="32" t="s">
        <v>4025</v>
      </c>
      <c r="Q791" s="32" t="s">
        <v>453</v>
      </c>
      <c r="R791" s="35">
        <v>44866</v>
      </c>
      <c r="S791" s="32">
        <v>2655</v>
      </c>
      <c r="T791" s="36">
        <v>10</v>
      </c>
    </row>
    <row r="792" spans="1:20" x14ac:dyDescent="0.35">
      <c r="A792" s="25">
        <v>791</v>
      </c>
      <c r="B792" s="26" t="s">
        <v>4026</v>
      </c>
      <c r="C792" s="26" t="s">
        <v>4027</v>
      </c>
      <c r="D792" s="26" t="s">
        <v>4028</v>
      </c>
      <c r="E792" s="26" t="s">
        <v>62</v>
      </c>
      <c r="F792" s="26" t="s">
        <v>49</v>
      </c>
      <c r="G792" s="27">
        <v>3481</v>
      </c>
      <c r="H792" s="27">
        <f t="shared" si="48"/>
        <v>30</v>
      </c>
      <c r="I792" s="28">
        <v>44076</v>
      </c>
      <c r="J792" s="27">
        <f ca="1">DATEDIF('BDD client - segmentation'!$I792,TODAY(),"M")</f>
        <v>30</v>
      </c>
      <c r="K792" s="27">
        <f t="shared" ca="1" si="49"/>
        <v>0</v>
      </c>
      <c r="L792" s="27">
        <v>27</v>
      </c>
      <c r="M792" s="27">
        <f t="shared" si="50"/>
        <v>13.5</v>
      </c>
      <c r="N792" s="27">
        <f t="shared" ca="1" si="51"/>
        <v>43.5</v>
      </c>
      <c r="O792" s="26" t="s">
        <v>614</v>
      </c>
      <c r="P792" s="26" t="s">
        <v>1998</v>
      </c>
      <c r="Q792" s="26" t="s">
        <v>1338</v>
      </c>
      <c r="R792" s="29">
        <v>44046</v>
      </c>
      <c r="S792" s="26">
        <v>3259</v>
      </c>
      <c r="T792" s="30">
        <v>166</v>
      </c>
    </row>
    <row r="793" spans="1:20" x14ac:dyDescent="0.35">
      <c r="A793" s="31">
        <v>792</v>
      </c>
      <c r="B793" s="32" t="s">
        <v>4029</v>
      </c>
      <c r="C793" s="32" t="s">
        <v>4030</v>
      </c>
      <c r="D793" s="32" t="s">
        <v>4031</v>
      </c>
      <c r="E793" s="32" t="s">
        <v>62</v>
      </c>
      <c r="F793" s="32" t="s">
        <v>63</v>
      </c>
      <c r="G793" s="33">
        <v>4787</v>
      </c>
      <c r="H793" s="27">
        <f t="shared" si="48"/>
        <v>30</v>
      </c>
      <c r="I793" s="34">
        <v>44231</v>
      </c>
      <c r="J793" s="33">
        <f ca="1">DATEDIF('BDD client - segmentation'!$I793,TODAY(),"M")</f>
        <v>25</v>
      </c>
      <c r="K793" s="27">
        <f t="shared" ca="1" si="49"/>
        <v>0</v>
      </c>
      <c r="L793" s="33">
        <v>3</v>
      </c>
      <c r="M793" s="27">
        <f t="shared" si="50"/>
        <v>1.5</v>
      </c>
      <c r="N793" s="27">
        <f t="shared" ca="1" si="51"/>
        <v>31.5</v>
      </c>
      <c r="O793" s="32" t="s">
        <v>711</v>
      </c>
      <c r="P793" s="32" t="s">
        <v>1972</v>
      </c>
      <c r="Q793" s="32" t="s">
        <v>1973</v>
      </c>
      <c r="R793" s="35">
        <v>43155</v>
      </c>
      <c r="S793" s="32">
        <v>1686</v>
      </c>
      <c r="T793" s="36">
        <v>230</v>
      </c>
    </row>
    <row r="794" spans="1:20" x14ac:dyDescent="0.35">
      <c r="A794" s="25">
        <v>793</v>
      </c>
      <c r="B794" s="26" t="s">
        <v>4032</v>
      </c>
      <c r="C794" s="26" t="s">
        <v>4033</v>
      </c>
      <c r="D794" s="26" t="s">
        <v>4034</v>
      </c>
      <c r="E794" s="26" t="s">
        <v>48</v>
      </c>
      <c r="F794" s="26" t="s">
        <v>49</v>
      </c>
      <c r="G794" s="27">
        <v>4786</v>
      </c>
      <c r="H794" s="27">
        <f t="shared" si="48"/>
        <v>30</v>
      </c>
      <c r="I794" s="28">
        <v>43781</v>
      </c>
      <c r="J794" s="27">
        <f ca="1">DATEDIF('BDD client - segmentation'!$I794,TODAY(),"M")</f>
        <v>40</v>
      </c>
      <c r="K794" s="27">
        <f t="shared" ca="1" si="49"/>
        <v>0</v>
      </c>
      <c r="L794" s="27">
        <v>14</v>
      </c>
      <c r="M794" s="27">
        <f t="shared" si="50"/>
        <v>7</v>
      </c>
      <c r="N794" s="27">
        <f t="shared" ca="1" si="51"/>
        <v>37</v>
      </c>
      <c r="O794" s="26" t="s">
        <v>1501</v>
      </c>
      <c r="P794" s="26" t="s">
        <v>4035</v>
      </c>
      <c r="Q794" s="26" t="s">
        <v>571</v>
      </c>
      <c r="R794" s="29">
        <v>44055</v>
      </c>
      <c r="S794" s="26">
        <v>3903</v>
      </c>
      <c r="T794" s="30">
        <v>67</v>
      </c>
    </row>
    <row r="795" spans="1:20" x14ac:dyDescent="0.35">
      <c r="A795" s="31">
        <v>794</v>
      </c>
      <c r="B795" s="32" t="s">
        <v>4036</v>
      </c>
      <c r="C795" s="32" t="s">
        <v>4037</v>
      </c>
      <c r="D795" s="32" t="s">
        <v>4038</v>
      </c>
      <c r="E795" s="32" t="s">
        <v>48</v>
      </c>
      <c r="F795" s="32" t="s">
        <v>49</v>
      </c>
      <c r="G795" s="33">
        <v>613</v>
      </c>
      <c r="H795" s="27">
        <f t="shared" si="48"/>
        <v>10</v>
      </c>
      <c r="I795" s="34">
        <v>44226</v>
      </c>
      <c r="J795" s="33">
        <f ca="1">DATEDIF('BDD client - segmentation'!$I795,TODAY(),"M")</f>
        <v>26</v>
      </c>
      <c r="K795" s="27">
        <f t="shared" ca="1" si="49"/>
        <v>0</v>
      </c>
      <c r="L795" s="33">
        <v>20</v>
      </c>
      <c r="M795" s="27">
        <f t="shared" si="50"/>
        <v>10</v>
      </c>
      <c r="N795" s="27">
        <f t="shared" ca="1" si="51"/>
        <v>20</v>
      </c>
      <c r="O795" s="32" t="s">
        <v>620</v>
      </c>
      <c r="P795" s="32" t="s">
        <v>194</v>
      </c>
      <c r="Q795" s="32" t="s">
        <v>195</v>
      </c>
      <c r="R795" s="35">
        <v>43920</v>
      </c>
      <c r="S795" s="32">
        <v>536</v>
      </c>
      <c r="T795" s="36">
        <v>240</v>
      </c>
    </row>
    <row r="796" spans="1:20" x14ac:dyDescent="0.35">
      <c r="A796" s="25">
        <v>795</v>
      </c>
      <c r="B796" s="26" t="s">
        <v>4039</v>
      </c>
      <c r="C796" s="26" t="s">
        <v>4040</v>
      </c>
      <c r="D796" s="26" t="s">
        <v>4041</v>
      </c>
      <c r="E796" s="26" t="s">
        <v>48</v>
      </c>
      <c r="F796" s="26" t="s">
        <v>49</v>
      </c>
      <c r="G796" s="27">
        <v>4495</v>
      </c>
      <c r="H796" s="27">
        <f t="shared" si="48"/>
        <v>30</v>
      </c>
      <c r="I796" s="28">
        <v>44839</v>
      </c>
      <c r="J796" s="27">
        <f ca="1">DATEDIF('BDD client - segmentation'!$I796,TODAY(),"M")</f>
        <v>5</v>
      </c>
      <c r="K796" s="27">
        <f t="shared" ca="1" si="49"/>
        <v>10</v>
      </c>
      <c r="L796" s="27">
        <v>16</v>
      </c>
      <c r="M796" s="27">
        <f t="shared" si="50"/>
        <v>8</v>
      </c>
      <c r="N796" s="27">
        <f t="shared" ca="1" si="51"/>
        <v>48</v>
      </c>
      <c r="O796" s="26" t="s">
        <v>1282</v>
      </c>
      <c r="P796" s="26" t="s">
        <v>4042</v>
      </c>
      <c r="Q796" s="26" t="s">
        <v>4043</v>
      </c>
      <c r="R796" s="29">
        <v>43110</v>
      </c>
      <c r="S796" s="26">
        <v>4909</v>
      </c>
      <c r="T796" s="30">
        <v>50</v>
      </c>
    </row>
    <row r="797" spans="1:20" x14ac:dyDescent="0.35">
      <c r="A797" s="31">
        <v>796</v>
      </c>
      <c r="B797" s="32" t="s">
        <v>4044</v>
      </c>
      <c r="C797" s="32" t="s">
        <v>4045</v>
      </c>
      <c r="D797" s="32" t="s">
        <v>4046</v>
      </c>
      <c r="E797" s="32" t="s">
        <v>48</v>
      </c>
      <c r="F797" s="32" t="s">
        <v>49</v>
      </c>
      <c r="G797" s="33">
        <v>905</v>
      </c>
      <c r="H797" s="27">
        <f t="shared" si="48"/>
        <v>10</v>
      </c>
      <c r="I797" s="34">
        <v>43477</v>
      </c>
      <c r="J797" s="33">
        <f ca="1">DATEDIF('BDD client - segmentation'!$I797,TODAY(),"M")</f>
        <v>50</v>
      </c>
      <c r="K797" s="27">
        <f t="shared" ca="1" si="49"/>
        <v>0</v>
      </c>
      <c r="L797" s="33">
        <v>14</v>
      </c>
      <c r="M797" s="27">
        <f t="shared" si="50"/>
        <v>7</v>
      </c>
      <c r="N797" s="27">
        <f t="shared" ca="1" si="51"/>
        <v>17</v>
      </c>
      <c r="O797" s="32" t="s">
        <v>4047</v>
      </c>
      <c r="P797" s="32" t="s">
        <v>4048</v>
      </c>
      <c r="Q797" s="32" t="s">
        <v>4049</v>
      </c>
      <c r="R797" s="35">
        <v>43779</v>
      </c>
      <c r="S797" s="32">
        <v>4814</v>
      </c>
      <c r="T797" s="36">
        <v>225</v>
      </c>
    </row>
    <row r="798" spans="1:20" x14ac:dyDescent="0.35">
      <c r="A798" s="25">
        <v>797</v>
      </c>
      <c r="B798" s="26" t="s">
        <v>4050</v>
      </c>
      <c r="C798" s="26" t="s">
        <v>4051</v>
      </c>
      <c r="D798" s="26" t="s">
        <v>4052</v>
      </c>
      <c r="E798" s="26" t="s">
        <v>62</v>
      </c>
      <c r="F798" s="26" t="s">
        <v>49</v>
      </c>
      <c r="G798" s="27">
        <v>3937</v>
      </c>
      <c r="H798" s="27">
        <f t="shared" si="48"/>
        <v>30</v>
      </c>
      <c r="I798" s="28">
        <v>44340</v>
      </c>
      <c r="J798" s="27">
        <f ca="1">DATEDIF('BDD client - segmentation'!$I798,TODAY(),"M")</f>
        <v>22</v>
      </c>
      <c r="K798" s="27">
        <f t="shared" ca="1" si="49"/>
        <v>1</v>
      </c>
      <c r="L798" s="27">
        <v>10</v>
      </c>
      <c r="M798" s="27">
        <f t="shared" si="50"/>
        <v>5</v>
      </c>
      <c r="N798" s="27">
        <f t="shared" ca="1" si="51"/>
        <v>36</v>
      </c>
      <c r="O798" s="26" t="s">
        <v>335</v>
      </c>
      <c r="P798" s="26" t="s">
        <v>1924</v>
      </c>
      <c r="Q798" s="26" t="s">
        <v>1925</v>
      </c>
      <c r="R798" s="29">
        <v>43912</v>
      </c>
      <c r="S798" s="26">
        <v>4342</v>
      </c>
      <c r="T798" s="30">
        <v>74</v>
      </c>
    </row>
    <row r="799" spans="1:20" x14ac:dyDescent="0.35">
      <c r="A799" s="31">
        <v>798</v>
      </c>
      <c r="B799" s="32" t="s">
        <v>4053</v>
      </c>
      <c r="C799" s="32" t="s">
        <v>4054</v>
      </c>
      <c r="D799" s="32" t="s">
        <v>4055</v>
      </c>
      <c r="E799" s="32" t="s">
        <v>48</v>
      </c>
      <c r="F799" s="32" t="s">
        <v>63</v>
      </c>
      <c r="G799" s="33">
        <v>1665</v>
      </c>
      <c r="H799" s="27">
        <f t="shared" si="48"/>
        <v>20</v>
      </c>
      <c r="I799" s="34">
        <v>43357</v>
      </c>
      <c r="J799" s="33">
        <f ca="1">DATEDIF('BDD client - segmentation'!$I799,TODAY(),"M")</f>
        <v>54</v>
      </c>
      <c r="K799" s="27">
        <f t="shared" ca="1" si="49"/>
        <v>0</v>
      </c>
      <c r="L799" s="33">
        <v>30</v>
      </c>
      <c r="M799" s="27">
        <f t="shared" si="50"/>
        <v>15</v>
      </c>
      <c r="N799" s="27">
        <f t="shared" ca="1" si="51"/>
        <v>35</v>
      </c>
      <c r="O799" s="32" t="s">
        <v>620</v>
      </c>
      <c r="P799" s="32" t="s">
        <v>4056</v>
      </c>
      <c r="Q799" s="32" t="s">
        <v>1587</v>
      </c>
      <c r="R799" s="35">
        <v>44623</v>
      </c>
      <c r="S799" s="32">
        <v>3457</v>
      </c>
      <c r="T799" s="36">
        <v>10</v>
      </c>
    </row>
    <row r="800" spans="1:20" x14ac:dyDescent="0.35">
      <c r="A800" s="25">
        <v>799</v>
      </c>
      <c r="B800" s="26" t="s">
        <v>4057</v>
      </c>
      <c r="C800" s="26" t="s">
        <v>4058</v>
      </c>
      <c r="D800" s="26" t="s">
        <v>4059</v>
      </c>
      <c r="E800" s="26" t="s">
        <v>48</v>
      </c>
      <c r="F800" s="26" t="s">
        <v>49</v>
      </c>
      <c r="G800" s="27">
        <v>4703</v>
      </c>
      <c r="H800" s="27">
        <f t="shared" si="48"/>
        <v>30</v>
      </c>
      <c r="I800" s="28">
        <v>43172</v>
      </c>
      <c r="J800" s="27">
        <f ca="1">DATEDIF('BDD client - segmentation'!$I800,TODAY(),"M")</f>
        <v>60</v>
      </c>
      <c r="K800" s="27">
        <f t="shared" ca="1" si="49"/>
        <v>0</v>
      </c>
      <c r="L800" s="27">
        <v>26</v>
      </c>
      <c r="M800" s="27">
        <f t="shared" si="50"/>
        <v>13</v>
      </c>
      <c r="N800" s="27">
        <f t="shared" ca="1" si="51"/>
        <v>43</v>
      </c>
      <c r="O800" s="26" t="s">
        <v>3831</v>
      </c>
      <c r="P800" s="26" t="s">
        <v>4060</v>
      </c>
      <c r="Q800" s="26" t="s">
        <v>4061</v>
      </c>
      <c r="R800" s="29">
        <v>44254</v>
      </c>
      <c r="S800" s="26">
        <v>254</v>
      </c>
      <c r="T800" s="30">
        <v>243</v>
      </c>
    </row>
    <row r="801" spans="1:20" x14ac:dyDescent="0.35">
      <c r="A801" s="31">
        <v>800</v>
      </c>
      <c r="B801" s="32" t="s">
        <v>4062</v>
      </c>
      <c r="C801" s="32" t="s">
        <v>4063</v>
      </c>
      <c r="D801" s="32" t="s">
        <v>4064</v>
      </c>
      <c r="E801" s="32" t="s">
        <v>48</v>
      </c>
      <c r="F801" s="32" t="s">
        <v>49</v>
      </c>
      <c r="G801" s="33">
        <v>2216</v>
      </c>
      <c r="H801" s="27">
        <f t="shared" si="48"/>
        <v>20</v>
      </c>
      <c r="I801" s="34">
        <v>44277</v>
      </c>
      <c r="J801" s="33">
        <f ca="1">DATEDIF('BDD client - segmentation'!$I801,TODAY(),"M")</f>
        <v>24</v>
      </c>
      <c r="K801" s="27">
        <f t="shared" ca="1" si="49"/>
        <v>1</v>
      </c>
      <c r="L801" s="33">
        <v>15</v>
      </c>
      <c r="M801" s="27">
        <f t="shared" si="50"/>
        <v>7.5</v>
      </c>
      <c r="N801" s="27">
        <f t="shared" ca="1" si="51"/>
        <v>28.5</v>
      </c>
      <c r="O801" s="32" t="s">
        <v>3841</v>
      </c>
      <c r="P801" s="32" t="s">
        <v>4065</v>
      </c>
      <c r="Q801" s="32" t="s">
        <v>4066</v>
      </c>
      <c r="R801" s="35">
        <v>43433</v>
      </c>
      <c r="S801" s="32">
        <v>4057</v>
      </c>
      <c r="T801" s="36">
        <v>48</v>
      </c>
    </row>
    <row r="802" spans="1:20" x14ac:dyDescent="0.35">
      <c r="A802" s="25">
        <v>801</v>
      </c>
      <c r="B802" s="26" t="s">
        <v>4067</v>
      </c>
      <c r="C802" s="26" t="s">
        <v>4068</v>
      </c>
      <c r="D802" s="26" t="s">
        <v>4069</v>
      </c>
      <c r="E802" s="26" t="s">
        <v>62</v>
      </c>
      <c r="F802" s="26" t="s">
        <v>125</v>
      </c>
      <c r="G802" s="27">
        <v>1032</v>
      </c>
      <c r="H802" s="27">
        <f t="shared" si="48"/>
        <v>20</v>
      </c>
      <c r="I802" s="28">
        <v>43755</v>
      </c>
      <c r="J802" s="27">
        <f ca="1">DATEDIF('BDD client - segmentation'!$I802,TODAY(),"M")</f>
        <v>41</v>
      </c>
      <c r="K802" s="27">
        <f t="shared" ca="1" si="49"/>
        <v>0</v>
      </c>
      <c r="L802" s="27">
        <v>15</v>
      </c>
      <c r="M802" s="27">
        <f t="shared" si="50"/>
        <v>7.5</v>
      </c>
      <c r="N802" s="27">
        <f t="shared" ca="1" si="51"/>
        <v>27.5</v>
      </c>
      <c r="O802" s="26" t="s">
        <v>4070</v>
      </c>
      <c r="P802" s="26" t="s">
        <v>4071</v>
      </c>
      <c r="Q802" s="26" t="s">
        <v>1721</v>
      </c>
      <c r="R802" s="29">
        <v>43647</v>
      </c>
      <c r="S802" s="26">
        <v>2585</v>
      </c>
      <c r="T802" s="30">
        <v>29</v>
      </c>
    </row>
    <row r="803" spans="1:20" x14ac:dyDescent="0.35">
      <c r="A803" s="31">
        <v>802</v>
      </c>
      <c r="B803" s="32" t="s">
        <v>4072</v>
      </c>
      <c r="C803" s="32" t="s">
        <v>4073</v>
      </c>
      <c r="D803" s="32" t="s">
        <v>4074</v>
      </c>
      <c r="E803" s="32" t="s">
        <v>48</v>
      </c>
      <c r="F803" s="32" t="s">
        <v>49</v>
      </c>
      <c r="G803" s="33">
        <v>727</v>
      </c>
      <c r="H803" s="27">
        <f t="shared" si="48"/>
        <v>10</v>
      </c>
      <c r="I803" s="34">
        <v>43551</v>
      </c>
      <c r="J803" s="33">
        <f ca="1">DATEDIF('BDD client - segmentation'!$I803,TODAY(),"M")</f>
        <v>48</v>
      </c>
      <c r="K803" s="27">
        <f t="shared" ca="1" si="49"/>
        <v>0</v>
      </c>
      <c r="L803" s="33">
        <v>8</v>
      </c>
      <c r="M803" s="27">
        <f t="shared" si="50"/>
        <v>4</v>
      </c>
      <c r="N803" s="27">
        <f t="shared" ca="1" si="51"/>
        <v>14</v>
      </c>
      <c r="O803" s="32" t="s">
        <v>4075</v>
      </c>
      <c r="P803" s="32" t="s">
        <v>4076</v>
      </c>
      <c r="Q803" s="32" t="s">
        <v>4077</v>
      </c>
      <c r="R803" s="35">
        <v>43551</v>
      </c>
      <c r="S803" s="32">
        <v>2698</v>
      </c>
      <c r="T803" s="36">
        <v>87</v>
      </c>
    </row>
    <row r="804" spans="1:20" x14ac:dyDescent="0.35">
      <c r="A804" s="25">
        <v>803</v>
      </c>
      <c r="B804" s="26" t="s">
        <v>4078</v>
      </c>
      <c r="C804" s="26" t="s">
        <v>4079</v>
      </c>
      <c r="D804" s="26" t="s">
        <v>4080</v>
      </c>
      <c r="E804" s="26" t="s">
        <v>48</v>
      </c>
      <c r="F804" s="26" t="s">
        <v>49</v>
      </c>
      <c r="G804" s="27">
        <v>1688</v>
      </c>
      <c r="H804" s="27">
        <f t="shared" si="48"/>
        <v>20</v>
      </c>
      <c r="I804" s="28">
        <v>43510</v>
      </c>
      <c r="J804" s="27">
        <f ca="1">DATEDIF('BDD client - segmentation'!$I804,TODAY(),"M")</f>
        <v>49</v>
      </c>
      <c r="K804" s="27">
        <f t="shared" ca="1" si="49"/>
        <v>0</v>
      </c>
      <c r="L804" s="27">
        <v>0</v>
      </c>
      <c r="M804" s="27">
        <f t="shared" si="50"/>
        <v>0</v>
      </c>
      <c r="N804" s="27">
        <f t="shared" ca="1" si="51"/>
        <v>20</v>
      </c>
      <c r="O804" s="26" t="s">
        <v>915</v>
      </c>
      <c r="P804" s="26" t="s">
        <v>2309</v>
      </c>
      <c r="Q804" s="26" t="s">
        <v>800</v>
      </c>
      <c r="R804" s="29">
        <v>44214</v>
      </c>
      <c r="S804" s="26">
        <v>87</v>
      </c>
      <c r="T804" s="30">
        <v>14</v>
      </c>
    </row>
    <row r="805" spans="1:20" x14ac:dyDescent="0.35">
      <c r="A805" s="31">
        <v>804</v>
      </c>
      <c r="B805" s="32" t="s">
        <v>4081</v>
      </c>
      <c r="C805" s="32" t="s">
        <v>4082</v>
      </c>
      <c r="D805" s="32" t="s">
        <v>4083</v>
      </c>
      <c r="E805" s="32" t="s">
        <v>62</v>
      </c>
      <c r="F805" s="32" t="s">
        <v>205</v>
      </c>
      <c r="G805" s="33">
        <v>1661</v>
      </c>
      <c r="H805" s="27">
        <f t="shared" si="48"/>
        <v>20</v>
      </c>
      <c r="I805" s="34">
        <v>44569</v>
      </c>
      <c r="J805" s="33">
        <f ca="1">DATEDIF('BDD client - segmentation'!$I805,TODAY(),"M")</f>
        <v>14</v>
      </c>
      <c r="K805" s="27">
        <f t="shared" ca="1" si="49"/>
        <v>1</v>
      </c>
      <c r="L805" s="33">
        <v>6</v>
      </c>
      <c r="M805" s="27">
        <f t="shared" si="50"/>
        <v>3</v>
      </c>
      <c r="N805" s="27">
        <f t="shared" ca="1" si="51"/>
        <v>24</v>
      </c>
      <c r="O805" s="32" t="s">
        <v>4084</v>
      </c>
      <c r="P805" s="32" t="s">
        <v>4085</v>
      </c>
      <c r="Q805" s="32" t="s">
        <v>4086</v>
      </c>
      <c r="R805" s="35">
        <v>43455</v>
      </c>
      <c r="S805" s="32">
        <v>2471</v>
      </c>
      <c r="T805" s="36">
        <v>82</v>
      </c>
    </row>
    <row r="806" spans="1:20" x14ac:dyDescent="0.35">
      <c r="A806" s="25">
        <v>805</v>
      </c>
      <c r="B806" s="26" t="s">
        <v>4087</v>
      </c>
      <c r="C806" s="26" t="s">
        <v>4088</v>
      </c>
      <c r="D806" s="26" t="s">
        <v>4089</v>
      </c>
      <c r="E806" s="26" t="s">
        <v>48</v>
      </c>
      <c r="F806" s="26" t="s">
        <v>49</v>
      </c>
      <c r="G806" s="27">
        <v>4440</v>
      </c>
      <c r="H806" s="27">
        <f t="shared" si="48"/>
        <v>30</v>
      </c>
      <c r="I806" s="28">
        <v>43749</v>
      </c>
      <c r="J806" s="27">
        <f ca="1">DATEDIF('BDD client - segmentation'!$I806,TODAY(),"M")</f>
        <v>41</v>
      </c>
      <c r="K806" s="27">
        <f t="shared" ca="1" si="49"/>
        <v>0</v>
      </c>
      <c r="L806" s="27">
        <v>29</v>
      </c>
      <c r="M806" s="27">
        <f t="shared" si="50"/>
        <v>14.5</v>
      </c>
      <c r="N806" s="27">
        <f t="shared" ca="1" si="51"/>
        <v>44.5</v>
      </c>
      <c r="O806" s="26" t="s">
        <v>4090</v>
      </c>
      <c r="P806" s="26" t="s">
        <v>4091</v>
      </c>
      <c r="Q806" s="26" t="s">
        <v>2669</v>
      </c>
      <c r="R806" s="29">
        <v>44868</v>
      </c>
      <c r="S806" s="26">
        <v>338</v>
      </c>
      <c r="T806" s="30">
        <v>14</v>
      </c>
    </row>
    <row r="807" spans="1:20" x14ac:dyDescent="0.35">
      <c r="A807" s="31">
        <v>806</v>
      </c>
      <c r="B807" s="32" t="s">
        <v>4092</v>
      </c>
      <c r="C807" s="32" t="s">
        <v>4093</v>
      </c>
      <c r="D807" s="32" t="s">
        <v>4094</v>
      </c>
      <c r="E807" s="32" t="s">
        <v>62</v>
      </c>
      <c r="F807" s="32" t="s">
        <v>49</v>
      </c>
      <c r="G807" s="33">
        <v>4474</v>
      </c>
      <c r="H807" s="27">
        <f t="shared" si="48"/>
        <v>30</v>
      </c>
      <c r="I807" s="34">
        <v>44674</v>
      </c>
      <c r="J807" s="33">
        <f ca="1">DATEDIF('BDD client - segmentation'!$I807,TODAY(),"M")</f>
        <v>11</v>
      </c>
      <c r="K807" s="27">
        <f t="shared" ca="1" si="49"/>
        <v>5</v>
      </c>
      <c r="L807" s="33">
        <v>28</v>
      </c>
      <c r="M807" s="27">
        <f t="shared" si="50"/>
        <v>14</v>
      </c>
      <c r="N807" s="27">
        <f t="shared" ca="1" si="51"/>
        <v>49</v>
      </c>
      <c r="O807" s="32" t="s">
        <v>638</v>
      </c>
      <c r="P807" s="32" t="s">
        <v>4095</v>
      </c>
      <c r="Q807" s="32" t="s">
        <v>4096</v>
      </c>
      <c r="R807" s="35">
        <v>43502</v>
      </c>
      <c r="S807" s="32">
        <v>1730</v>
      </c>
      <c r="T807" s="36">
        <v>68</v>
      </c>
    </row>
    <row r="808" spans="1:20" x14ac:dyDescent="0.35">
      <c r="A808" s="25">
        <v>807</v>
      </c>
      <c r="B808" s="26" t="s">
        <v>4097</v>
      </c>
      <c r="C808" s="26" t="s">
        <v>4098</v>
      </c>
      <c r="D808" s="26" t="s">
        <v>4099</v>
      </c>
      <c r="E808" s="26" t="s">
        <v>48</v>
      </c>
      <c r="F808" s="26" t="s">
        <v>49</v>
      </c>
      <c r="G808" s="27">
        <v>347</v>
      </c>
      <c r="H808" s="27">
        <f t="shared" si="48"/>
        <v>5</v>
      </c>
      <c r="I808" s="28">
        <v>43736</v>
      </c>
      <c r="J808" s="27">
        <f ca="1">DATEDIF('BDD client - segmentation'!$I808,TODAY(),"M")</f>
        <v>42</v>
      </c>
      <c r="K808" s="27">
        <f t="shared" ca="1" si="49"/>
        <v>0</v>
      </c>
      <c r="L808" s="27">
        <v>25</v>
      </c>
      <c r="M808" s="27">
        <f t="shared" si="50"/>
        <v>12.5</v>
      </c>
      <c r="N808" s="27">
        <f t="shared" ca="1" si="51"/>
        <v>17.5</v>
      </c>
      <c r="O808" s="26" t="s">
        <v>4100</v>
      </c>
      <c r="P808" s="26" t="s">
        <v>3819</v>
      </c>
      <c r="Q808" s="26" t="s">
        <v>3667</v>
      </c>
      <c r="R808" s="29">
        <v>44068</v>
      </c>
      <c r="S808" s="26">
        <v>1991</v>
      </c>
      <c r="T808" s="30">
        <v>72</v>
      </c>
    </row>
    <row r="809" spans="1:20" x14ac:dyDescent="0.35">
      <c r="A809" s="31">
        <v>808</v>
      </c>
      <c r="B809" s="32" t="s">
        <v>4101</v>
      </c>
      <c r="C809" s="32" t="s">
        <v>4102</v>
      </c>
      <c r="D809" s="32" t="s">
        <v>4103</v>
      </c>
      <c r="E809" s="32" t="s">
        <v>48</v>
      </c>
      <c r="F809" s="32" t="s">
        <v>49</v>
      </c>
      <c r="G809" s="33">
        <v>1940</v>
      </c>
      <c r="H809" s="27">
        <f t="shared" si="48"/>
        <v>20</v>
      </c>
      <c r="I809" s="34">
        <v>44202</v>
      </c>
      <c r="J809" s="33">
        <f ca="1">DATEDIF('BDD client - segmentation'!$I809,TODAY(),"M")</f>
        <v>26</v>
      </c>
      <c r="K809" s="27">
        <f t="shared" ca="1" si="49"/>
        <v>0</v>
      </c>
      <c r="L809" s="33">
        <v>28</v>
      </c>
      <c r="M809" s="27">
        <f t="shared" si="50"/>
        <v>14</v>
      </c>
      <c r="N809" s="27">
        <f t="shared" ca="1" si="51"/>
        <v>34</v>
      </c>
      <c r="O809" s="32" t="s">
        <v>4104</v>
      </c>
      <c r="P809" s="32" t="s">
        <v>278</v>
      </c>
      <c r="Q809" s="32" t="s">
        <v>279</v>
      </c>
      <c r="R809" s="35">
        <v>43367</v>
      </c>
      <c r="S809" s="32">
        <v>4160</v>
      </c>
      <c r="T809" s="36">
        <v>208</v>
      </c>
    </row>
    <row r="810" spans="1:20" x14ac:dyDescent="0.35">
      <c r="A810" s="25">
        <v>809</v>
      </c>
      <c r="B810" s="26" t="s">
        <v>4105</v>
      </c>
      <c r="C810" s="26" t="s">
        <v>4106</v>
      </c>
      <c r="D810" s="26" t="s">
        <v>4107</v>
      </c>
      <c r="E810" s="26" t="s">
        <v>62</v>
      </c>
      <c r="F810" s="26" t="s">
        <v>63</v>
      </c>
      <c r="G810" s="27">
        <v>3706</v>
      </c>
      <c r="H810" s="27">
        <f t="shared" si="48"/>
        <v>30</v>
      </c>
      <c r="I810" s="28">
        <v>44513</v>
      </c>
      <c r="J810" s="27">
        <f ca="1">DATEDIF('BDD client - segmentation'!$I810,TODAY(),"M")</f>
        <v>16</v>
      </c>
      <c r="K810" s="27">
        <f t="shared" ca="1" si="49"/>
        <v>1</v>
      </c>
      <c r="L810" s="27">
        <v>8</v>
      </c>
      <c r="M810" s="27">
        <f t="shared" si="50"/>
        <v>4</v>
      </c>
      <c r="N810" s="27">
        <f t="shared" ca="1" si="51"/>
        <v>35</v>
      </c>
      <c r="O810" s="26" t="s">
        <v>3114</v>
      </c>
      <c r="P810" s="26" t="s">
        <v>248</v>
      </c>
      <c r="Q810" s="26" t="s">
        <v>249</v>
      </c>
      <c r="R810" s="29">
        <v>43846</v>
      </c>
      <c r="S810" s="26">
        <v>1595</v>
      </c>
      <c r="T810" s="30">
        <v>167</v>
      </c>
    </row>
    <row r="811" spans="1:20" x14ac:dyDescent="0.35">
      <c r="A811" s="31">
        <v>810</v>
      </c>
      <c r="B811" s="32" t="s">
        <v>4108</v>
      </c>
      <c r="C811" s="32" t="s">
        <v>1718</v>
      </c>
      <c r="D811" s="32" t="s">
        <v>4109</v>
      </c>
      <c r="E811" s="32" t="s">
        <v>62</v>
      </c>
      <c r="F811" s="32" t="s">
        <v>49</v>
      </c>
      <c r="G811" s="33">
        <v>486</v>
      </c>
      <c r="H811" s="27">
        <f t="shared" si="48"/>
        <v>5</v>
      </c>
      <c r="I811" s="34">
        <v>44892</v>
      </c>
      <c r="J811" s="33">
        <f ca="1">DATEDIF('BDD client - segmentation'!$I811,TODAY(),"M")</f>
        <v>4</v>
      </c>
      <c r="K811" s="27">
        <f t="shared" ca="1" si="49"/>
        <v>10</v>
      </c>
      <c r="L811" s="33">
        <v>26</v>
      </c>
      <c r="M811" s="27">
        <f t="shared" si="50"/>
        <v>13</v>
      </c>
      <c r="N811" s="27">
        <f t="shared" ca="1" si="51"/>
        <v>28</v>
      </c>
      <c r="O811" s="32" t="s">
        <v>4110</v>
      </c>
      <c r="P811" s="32" t="s">
        <v>718</v>
      </c>
      <c r="Q811" s="32" t="s">
        <v>719</v>
      </c>
      <c r="R811" s="35">
        <v>43773</v>
      </c>
      <c r="S811" s="32">
        <v>535</v>
      </c>
      <c r="T811" s="36">
        <v>39</v>
      </c>
    </row>
    <row r="812" spans="1:20" x14ac:dyDescent="0.35">
      <c r="A812" s="25">
        <v>811</v>
      </c>
      <c r="B812" s="26" t="s">
        <v>4111</v>
      </c>
      <c r="C812" s="26" t="s">
        <v>4112</v>
      </c>
      <c r="D812" s="26" t="s">
        <v>4113</v>
      </c>
      <c r="E812" s="26" t="s">
        <v>62</v>
      </c>
      <c r="F812" s="26" t="s">
        <v>49</v>
      </c>
      <c r="G812" s="27">
        <v>3741</v>
      </c>
      <c r="H812" s="27">
        <f t="shared" si="48"/>
        <v>30</v>
      </c>
      <c r="I812" s="28">
        <v>44606</v>
      </c>
      <c r="J812" s="27">
        <f ca="1">DATEDIF('BDD client - segmentation'!$I812,TODAY(),"M")</f>
        <v>13</v>
      </c>
      <c r="K812" s="27">
        <f t="shared" ca="1" si="49"/>
        <v>1</v>
      </c>
      <c r="L812" s="27">
        <v>0</v>
      </c>
      <c r="M812" s="27">
        <f t="shared" si="50"/>
        <v>0</v>
      </c>
      <c r="N812" s="27">
        <f t="shared" ca="1" si="51"/>
        <v>31</v>
      </c>
      <c r="O812" s="26" t="s">
        <v>1181</v>
      </c>
      <c r="P812" s="26" t="s">
        <v>787</v>
      </c>
      <c r="Q812" s="26" t="s">
        <v>788</v>
      </c>
      <c r="R812" s="29">
        <v>43577</v>
      </c>
      <c r="S812" s="26">
        <v>2555</v>
      </c>
      <c r="T812" s="30">
        <v>118</v>
      </c>
    </row>
    <row r="813" spans="1:20" x14ac:dyDescent="0.35">
      <c r="A813" s="31">
        <v>812</v>
      </c>
      <c r="B813" s="32" t="s">
        <v>4114</v>
      </c>
      <c r="C813" s="32" t="s">
        <v>4115</v>
      </c>
      <c r="D813" s="32" t="s">
        <v>4116</v>
      </c>
      <c r="E813" s="32" t="s">
        <v>62</v>
      </c>
      <c r="F813" s="32" t="s">
        <v>63</v>
      </c>
      <c r="G813" s="33">
        <v>82</v>
      </c>
      <c r="H813" s="27">
        <f t="shared" si="48"/>
        <v>1</v>
      </c>
      <c r="I813" s="34">
        <v>44123</v>
      </c>
      <c r="J813" s="33">
        <f ca="1">DATEDIF('BDD client - segmentation'!$I813,TODAY(),"M")</f>
        <v>29</v>
      </c>
      <c r="K813" s="27">
        <f t="shared" ca="1" si="49"/>
        <v>0</v>
      </c>
      <c r="L813" s="33">
        <v>30</v>
      </c>
      <c r="M813" s="27">
        <f t="shared" si="50"/>
        <v>15</v>
      </c>
      <c r="N813" s="27">
        <f t="shared" ca="1" si="51"/>
        <v>16</v>
      </c>
      <c r="O813" s="32" t="s">
        <v>1918</v>
      </c>
      <c r="P813" s="32" t="s">
        <v>307</v>
      </c>
      <c r="Q813" s="32" t="s">
        <v>308</v>
      </c>
      <c r="R813" s="35">
        <v>44076</v>
      </c>
      <c r="S813" s="32">
        <v>2076</v>
      </c>
      <c r="T813" s="36">
        <v>27</v>
      </c>
    </row>
    <row r="814" spans="1:20" x14ac:dyDescent="0.35">
      <c r="A814" s="25">
        <v>813</v>
      </c>
      <c r="B814" s="26" t="s">
        <v>4117</v>
      </c>
      <c r="C814" s="26" t="s">
        <v>4118</v>
      </c>
      <c r="D814" s="26" t="s">
        <v>4119</v>
      </c>
      <c r="E814" s="26" t="s">
        <v>62</v>
      </c>
      <c r="F814" s="26" t="s">
        <v>49</v>
      </c>
      <c r="G814" s="27">
        <v>198</v>
      </c>
      <c r="H814" s="27">
        <f t="shared" si="48"/>
        <v>5</v>
      </c>
      <c r="I814" s="28">
        <v>43117</v>
      </c>
      <c r="J814" s="27">
        <f ca="1">DATEDIF('BDD client - segmentation'!$I814,TODAY(),"M")</f>
        <v>62</v>
      </c>
      <c r="K814" s="27">
        <f t="shared" ca="1" si="49"/>
        <v>0</v>
      </c>
      <c r="L814" s="27">
        <v>17</v>
      </c>
      <c r="M814" s="27">
        <f t="shared" si="50"/>
        <v>8.5</v>
      </c>
      <c r="N814" s="27">
        <f t="shared" ca="1" si="51"/>
        <v>13.5</v>
      </c>
      <c r="O814" s="26" t="s">
        <v>4120</v>
      </c>
      <c r="P814" s="26" t="s">
        <v>4121</v>
      </c>
      <c r="Q814" s="26" t="s">
        <v>1760</v>
      </c>
      <c r="R814" s="29">
        <v>44791</v>
      </c>
      <c r="S814" s="26">
        <v>2454</v>
      </c>
      <c r="T814" s="30">
        <v>78</v>
      </c>
    </row>
    <row r="815" spans="1:20" x14ac:dyDescent="0.35">
      <c r="A815" s="31">
        <v>814</v>
      </c>
      <c r="B815" s="32" t="s">
        <v>4122</v>
      </c>
      <c r="C815" s="32" t="s">
        <v>4123</v>
      </c>
      <c r="D815" s="32" t="s">
        <v>4124</v>
      </c>
      <c r="E815" s="32" t="s">
        <v>62</v>
      </c>
      <c r="F815" s="32" t="s">
        <v>49</v>
      </c>
      <c r="G815" s="33">
        <v>1458</v>
      </c>
      <c r="H815" s="27">
        <f t="shared" si="48"/>
        <v>20</v>
      </c>
      <c r="I815" s="34">
        <v>43946</v>
      </c>
      <c r="J815" s="33">
        <f ca="1">DATEDIF('BDD client - segmentation'!$I815,TODAY(),"M")</f>
        <v>35</v>
      </c>
      <c r="K815" s="27">
        <f t="shared" ca="1" si="49"/>
        <v>0</v>
      </c>
      <c r="L815" s="33">
        <v>23</v>
      </c>
      <c r="M815" s="27">
        <f t="shared" si="50"/>
        <v>11.5</v>
      </c>
      <c r="N815" s="27">
        <f t="shared" ca="1" si="51"/>
        <v>31.5</v>
      </c>
      <c r="O815" s="32" t="s">
        <v>542</v>
      </c>
      <c r="P815" s="32" t="s">
        <v>4125</v>
      </c>
      <c r="Q815" s="32" t="s">
        <v>4126</v>
      </c>
      <c r="R815" s="35">
        <v>43944</v>
      </c>
      <c r="S815" s="32">
        <v>3322</v>
      </c>
      <c r="T815" s="36">
        <v>98</v>
      </c>
    </row>
    <row r="816" spans="1:20" x14ac:dyDescent="0.35">
      <c r="A816" s="25">
        <v>815</v>
      </c>
      <c r="B816" s="26" t="s">
        <v>4127</v>
      </c>
      <c r="C816" s="26" t="s">
        <v>4128</v>
      </c>
      <c r="D816" s="26" t="s">
        <v>4129</v>
      </c>
      <c r="E816" s="26" t="s">
        <v>62</v>
      </c>
      <c r="F816" s="26" t="s">
        <v>49</v>
      </c>
      <c r="G816" s="27">
        <v>4677</v>
      </c>
      <c r="H816" s="27">
        <f t="shared" si="48"/>
        <v>30</v>
      </c>
      <c r="I816" s="28">
        <v>43656</v>
      </c>
      <c r="J816" s="27">
        <f ca="1">DATEDIF('BDD client - segmentation'!$I816,TODAY(),"M")</f>
        <v>44</v>
      </c>
      <c r="K816" s="27">
        <f t="shared" ca="1" si="49"/>
        <v>0</v>
      </c>
      <c r="L816" s="27">
        <v>9</v>
      </c>
      <c r="M816" s="27">
        <f t="shared" si="50"/>
        <v>4.5</v>
      </c>
      <c r="N816" s="27">
        <f t="shared" ca="1" si="51"/>
        <v>34.5</v>
      </c>
      <c r="O816" s="26" t="s">
        <v>4130</v>
      </c>
      <c r="P816" s="26" t="s">
        <v>4131</v>
      </c>
      <c r="Q816" s="26" t="s">
        <v>4132</v>
      </c>
      <c r="R816" s="29">
        <v>43269</v>
      </c>
      <c r="S816" s="26">
        <v>1303</v>
      </c>
      <c r="T816" s="30">
        <v>135</v>
      </c>
    </row>
    <row r="817" spans="1:20" x14ac:dyDescent="0.35">
      <c r="A817" s="31">
        <v>816</v>
      </c>
      <c r="B817" s="32" t="s">
        <v>4133</v>
      </c>
      <c r="C817" s="32" t="s">
        <v>4134</v>
      </c>
      <c r="D817" s="32" t="s">
        <v>4135</v>
      </c>
      <c r="E817" s="32" t="s">
        <v>48</v>
      </c>
      <c r="F817" s="32" t="s">
        <v>112</v>
      </c>
      <c r="G817" s="33">
        <v>4187</v>
      </c>
      <c r="H817" s="27">
        <f t="shared" si="48"/>
        <v>30</v>
      </c>
      <c r="I817" s="34">
        <v>43866</v>
      </c>
      <c r="J817" s="33">
        <f ca="1">DATEDIF('BDD client - segmentation'!$I817,TODAY(),"M")</f>
        <v>37</v>
      </c>
      <c r="K817" s="27">
        <f t="shared" ca="1" si="49"/>
        <v>0</v>
      </c>
      <c r="L817" s="33">
        <v>0</v>
      </c>
      <c r="M817" s="27">
        <f t="shared" si="50"/>
        <v>0</v>
      </c>
      <c r="N817" s="27">
        <f t="shared" ca="1" si="51"/>
        <v>30</v>
      </c>
      <c r="O817" s="32" t="s">
        <v>4136</v>
      </c>
      <c r="P817" s="32" t="s">
        <v>4137</v>
      </c>
      <c r="Q817" s="32" t="s">
        <v>849</v>
      </c>
      <c r="R817" s="35">
        <v>43801</v>
      </c>
      <c r="S817" s="32">
        <v>3300</v>
      </c>
      <c r="T817" s="36">
        <v>222</v>
      </c>
    </row>
    <row r="818" spans="1:20" x14ac:dyDescent="0.35">
      <c r="A818" s="25">
        <v>817</v>
      </c>
      <c r="B818" s="26" t="s">
        <v>4138</v>
      </c>
      <c r="C818" s="26" t="s">
        <v>4139</v>
      </c>
      <c r="D818" s="26" t="s">
        <v>4140</v>
      </c>
      <c r="E818" s="26" t="s">
        <v>48</v>
      </c>
      <c r="F818" s="26" t="s">
        <v>49</v>
      </c>
      <c r="G818" s="27">
        <v>342</v>
      </c>
      <c r="H818" s="27">
        <f t="shared" si="48"/>
        <v>5</v>
      </c>
      <c r="I818" s="28">
        <v>44622</v>
      </c>
      <c r="J818" s="27">
        <f ca="1">DATEDIF('BDD client - segmentation'!$I818,TODAY(),"M")</f>
        <v>12</v>
      </c>
      <c r="K818" s="27">
        <f t="shared" ca="1" si="49"/>
        <v>5</v>
      </c>
      <c r="L818" s="27">
        <v>3</v>
      </c>
      <c r="M818" s="27">
        <f t="shared" si="50"/>
        <v>1.5</v>
      </c>
      <c r="N818" s="27">
        <f t="shared" ca="1" si="51"/>
        <v>11.5</v>
      </c>
      <c r="O818" s="26" t="s">
        <v>614</v>
      </c>
      <c r="P818" s="26" t="s">
        <v>4141</v>
      </c>
      <c r="Q818" s="26" t="s">
        <v>447</v>
      </c>
      <c r="R818" s="29">
        <v>44925</v>
      </c>
      <c r="S818" s="26">
        <v>2082</v>
      </c>
      <c r="T818" s="30">
        <v>246</v>
      </c>
    </row>
    <row r="819" spans="1:20" x14ac:dyDescent="0.35">
      <c r="A819" s="31">
        <v>818</v>
      </c>
      <c r="B819" s="32" t="s">
        <v>4142</v>
      </c>
      <c r="C819" s="32" t="s">
        <v>4143</v>
      </c>
      <c r="D819" s="32" t="s">
        <v>4144</v>
      </c>
      <c r="E819" s="32" t="s">
        <v>48</v>
      </c>
      <c r="F819" s="32" t="s">
        <v>49</v>
      </c>
      <c r="G819" s="33">
        <v>772</v>
      </c>
      <c r="H819" s="27">
        <f t="shared" si="48"/>
        <v>10</v>
      </c>
      <c r="I819" s="34">
        <v>44337</v>
      </c>
      <c r="J819" s="33">
        <f ca="1">DATEDIF('BDD client - segmentation'!$I819,TODAY(),"M")</f>
        <v>22</v>
      </c>
      <c r="K819" s="27">
        <f t="shared" ca="1" si="49"/>
        <v>1</v>
      </c>
      <c r="L819" s="33">
        <v>10</v>
      </c>
      <c r="M819" s="27">
        <f t="shared" si="50"/>
        <v>5</v>
      </c>
      <c r="N819" s="27">
        <f t="shared" ca="1" si="51"/>
        <v>16</v>
      </c>
      <c r="O819" s="32" t="s">
        <v>4145</v>
      </c>
      <c r="P819" s="32" t="s">
        <v>1447</v>
      </c>
      <c r="Q819" s="32" t="s">
        <v>955</v>
      </c>
      <c r="R819" s="35">
        <v>43262</v>
      </c>
      <c r="S819" s="32">
        <v>4068</v>
      </c>
      <c r="T819" s="36">
        <v>94</v>
      </c>
    </row>
    <row r="820" spans="1:20" x14ac:dyDescent="0.35">
      <c r="A820" s="25">
        <v>819</v>
      </c>
      <c r="B820" s="26" t="s">
        <v>4146</v>
      </c>
      <c r="C820" s="26" t="s">
        <v>4147</v>
      </c>
      <c r="D820" s="26" t="s">
        <v>4148</v>
      </c>
      <c r="E820" s="26" t="s">
        <v>62</v>
      </c>
      <c r="F820" s="26" t="s">
        <v>49</v>
      </c>
      <c r="G820" s="27">
        <v>3988</v>
      </c>
      <c r="H820" s="27">
        <f t="shared" si="48"/>
        <v>30</v>
      </c>
      <c r="I820" s="28">
        <v>44566</v>
      </c>
      <c r="J820" s="27">
        <f ca="1">DATEDIF('BDD client - segmentation'!$I820,TODAY(),"M")</f>
        <v>14</v>
      </c>
      <c r="K820" s="27">
        <f t="shared" ca="1" si="49"/>
        <v>1</v>
      </c>
      <c r="L820" s="27">
        <v>24</v>
      </c>
      <c r="M820" s="27">
        <f t="shared" si="50"/>
        <v>12</v>
      </c>
      <c r="N820" s="27">
        <f t="shared" ca="1" si="51"/>
        <v>43</v>
      </c>
      <c r="O820" s="26" t="s">
        <v>4149</v>
      </c>
      <c r="P820" s="26" t="s">
        <v>4150</v>
      </c>
      <c r="Q820" s="26" t="s">
        <v>4151</v>
      </c>
      <c r="R820" s="29">
        <v>43858</v>
      </c>
      <c r="S820" s="26">
        <v>4817</v>
      </c>
      <c r="T820" s="30">
        <v>70</v>
      </c>
    </row>
    <row r="821" spans="1:20" x14ac:dyDescent="0.35">
      <c r="A821" s="31">
        <v>820</v>
      </c>
      <c r="B821" s="32" t="s">
        <v>4152</v>
      </c>
      <c r="C821" s="32" t="s">
        <v>4153</v>
      </c>
      <c r="D821" s="32" t="s">
        <v>4154</v>
      </c>
      <c r="E821" s="32" t="s">
        <v>62</v>
      </c>
      <c r="F821" s="32" t="s">
        <v>49</v>
      </c>
      <c r="G821" s="33">
        <v>3890</v>
      </c>
      <c r="H821" s="27">
        <f t="shared" si="48"/>
        <v>30</v>
      </c>
      <c r="I821" s="34">
        <v>43117</v>
      </c>
      <c r="J821" s="33">
        <f ca="1">DATEDIF('BDD client - segmentation'!$I821,TODAY(),"M")</f>
        <v>62</v>
      </c>
      <c r="K821" s="27">
        <f t="shared" ca="1" si="49"/>
        <v>0</v>
      </c>
      <c r="L821" s="33">
        <v>25</v>
      </c>
      <c r="M821" s="27">
        <f t="shared" si="50"/>
        <v>12.5</v>
      </c>
      <c r="N821" s="27">
        <f t="shared" ca="1" si="51"/>
        <v>42.5</v>
      </c>
      <c r="O821" s="32" t="s">
        <v>1510</v>
      </c>
      <c r="P821" s="32" t="s">
        <v>4155</v>
      </c>
      <c r="Q821" s="32" t="s">
        <v>89</v>
      </c>
      <c r="R821" s="35">
        <v>43926</v>
      </c>
      <c r="S821" s="32">
        <v>795</v>
      </c>
      <c r="T821" s="36">
        <v>134</v>
      </c>
    </row>
    <row r="822" spans="1:20" x14ac:dyDescent="0.35">
      <c r="A822" s="25">
        <v>821</v>
      </c>
      <c r="B822" s="26" t="s">
        <v>4156</v>
      </c>
      <c r="C822" s="26" t="s">
        <v>4157</v>
      </c>
      <c r="D822" s="26" t="s">
        <v>4158</v>
      </c>
      <c r="E822" s="26" t="s">
        <v>62</v>
      </c>
      <c r="F822" s="26" t="s">
        <v>49</v>
      </c>
      <c r="G822" s="27">
        <v>1040</v>
      </c>
      <c r="H822" s="27">
        <f t="shared" si="48"/>
        <v>20</v>
      </c>
      <c r="I822" s="28">
        <v>44486</v>
      </c>
      <c r="J822" s="27">
        <f ca="1">DATEDIF('BDD client - segmentation'!$I822,TODAY(),"M")</f>
        <v>17</v>
      </c>
      <c r="K822" s="27">
        <f t="shared" ca="1" si="49"/>
        <v>1</v>
      </c>
      <c r="L822" s="27">
        <v>16</v>
      </c>
      <c r="M822" s="27">
        <f t="shared" si="50"/>
        <v>8</v>
      </c>
      <c r="N822" s="27">
        <f t="shared" ca="1" si="51"/>
        <v>29</v>
      </c>
      <c r="O822" s="26" t="s">
        <v>4159</v>
      </c>
      <c r="P822" s="26" t="s">
        <v>4160</v>
      </c>
      <c r="Q822" s="26" t="s">
        <v>134</v>
      </c>
      <c r="R822" s="29">
        <v>43585</v>
      </c>
      <c r="S822" s="26">
        <v>4166</v>
      </c>
      <c r="T822" s="30">
        <v>0</v>
      </c>
    </row>
    <row r="823" spans="1:20" x14ac:dyDescent="0.35">
      <c r="A823" s="31">
        <v>822</v>
      </c>
      <c r="B823" s="32" t="s">
        <v>4161</v>
      </c>
      <c r="C823" s="32" t="s">
        <v>4162</v>
      </c>
      <c r="D823" s="32" t="s">
        <v>4163</v>
      </c>
      <c r="E823" s="32" t="s">
        <v>48</v>
      </c>
      <c r="F823" s="32" t="s">
        <v>63</v>
      </c>
      <c r="G823" s="33">
        <v>4696</v>
      </c>
      <c r="H823" s="27">
        <f t="shared" si="48"/>
        <v>30</v>
      </c>
      <c r="I823" s="34">
        <v>44100</v>
      </c>
      <c r="J823" s="33">
        <f ca="1">DATEDIF('BDD client - segmentation'!$I823,TODAY(),"M")</f>
        <v>30</v>
      </c>
      <c r="K823" s="27">
        <f t="shared" ca="1" si="49"/>
        <v>0</v>
      </c>
      <c r="L823" s="33">
        <v>22</v>
      </c>
      <c r="M823" s="27">
        <f t="shared" si="50"/>
        <v>11</v>
      </c>
      <c r="N823" s="27">
        <f t="shared" ca="1" si="51"/>
        <v>41</v>
      </c>
      <c r="O823" s="32" t="s">
        <v>4164</v>
      </c>
      <c r="P823" s="32" t="s">
        <v>4056</v>
      </c>
      <c r="Q823" s="32" t="s">
        <v>1587</v>
      </c>
      <c r="R823" s="35">
        <v>44254</v>
      </c>
      <c r="S823" s="32">
        <v>2000</v>
      </c>
      <c r="T823" s="36">
        <v>186</v>
      </c>
    </row>
    <row r="824" spans="1:20" x14ac:dyDescent="0.35">
      <c r="A824" s="25">
        <v>823</v>
      </c>
      <c r="B824" s="26" t="s">
        <v>4165</v>
      </c>
      <c r="C824" s="26" t="s">
        <v>4166</v>
      </c>
      <c r="D824" s="26" t="s">
        <v>4167</v>
      </c>
      <c r="E824" s="26" t="s">
        <v>62</v>
      </c>
      <c r="F824" s="26" t="s">
        <v>49</v>
      </c>
      <c r="G824" s="27">
        <v>2867</v>
      </c>
      <c r="H824" s="27">
        <f t="shared" si="48"/>
        <v>20</v>
      </c>
      <c r="I824" s="28">
        <v>44490</v>
      </c>
      <c r="J824" s="27">
        <f ca="1">DATEDIF('BDD client - segmentation'!$I824,TODAY(),"M")</f>
        <v>17</v>
      </c>
      <c r="K824" s="27">
        <f t="shared" ca="1" si="49"/>
        <v>1</v>
      </c>
      <c r="L824" s="27">
        <v>8</v>
      </c>
      <c r="M824" s="27">
        <f t="shared" si="50"/>
        <v>4</v>
      </c>
      <c r="N824" s="27">
        <f t="shared" ca="1" si="51"/>
        <v>25</v>
      </c>
      <c r="O824" s="26" t="s">
        <v>386</v>
      </c>
      <c r="P824" s="26" t="s">
        <v>3950</v>
      </c>
      <c r="Q824" s="26" t="s">
        <v>3104</v>
      </c>
      <c r="R824" s="29">
        <v>43288</v>
      </c>
      <c r="S824" s="26">
        <v>654</v>
      </c>
      <c r="T824" s="30">
        <v>76</v>
      </c>
    </row>
    <row r="825" spans="1:20" x14ac:dyDescent="0.35">
      <c r="A825" s="31">
        <v>824</v>
      </c>
      <c r="B825" s="32" t="s">
        <v>4168</v>
      </c>
      <c r="C825" s="32" t="s">
        <v>4169</v>
      </c>
      <c r="D825" s="32" t="s">
        <v>4170</v>
      </c>
      <c r="E825" s="32" t="s">
        <v>62</v>
      </c>
      <c r="F825" s="32" t="s">
        <v>49</v>
      </c>
      <c r="G825" s="33">
        <v>3588</v>
      </c>
      <c r="H825" s="27">
        <f t="shared" si="48"/>
        <v>30</v>
      </c>
      <c r="I825" s="34">
        <v>44795</v>
      </c>
      <c r="J825" s="33">
        <f ca="1">DATEDIF('BDD client - segmentation'!$I825,TODAY(),"M")</f>
        <v>7</v>
      </c>
      <c r="K825" s="27">
        <f t="shared" ca="1" si="49"/>
        <v>5</v>
      </c>
      <c r="L825" s="33">
        <v>1</v>
      </c>
      <c r="M825" s="27">
        <f t="shared" si="50"/>
        <v>0.5</v>
      </c>
      <c r="N825" s="27">
        <f t="shared" ca="1" si="51"/>
        <v>35.5</v>
      </c>
      <c r="O825" s="32" t="s">
        <v>4171</v>
      </c>
      <c r="P825" s="32" t="s">
        <v>4172</v>
      </c>
      <c r="Q825" s="32" t="s">
        <v>3408</v>
      </c>
      <c r="R825" s="35">
        <v>44102</v>
      </c>
      <c r="S825" s="32">
        <v>334</v>
      </c>
      <c r="T825" s="36">
        <v>24</v>
      </c>
    </row>
    <row r="826" spans="1:20" x14ac:dyDescent="0.35">
      <c r="A826" s="25">
        <v>825</v>
      </c>
      <c r="B826" s="26" t="s">
        <v>4173</v>
      </c>
      <c r="C826" s="26" t="s">
        <v>4174</v>
      </c>
      <c r="D826" s="26" t="s">
        <v>4175</v>
      </c>
      <c r="E826" s="26" t="s">
        <v>62</v>
      </c>
      <c r="F826" s="26" t="s">
        <v>49</v>
      </c>
      <c r="G826" s="27">
        <v>3778</v>
      </c>
      <c r="H826" s="27">
        <f t="shared" si="48"/>
        <v>30</v>
      </c>
      <c r="I826" s="28">
        <v>43427</v>
      </c>
      <c r="J826" s="27">
        <f ca="1">DATEDIF('BDD client - segmentation'!$I826,TODAY(),"M")</f>
        <v>52</v>
      </c>
      <c r="K826" s="27">
        <f t="shared" ca="1" si="49"/>
        <v>0</v>
      </c>
      <c r="L826" s="27">
        <v>19</v>
      </c>
      <c r="M826" s="27">
        <f t="shared" si="50"/>
        <v>9.5</v>
      </c>
      <c r="N826" s="27">
        <f t="shared" ca="1" si="51"/>
        <v>39.5</v>
      </c>
      <c r="O826" s="26" t="s">
        <v>4176</v>
      </c>
      <c r="P826" s="26" t="s">
        <v>3842</v>
      </c>
      <c r="Q826" s="26" t="s">
        <v>3843</v>
      </c>
      <c r="R826" s="29">
        <v>43211</v>
      </c>
      <c r="S826" s="26">
        <v>3569</v>
      </c>
      <c r="T826" s="30">
        <v>32</v>
      </c>
    </row>
    <row r="827" spans="1:20" x14ac:dyDescent="0.35">
      <c r="A827" s="31">
        <v>826</v>
      </c>
      <c r="B827" s="32" t="s">
        <v>4177</v>
      </c>
      <c r="C827" s="32" t="s">
        <v>4178</v>
      </c>
      <c r="D827" s="32" t="s">
        <v>4179</v>
      </c>
      <c r="E827" s="32" t="s">
        <v>48</v>
      </c>
      <c r="F827" s="32" t="s">
        <v>49</v>
      </c>
      <c r="G827" s="33">
        <v>552</v>
      </c>
      <c r="H827" s="27">
        <f t="shared" si="48"/>
        <v>10</v>
      </c>
      <c r="I827" s="34">
        <v>43986</v>
      </c>
      <c r="J827" s="33">
        <f ca="1">DATEDIF('BDD client - segmentation'!$I827,TODAY(),"M")</f>
        <v>33</v>
      </c>
      <c r="K827" s="27">
        <f t="shared" ca="1" si="49"/>
        <v>0</v>
      </c>
      <c r="L827" s="33">
        <v>15</v>
      </c>
      <c r="M827" s="27">
        <f t="shared" si="50"/>
        <v>7.5</v>
      </c>
      <c r="N827" s="27">
        <f t="shared" ca="1" si="51"/>
        <v>17.5</v>
      </c>
      <c r="O827" s="32" t="s">
        <v>1918</v>
      </c>
      <c r="P827" s="32" t="s">
        <v>4180</v>
      </c>
      <c r="Q827" s="32" t="s">
        <v>134</v>
      </c>
      <c r="R827" s="35">
        <v>43796</v>
      </c>
      <c r="S827" s="32">
        <v>3265</v>
      </c>
      <c r="T827" s="36">
        <v>39</v>
      </c>
    </row>
    <row r="828" spans="1:20" x14ac:dyDescent="0.35">
      <c r="A828" s="25">
        <v>827</v>
      </c>
      <c r="B828" s="26" t="s">
        <v>4181</v>
      </c>
      <c r="C828" s="26" t="s">
        <v>4182</v>
      </c>
      <c r="D828" s="26" t="s">
        <v>4183</v>
      </c>
      <c r="E828" s="26" t="s">
        <v>48</v>
      </c>
      <c r="F828" s="26" t="s">
        <v>49</v>
      </c>
      <c r="G828" s="27">
        <v>401</v>
      </c>
      <c r="H828" s="27">
        <f t="shared" si="48"/>
        <v>5</v>
      </c>
      <c r="I828" s="28">
        <v>43413</v>
      </c>
      <c r="J828" s="27">
        <f ca="1">DATEDIF('BDD client - segmentation'!$I828,TODAY(),"M")</f>
        <v>52</v>
      </c>
      <c r="K828" s="27">
        <f t="shared" ca="1" si="49"/>
        <v>0</v>
      </c>
      <c r="L828" s="27">
        <v>19</v>
      </c>
      <c r="M828" s="27">
        <f t="shared" si="50"/>
        <v>9.5</v>
      </c>
      <c r="N828" s="27">
        <f t="shared" ca="1" si="51"/>
        <v>14.5</v>
      </c>
      <c r="O828" s="26" t="s">
        <v>2582</v>
      </c>
      <c r="P828" s="26" t="s">
        <v>4184</v>
      </c>
      <c r="Q828" s="26" t="s">
        <v>4185</v>
      </c>
      <c r="R828" s="29">
        <v>43172</v>
      </c>
      <c r="S828" s="26">
        <v>248</v>
      </c>
      <c r="T828" s="30">
        <v>193</v>
      </c>
    </row>
    <row r="829" spans="1:20" x14ac:dyDescent="0.35">
      <c r="A829" s="31">
        <v>828</v>
      </c>
      <c r="B829" s="32" t="s">
        <v>4186</v>
      </c>
      <c r="C829" s="32" t="s">
        <v>4187</v>
      </c>
      <c r="D829" s="32" t="s">
        <v>4188</v>
      </c>
      <c r="E829" s="32" t="s">
        <v>62</v>
      </c>
      <c r="F829" s="32" t="s">
        <v>49</v>
      </c>
      <c r="G829" s="33">
        <v>1136</v>
      </c>
      <c r="H829" s="27">
        <f t="shared" si="48"/>
        <v>20</v>
      </c>
      <c r="I829" s="34">
        <v>44824</v>
      </c>
      <c r="J829" s="33">
        <f ca="1">DATEDIF('BDD client - segmentation'!$I829,TODAY(),"M")</f>
        <v>6</v>
      </c>
      <c r="K829" s="27">
        <f t="shared" ca="1" si="49"/>
        <v>10</v>
      </c>
      <c r="L829" s="33">
        <v>20</v>
      </c>
      <c r="M829" s="27">
        <f t="shared" si="50"/>
        <v>10</v>
      </c>
      <c r="N829" s="27">
        <f t="shared" ca="1" si="51"/>
        <v>40</v>
      </c>
      <c r="O829" s="32" t="s">
        <v>4189</v>
      </c>
      <c r="P829" s="32" t="s">
        <v>639</v>
      </c>
      <c r="Q829" s="32" t="s">
        <v>640</v>
      </c>
      <c r="R829" s="35">
        <v>44454</v>
      </c>
      <c r="S829" s="32">
        <v>3336</v>
      </c>
      <c r="T829" s="36">
        <v>169</v>
      </c>
    </row>
    <row r="830" spans="1:20" x14ac:dyDescent="0.35">
      <c r="A830" s="25">
        <v>829</v>
      </c>
      <c r="B830" s="26" t="s">
        <v>4190</v>
      </c>
      <c r="C830" s="26" t="s">
        <v>4191</v>
      </c>
      <c r="D830" s="26" t="s">
        <v>4192</v>
      </c>
      <c r="E830" s="26" t="s">
        <v>48</v>
      </c>
      <c r="F830" s="26" t="s">
        <v>63</v>
      </c>
      <c r="G830" s="27">
        <v>353</v>
      </c>
      <c r="H830" s="27">
        <f t="shared" si="48"/>
        <v>5</v>
      </c>
      <c r="I830" s="28">
        <v>44016</v>
      </c>
      <c r="J830" s="27">
        <f ca="1">DATEDIF('BDD client - segmentation'!$I830,TODAY(),"M")</f>
        <v>32</v>
      </c>
      <c r="K830" s="27">
        <f t="shared" ca="1" si="49"/>
        <v>0</v>
      </c>
      <c r="L830" s="27">
        <v>26</v>
      </c>
      <c r="M830" s="27">
        <f t="shared" si="50"/>
        <v>13</v>
      </c>
      <c r="N830" s="27">
        <f t="shared" ca="1" si="51"/>
        <v>18</v>
      </c>
      <c r="O830" s="26" t="s">
        <v>4193</v>
      </c>
      <c r="P830" s="26" t="s">
        <v>3349</v>
      </c>
      <c r="Q830" s="26" t="s">
        <v>3350</v>
      </c>
      <c r="R830" s="29">
        <v>43286</v>
      </c>
      <c r="S830" s="26">
        <v>4076</v>
      </c>
      <c r="T830" s="30">
        <v>88</v>
      </c>
    </row>
    <row r="831" spans="1:20" x14ac:dyDescent="0.35">
      <c r="A831" s="31">
        <v>830</v>
      </c>
      <c r="B831" s="32" t="s">
        <v>4194</v>
      </c>
      <c r="C831" s="32" t="s">
        <v>4195</v>
      </c>
      <c r="D831" s="32" t="s">
        <v>4196</v>
      </c>
      <c r="E831" s="32" t="s">
        <v>48</v>
      </c>
      <c r="F831" s="32" t="s">
        <v>49</v>
      </c>
      <c r="G831" s="33">
        <v>2435</v>
      </c>
      <c r="H831" s="27">
        <f t="shared" si="48"/>
        <v>20</v>
      </c>
      <c r="I831" s="34">
        <v>43138</v>
      </c>
      <c r="J831" s="33">
        <f ca="1">DATEDIF('BDD client - segmentation'!$I831,TODAY(),"M")</f>
        <v>61</v>
      </c>
      <c r="K831" s="27">
        <f t="shared" ca="1" si="49"/>
        <v>0</v>
      </c>
      <c r="L831" s="33">
        <v>4</v>
      </c>
      <c r="M831" s="27">
        <f t="shared" si="50"/>
        <v>2</v>
      </c>
      <c r="N831" s="27">
        <f t="shared" ca="1" si="51"/>
        <v>22</v>
      </c>
      <c r="O831" s="32" t="s">
        <v>4197</v>
      </c>
      <c r="P831" s="32" t="s">
        <v>2735</v>
      </c>
      <c r="Q831" s="32" t="s">
        <v>2736</v>
      </c>
      <c r="R831" s="35">
        <v>43288</v>
      </c>
      <c r="S831" s="32">
        <v>2297</v>
      </c>
      <c r="T831" s="36">
        <v>57</v>
      </c>
    </row>
    <row r="832" spans="1:20" x14ac:dyDescent="0.35">
      <c r="A832" s="25">
        <v>831</v>
      </c>
      <c r="B832" s="26" t="s">
        <v>4198</v>
      </c>
      <c r="C832" s="26" t="s">
        <v>4199</v>
      </c>
      <c r="D832" s="26" t="s">
        <v>4200</v>
      </c>
      <c r="E832" s="26" t="s">
        <v>62</v>
      </c>
      <c r="F832" s="26" t="s">
        <v>49</v>
      </c>
      <c r="G832" s="27">
        <v>3246</v>
      </c>
      <c r="H832" s="27">
        <f t="shared" si="48"/>
        <v>30</v>
      </c>
      <c r="I832" s="28">
        <v>44861</v>
      </c>
      <c r="J832" s="27">
        <f ca="1">DATEDIF('BDD client - segmentation'!$I832,TODAY(),"M")</f>
        <v>5</v>
      </c>
      <c r="K832" s="27">
        <f t="shared" ca="1" si="49"/>
        <v>10</v>
      </c>
      <c r="L832" s="27">
        <v>28</v>
      </c>
      <c r="M832" s="27">
        <f t="shared" si="50"/>
        <v>14</v>
      </c>
      <c r="N832" s="27">
        <f t="shared" ca="1" si="51"/>
        <v>54</v>
      </c>
      <c r="O832" s="26" t="s">
        <v>915</v>
      </c>
      <c r="P832" s="26" t="s">
        <v>51</v>
      </c>
      <c r="Q832" s="26" t="s">
        <v>52</v>
      </c>
      <c r="R832" s="29">
        <v>44422</v>
      </c>
      <c r="S832" s="26">
        <v>3392</v>
      </c>
      <c r="T832" s="30">
        <v>107</v>
      </c>
    </row>
    <row r="833" spans="1:20" x14ac:dyDescent="0.35">
      <c r="A833" s="31">
        <v>832</v>
      </c>
      <c r="B833" s="32" t="s">
        <v>4201</v>
      </c>
      <c r="C833" s="32" t="s">
        <v>4202</v>
      </c>
      <c r="D833" s="32" t="s">
        <v>4203</v>
      </c>
      <c r="E833" s="32" t="s">
        <v>62</v>
      </c>
      <c r="F833" s="32" t="s">
        <v>398</v>
      </c>
      <c r="G833" s="33">
        <v>1555</v>
      </c>
      <c r="H833" s="27">
        <f t="shared" si="48"/>
        <v>20</v>
      </c>
      <c r="I833" s="34">
        <v>44189</v>
      </c>
      <c r="J833" s="33">
        <f ca="1">DATEDIF('BDD client - segmentation'!$I833,TODAY(),"M")</f>
        <v>27</v>
      </c>
      <c r="K833" s="27">
        <f t="shared" ca="1" si="49"/>
        <v>0</v>
      </c>
      <c r="L833" s="33">
        <v>10</v>
      </c>
      <c r="M833" s="27">
        <f t="shared" si="50"/>
        <v>5</v>
      </c>
      <c r="N833" s="27">
        <f t="shared" ca="1" si="51"/>
        <v>25</v>
      </c>
      <c r="O833" s="32" t="s">
        <v>119</v>
      </c>
      <c r="P833" s="32" t="s">
        <v>4204</v>
      </c>
      <c r="Q833" s="32" t="s">
        <v>4205</v>
      </c>
      <c r="R833" s="35">
        <v>43329</v>
      </c>
      <c r="S833" s="32">
        <v>1795</v>
      </c>
      <c r="T833" s="36">
        <v>205</v>
      </c>
    </row>
    <row r="834" spans="1:20" x14ac:dyDescent="0.35">
      <c r="A834" s="25">
        <v>833</v>
      </c>
      <c r="B834" s="26" t="s">
        <v>4206</v>
      </c>
      <c r="C834" s="26" t="s">
        <v>4207</v>
      </c>
      <c r="D834" s="26" t="s">
        <v>4208</v>
      </c>
      <c r="E834" s="26" t="s">
        <v>48</v>
      </c>
      <c r="F834" s="26" t="s">
        <v>49</v>
      </c>
      <c r="G834" s="27">
        <v>140</v>
      </c>
      <c r="H834" s="27">
        <f t="shared" si="48"/>
        <v>5</v>
      </c>
      <c r="I834" s="28">
        <v>43987</v>
      </c>
      <c r="J834" s="27">
        <f ca="1">DATEDIF('BDD client - segmentation'!$I834,TODAY(),"M")</f>
        <v>33</v>
      </c>
      <c r="K834" s="27">
        <f t="shared" ca="1" si="49"/>
        <v>0</v>
      </c>
      <c r="L834" s="27">
        <v>23</v>
      </c>
      <c r="M834" s="27">
        <f t="shared" si="50"/>
        <v>11.5</v>
      </c>
      <c r="N834" s="27">
        <f t="shared" ca="1" si="51"/>
        <v>16.5</v>
      </c>
      <c r="O834" s="26" t="s">
        <v>56</v>
      </c>
      <c r="P834" s="26" t="s">
        <v>4209</v>
      </c>
      <c r="Q834" s="26" t="s">
        <v>967</v>
      </c>
      <c r="R834" s="29">
        <v>43619</v>
      </c>
      <c r="S834" s="26">
        <v>3738</v>
      </c>
      <c r="T834" s="30">
        <v>51</v>
      </c>
    </row>
    <row r="835" spans="1:20" x14ac:dyDescent="0.35">
      <c r="A835" s="31">
        <v>834</v>
      </c>
      <c r="B835" s="32" t="s">
        <v>4210</v>
      </c>
      <c r="C835" s="32" t="s">
        <v>4211</v>
      </c>
      <c r="D835" s="32" t="s">
        <v>4212</v>
      </c>
      <c r="E835" s="32" t="s">
        <v>48</v>
      </c>
      <c r="F835" s="32" t="s">
        <v>63</v>
      </c>
      <c r="G835" s="33">
        <v>3807</v>
      </c>
      <c r="H835" s="27">
        <f t="shared" ref="H835:H898" si="52">IF(G835&lt;=100,1,IF(G835&lt;=500,5,IF(G835&lt;=1000,10,IF(G835&lt;=3000,20,30))))</f>
        <v>30</v>
      </c>
      <c r="I835" s="34">
        <v>44369</v>
      </c>
      <c r="J835" s="33">
        <f ca="1">DATEDIF('BDD client - segmentation'!$I835,TODAY(),"M")</f>
        <v>21</v>
      </c>
      <c r="K835" s="27">
        <f t="shared" ref="K835:K898" ca="1" si="53">IF(J835&lt;=3,20,IF(J835&lt;=6,10,IF(J835&lt;=12,5,IF(J835&lt;=24,1,0))))</f>
        <v>1</v>
      </c>
      <c r="L835" s="33">
        <v>9</v>
      </c>
      <c r="M835" s="27">
        <f t="shared" ref="M835:M898" si="54">L835*0.5</f>
        <v>4.5</v>
      </c>
      <c r="N835" s="27">
        <f t="shared" ref="N835:N898" ca="1" si="55">SUM(H835,K835,M835)</f>
        <v>35.5</v>
      </c>
      <c r="O835" s="32" t="s">
        <v>638</v>
      </c>
      <c r="P835" s="32" t="s">
        <v>4213</v>
      </c>
      <c r="Q835" s="32" t="s">
        <v>4214</v>
      </c>
      <c r="R835" s="35">
        <v>43927</v>
      </c>
      <c r="S835" s="32">
        <v>3206</v>
      </c>
      <c r="T835" s="36">
        <v>236</v>
      </c>
    </row>
    <row r="836" spans="1:20" x14ac:dyDescent="0.35">
      <c r="A836" s="25">
        <v>835</v>
      </c>
      <c r="B836" s="26" t="s">
        <v>4215</v>
      </c>
      <c r="C836" s="26" t="s">
        <v>4216</v>
      </c>
      <c r="D836" s="26" t="s">
        <v>4217</v>
      </c>
      <c r="E836" s="26" t="s">
        <v>62</v>
      </c>
      <c r="F836" s="26" t="s">
        <v>49</v>
      </c>
      <c r="G836" s="27">
        <v>3356</v>
      </c>
      <c r="H836" s="27">
        <f t="shared" si="52"/>
        <v>30</v>
      </c>
      <c r="I836" s="28">
        <v>43320</v>
      </c>
      <c r="J836" s="27">
        <f ca="1">DATEDIF('BDD client - segmentation'!$I836,TODAY(),"M")</f>
        <v>55</v>
      </c>
      <c r="K836" s="27">
        <f t="shared" ca="1" si="53"/>
        <v>0</v>
      </c>
      <c r="L836" s="27">
        <v>29</v>
      </c>
      <c r="M836" s="27">
        <f t="shared" si="54"/>
        <v>14.5</v>
      </c>
      <c r="N836" s="27">
        <f t="shared" ca="1" si="55"/>
        <v>44.5</v>
      </c>
      <c r="O836" s="26" t="s">
        <v>94</v>
      </c>
      <c r="P836" s="26" t="s">
        <v>4218</v>
      </c>
      <c r="Q836" s="26" t="s">
        <v>4219</v>
      </c>
      <c r="R836" s="29">
        <v>44332</v>
      </c>
      <c r="S836" s="26">
        <v>3001</v>
      </c>
      <c r="T836" s="30">
        <v>120</v>
      </c>
    </row>
    <row r="837" spans="1:20" x14ac:dyDescent="0.35">
      <c r="A837" s="31">
        <v>836</v>
      </c>
      <c r="B837" s="32" t="s">
        <v>4220</v>
      </c>
      <c r="C837" s="32" t="s">
        <v>4221</v>
      </c>
      <c r="D837" s="32" t="s">
        <v>4222</v>
      </c>
      <c r="E837" s="32" t="s">
        <v>48</v>
      </c>
      <c r="F837" s="32" t="s">
        <v>49</v>
      </c>
      <c r="G837" s="33">
        <v>2324</v>
      </c>
      <c r="H837" s="27">
        <f t="shared" si="52"/>
        <v>20</v>
      </c>
      <c r="I837" s="34">
        <v>44391</v>
      </c>
      <c r="J837" s="33">
        <f ca="1">DATEDIF('BDD client - segmentation'!$I837,TODAY(),"M")</f>
        <v>20</v>
      </c>
      <c r="K837" s="27">
        <f t="shared" ca="1" si="53"/>
        <v>1</v>
      </c>
      <c r="L837" s="33">
        <v>11</v>
      </c>
      <c r="M837" s="27">
        <f t="shared" si="54"/>
        <v>5.5</v>
      </c>
      <c r="N837" s="27">
        <f t="shared" ca="1" si="55"/>
        <v>26.5</v>
      </c>
      <c r="O837" s="32" t="s">
        <v>3114</v>
      </c>
      <c r="P837" s="32" t="s">
        <v>4223</v>
      </c>
      <c r="Q837" s="32" t="s">
        <v>571</v>
      </c>
      <c r="R837" s="35">
        <v>43790</v>
      </c>
      <c r="S837" s="32">
        <v>1320</v>
      </c>
      <c r="T837" s="36">
        <v>17</v>
      </c>
    </row>
    <row r="838" spans="1:20" x14ac:dyDescent="0.35">
      <c r="A838" s="25">
        <v>837</v>
      </c>
      <c r="B838" s="26" t="s">
        <v>4224</v>
      </c>
      <c r="C838" s="26" t="s">
        <v>4225</v>
      </c>
      <c r="D838" s="26" t="s">
        <v>4226</v>
      </c>
      <c r="E838" s="26" t="s">
        <v>48</v>
      </c>
      <c r="F838" s="26" t="s">
        <v>49</v>
      </c>
      <c r="G838" s="27">
        <v>959</v>
      </c>
      <c r="H838" s="27">
        <f t="shared" si="52"/>
        <v>10</v>
      </c>
      <c r="I838" s="28">
        <v>43122</v>
      </c>
      <c r="J838" s="27">
        <f ca="1">DATEDIF('BDD client - segmentation'!$I838,TODAY(),"M")</f>
        <v>62</v>
      </c>
      <c r="K838" s="27">
        <f t="shared" ca="1" si="53"/>
        <v>0</v>
      </c>
      <c r="L838" s="27">
        <v>12</v>
      </c>
      <c r="M838" s="27">
        <f t="shared" si="54"/>
        <v>6</v>
      </c>
      <c r="N838" s="27">
        <f t="shared" ca="1" si="55"/>
        <v>16</v>
      </c>
      <c r="O838" s="26" t="s">
        <v>386</v>
      </c>
      <c r="P838" s="26" t="s">
        <v>4227</v>
      </c>
      <c r="Q838" s="26" t="s">
        <v>2821</v>
      </c>
      <c r="R838" s="29">
        <v>44430</v>
      </c>
      <c r="S838" s="26">
        <v>1852</v>
      </c>
      <c r="T838" s="30">
        <v>55</v>
      </c>
    </row>
    <row r="839" spans="1:20" x14ac:dyDescent="0.35">
      <c r="A839" s="31">
        <v>838</v>
      </c>
      <c r="B839" s="32" t="s">
        <v>4228</v>
      </c>
      <c r="C839" s="32" t="s">
        <v>4229</v>
      </c>
      <c r="D839" s="32" t="s">
        <v>4230</v>
      </c>
      <c r="E839" s="32" t="s">
        <v>48</v>
      </c>
      <c r="F839" s="32" t="s">
        <v>398</v>
      </c>
      <c r="G839" s="33">
        <v>1511</v>
      </c>
      <c r="H839" s="27">
        <f t="shared" si="52"/>
        <v>20</v>
      </c>
      <c r="I839" s="34">
        <v>43791</v>
      </c>
      <c r="J839" s="33">
        <f ca="1">DATEDIF('BDD client - segmentation'!$I839,TODAY(),"M")</f>
        <v>40</v>
      </c>
      <c r="K839" s="27">
        <f t="shared" ca="1" si="53"/>
        <v>0</v>
      </c>
      <c r="L839" s="33">
        <v>0</v>
      </c>
      <c r="M839" s="27">
        <f t="shared" si="54"/>
        <v>0</v>
      </c>
      <c r="N839" s="27">
        <f t="shared" ca="1" si="55"/>
        <v>20</v>
      </c>
      <c r="O839" s="32" t="s">
        <v>329</v>
      </c>
      <c r="P839" s="32" t="s">
        <v>3371</v>
      </c>
      <c r="Q839" s="32" t="s">
        <v>3372</v>
      </c>
      <c r="R839" s="35">
        <v>44489</v>
      </c>
      <c r="S839" s="32">
        <v>96</v>
      </c>
      <c r="T839" s="36">
        <v>14</v>
      </c>
    </row>
    <row r="840" spans="1:20" x14ac:dyDescent="0.35">
      <c r="A840" s="25">
        <v>839</v>
      </c>
      <c r="B840" s="26" t="s">
        <v>4231</v>
      </c>
      <c r="C840" s="26" t="s">
        <v>4232</v>
      </c>
      <c r="D840" s="26" t="s">
        <v>4233</v>
      </c>
      <c r="E840" s="26" t="s">
        <v>62</v>
      </c>
      <c r="F840" s="26" t="s">
        <v>49</v>
      </c>
      <c r="G840" s="27">
        <v>3252</v>
      </c>
      <c r="H840" s="27">
        <f t="shared" si="52"/>
        <v>30</v>
      </c>
      <c r="I840" s="28">
        <v>43783</v>
      </c>
      <c r="J840" s="27">
        <f ca="1">DATEDIF('BDD client - segmentation'!$I840,TODAY(),"M")</f>
        <v>40</v>
      </c>
      <c r="K840" s="27">
        <f t="shared" ca="1" si="53"/>
        <v>0</v>
      </c>
      <c r="L840" s="27">
        <v>22</v>
      </c>
      <c r="M840" s="27">
        <f t="shared" si="54"/>
        <v>11</v>
      </c>
      <c r="N840" s="27">
        <f t="shared" ca="1" si="55"/>
        <v>41</v>
      </c>
      <c r="O840" s="26" t="s">
        <v>4234</v>
      </c>
      <c r="P840" s="26" t="s">
        <v>2457</v>
      </c>
      <c r="Q840" s="26" t="s">
        <v>58</v>
      </c>
      <c r="R840" s="29">
        <v>43753</v>
      </c>
      <c r="S840" s="26">
        <v>228</v>
      </c>
      <c r="T840" s="30">
        <v>244</v>
      </c>
    </row>
    <row r="841" spans="1:20" x14ac:dyDescent="0.35">
      <c r="A841" s="31">
        <v>840</v>
      </c>
      <c r="B841" s="32" t="s">
        <v>4235</v>
      </c>
      <c r="C841" s="32" t="s">
        <v>4236</v>
      </c>
      <c r="D841" s="32" t="s">
        <v>4237</v>
      </c>
      <c r="E841" s="32" t="s">
        <v>62</v>
      </c>
      <c r="F841" s="32" t="s">
        <v>49</v>
      </c>
      <c r="G841" s="33">
        <v>3519</v>
      </c>
      <c r="H841" s="27">
        <f t="shared" si="52"/>
        <v>30</v>
      </c>
      <c r="I841" s="34">
        <v>43596</v>
      </c>
      <c r="J841" s="33">
        <f ca="1">DATEDIF('BDD client - segmentation'!$I841,TODAY(),"M")</f>
        <v>46</v>
      </c>
      <c r="K841" s="27">
        <f t="shared" ca="1" si="53"/>
        <v>0</v>
      </c>
      <c r="L841" s="33">
        <v>18</v>
      </c>
      <c r="M841" s="27">
        <f t="shared" si="54"/>
        <v>9</v>
      </c>
      <c r="N841" s="27">
        <f t="shared" ca="1" si="55"/>
        <v>39</v>
      </c>
      <c r="O841" s="32" t="s">
        <v>4238</v>
      </c>
      <c r="P841" s="32" t="s">
        <v>4239</v>
      </c>
      <c r="Q841" s="32" t="s">
        <v>2194</v>
      </c>
      <c r="R841" s="35">
        <v>44198</v>
      </c>
      <c r="S841" s="32">
        <v>2750</v>
      </c>
      <c r="T841" s="36">
        <v>186</v>
      </c>
    </row>
    <row r="842" spans="1:20" x14ac:dyDescent="0.35">
      <c r="A842" s="25">
        <v>841</v>
      </c>
      <c r="B842" s="26" t="s">
        <v>4240</v>
      </c>
      <c r="C842" s="26" t="s">
        <v>4241</v>
      </c>
      <c r="D842" s="26" t="s">
        <v>4242</v>
      </c>
      <c r="E842" s="26" t="s">
        <v>48</v>
      </c>
      <c r="F842" s="26" t="s">
        <v>125</v>
      </c>
      <c r="G842" s="27">
        <v>2566</v>
      </c>
      <c r="H842" s="27">
        <f t="shared" si="52"/>
        <v>20</v>
      </c>
      <c r="I842" s="28">
        <v>44654</v>
      </c>
      <c r="J842" s="27">
        <f ca="1">DATEDIF('BDD client - segmentation'!$I842,TODAY(),"M")</f>
        <v>11</v>
      </c>
      <c r="K842" s="27">
        <f t="shared" ca="1" si="53"/>
        <v>5</v>
      </c>
      <c r="L842" s="27">
        <v>26</v>
      </c>
      <c r="M842" s="27">
        <f t="shared" si="54"/>
        <v>13</v>
      </c>
      <c r="N842" s="27">
        <f t="shared" ca="1" si="55"/>
        <v>38</v>
      </c>
      <c r="O842" s="26" t="s">
        <v>531</v>
      </c>
      <c r="P842" s="26" t="s">
        <v>3889</v>
      </c>
      <c r="Q842" s="26" t="s">
        <v>128</v>
      </c>
      <c r="R842" s="29">
        <v>44660</v>
      </c>
      <c r="S842" s="26">
        <v>1570</v>
      </c>
      <c r="T842" s="30">
        <v>125</v>
      </c>
    </row>
    <row r="843" spans="1:20" x14ac:dyDescent="0.35">
      <c r="A843" s="31">
        <v>842</v>
      </c>
      <c r="B843" s="32" t="s">
        <v>4243</v>
      </c>
      <c r="C843" s="32" t="s">
        <v>4244</v>
      </c>
      <c r="D843" s="32" t="s">
        <v>4245</v>
      </c>
      <c r="E843" s="32" t="s">
        <v>62</v>
      </c>
      <c r="F843" s="32" t="s">
        <v>49</v>
      </c>
      <c r="G843" s="33">
        <v>1041</v>
      </c>
      <c r="H843" s="27">
        <f t="shared" si="52"/>
        <v>20</v>
      </c>
      <c r="I843" s="34">
        <v>43126</v>
      </c>
      <c r="J843" s="33">
        <f ca="1">DATEDIF('BDD client - segmentation'!$I843,TODAY(),"M")</f>
        <v>62</v>
      </c>
      <c r="K843" s="27">
        <f t="shared" ca="1" si="53"/>
        <v>0</v>
      </c>
      <c r="L843" s="33">
        <v>7</v>
      </c>
      <c r="M843" s="27">
        <f t="shared" si="54"/>
        <v>3.5</v>
      </c>
      <c r="N843" s="27">
        <f t="shared" ca="1" si="55"/>
        <v>23.5</v>
      </c>
      <c r="O843" s="32" t="s">
        <v>4246</v>
      </c>
      <c r="P843" s="32" t="s">
        <v>4247</v>
      </c>
      <c r="Q843" s="32" t="s">
        <v>2233</v>
      </c>
      <c r="R843" s="35">
        <v>44005</v>
      </c>
      <c r="S843" s="32">
        <v>2013</v>
      </c>
      <c r="T843" s="36">
        <v>79</v>
      </c>
    </row>
    <row r="844" spans="1:20" x14ac:dyDescent="0.35">
      <c r="A844" s="25">
        <v>843</v>
      </c>
      <c r="B844" s="26" t="s">
        <v>2152</v>
      </c>
      <c r="C844" s="26" t="s">
        <v>4248</v>
      </c>
      <c r="D844" s="26" t="s">
        <v>4249</v>
      </c>
      <c r="E844" s="26" t="s">
        <v>62</v>
      </c>
      <c r="F844" s="26" t="s">
        <v>49</v>
      </c>
      <c r="G844" s="27">
        <v>2261</v>
      </c>
      <c r="H844" s="27">
        <f t="shared" si="52"/>
        <v>20</v>
      </c>
      <c r="I844" s="28">
        <v>44744</v>
      </c>
      <c r="J844" s="27">
        <f ca="1">DATEDIF('BDD client - segmentation'!$I844,TODAY(),"M")</f>
        <v>8</v>
      </c>
      <c r="K844" s="27">
        <f t="shared" ca="1" si="53"/>
        <v>5</v>
      </c>
      <c r="L844" s="27">
        <v>16</v>
      </c>
      <c r="M844" s="27">
        <f t="shared" si="54"/>
        <v>8</v>
      </c>
      <c r="N844" s="27">
        <f t="shared" ca="1" si="55"/>
        <v>33</v>
      </c>
      <c r="O844" s="26" t="s">
        <v>3596</v>
      </c>
      <c r="P844" s="26" t="s">
        <v>4250</v>
      </c>
      <c r="Q844" s="26" t="s">
        <v>134</v>
      </c>
      <c r="R844" s="29">
        <v>43291</v>
      </c>
      <c r="S844" s="26">
        <v>2073</v>
      </c>
      <c r="T844" s="30">
        <v>29</v>
      </c>
    </row>
    <row r="845" spans="1:20" x14ac:dyDescent="0.35">
      <c r="A845" s="31">
        <v>844</v>
      </c>
      <c r="B845" s="32" t="s">
        <v>4251</v>
      </c>
      <c r="C845" s="32" t="s">
        <v>4252</v>
      </c>
      <c r="D845" s="32" t="s">
        <v>4253</v>
      </c>
      <c r="E845" s="32" t="s">
        <v>62</v>
      </c>
      <c r="F845" s="32" t="s">
        <v>125</v>
      </c>
      <c r="G845" s="33">
        <v>4125</v>
      </c>
      <c r="H845" s="27">
        <f t="shared" si="52"/>
        <v>30</v>
      </c>
      <c r="I845" s="34">
        <v>44020</v>
      </c>
      <c r="J845" s="33">
        <f ca="1">DATEDIF('BDD client - segmentation'!$I845,TODAY(),"M")</f>
        <v>32</v>
      </c>
      <c r="K845" s="27">
        <f t="shared" ca="1" si="53"/>
        <v>0</v>
      </c>
      <c r="L845" s="33">
        <v>12</v>
      </c>
      <c r="M845" s="27">
        <f t="shared" si="54"/>
        <v>6</v>
      </c>
      <c r="N845" s="27">
        <f t="shared" ca="1" si="55"/>
        <v>36</v>
      </c>
      <c r="O845" s="32" t="s">
        <v>4254</v>
      </c>
      <c r="P845" s="32" t="s">
        <v>1720</v>
      </c>
      <c r="Q845" s="32" t="s">
        <v>1721</v>
      </c>
      <c r="R845" s="35">
        <v>44224</v>
      </c>
      <c r="S845" s="32">
        <v>962</v>
      </c>
      <c r="T845" s="36">
        <v>92</v>
      </c>
    </row>
    <row r="846" spans="1:20" x14ac:dyDescent="0.35">
      <c r="A846" s="25">
        <v>845</v>
      </c>
      <c r="B846" s="26" t="s">
        <v>4255</v>
      </c>
      <c r="C846" s="26" t="s">
        <v>4256</v>
      </c>
      <c r="D846" s="26" t="s">
        <v>4257</v>
      </c>
      <c r="E846" s="26" t="s">
        <v>62</v>
      </c>
      <c r="F846" s="26" t="s">
        <v>49</v>
      </c>
      <c r="G846" s="27">
        <v>2915</v>
      </c>
      <c r="H846" s="27">
        <f t="shared" si="52"/>
        <v>20</v>
      </c>
      <c r="I846" s="28">
        <v>43447</v>
      </c>
      <c r="J846" s="27">
        <f ca="1">DATEDIF('BDD client - segmentation'!$I846,TODAY(),"M")</f>
        <v>51</v>
      </c>
      <c r="K846" s="27">
        <f t="shared" ca="1" si="53"/>
        <v>0</v>
      </c>
      <c r="L846" s="27">
        <v>28</v>
      </c>
      <c r="M846" s="27">
        <f t="shared" si="54"/>
        <v>14</v>
      </c>
      <c r="N846" s="27">
        <f t="shared" ca="1" si="55"/>
        <v>34</v>
      </c>
      <c r="O846" s="26" t="s">
        <v>4258</v>
      </c>
      <c r="P846" s="26" t="s">
        <v>4259</v>
      </c>
      <c r="Q846" s="26" t="s">
        <v>1042</v>
      </c>
      <c r="R846" s="29">
        <v>43388</v>
      </c>
      <c r="S846" s="26">
        <v>1156</v>
      </c>
      <c r="T846" s="30">
        <v>44</v>
      </c>
    </row>
    <row r="847" spans="1:20" x14ac:dyDescent="0.35">
      <c r="A847" s="31">
        <v>846</v>
      </c>
      <c r="B847" s="32" t="s">
        <v>4260</v>
      </c>
      <c r="C847" s="32" t="s">
        <v>4261</v>
      </c>
      <c r="D847" s="32" t="s">
        <v>4262</v>
      </c>
      <c r="E847" s="32" t="s">
        <v>48</v>
      </c>
      <c r="F847" s="32" t="s">
        <v>125</v>
      </c>
      <c r="G847" s="33">
        <v>1456</v>
      </c>
      <c r="H847" s="27">
        <f t="shared" si="52"/>
        <v>20</v>
      </c>
      <c r="I847" s="34">
        <v>44628</v>
      </c>
      <c r="J847" s="33">
        <f ca="1">DATEDIF('BDD client - segmentation'!$I847,TODAY(),"M")</f>
        <v>12</v>
      </c>
      <c r="K847" s="27">
        <f t="shared" ca="1" si="53"/>
        <v>5</v>
      </c>
      <c r="L847" s="33">
        <v>3</v>
      </c>
      <c r="M847" s="27">
        <f t="shared" si="54"/>
        <v>1.5</v>
      </c>
      <c r="N847" s="27">
        <f t="shared" ca="1" si="55"/>
        <v>26.5</v>
      </c>
      <c r="O847" s="32" t="s">
        <v>306</v>
      </c>
      <c r="P847" s="32" t="s">
        <v>4263</v>
      </c>
      <c r="Q847" s="32" t="s">
        <v>2333</v>
      </c>
      <c r="R847" s="35">
        <v>44922</v>
      </c>
      <c r="S847" s="32">
        <v>4894</v>
      </c>
      <c r="T847" s="36">
        <v>66</v>
      </c>
    </row>
    <row r="848" spans="1:20" x14ac:dyDescent="0.35">
      <c r="A848" s="25">
        <v>847</v>
      </c>
      <c r="B848" s="26" t="s">
        <v>4264</v>
      </c>
      <c r="C848" s="26" t="s">
        <v>4265</v>
      </c>
      <c r="D848" s="26" t="s">
        <v>4266</v>
      </c>
      <c r="E848" s="26" t="s">
        <v>62</v>
      </c>
      <c r="F848" s="26" t="s">
        <v>125</v>
      </c>
      <c r="G848" s="27">
        <v>3465</v>
      </c>
      <c r="H848" s="27">
        <f t="shared" si="52"/>
        <v>30</v>
      </c>
      <c r="I848" s="28">
        <v>43558</v>
      </c>
      <c r="J848" s="27">
        <f ca="1">DATEDIF('BDD client - segmentation'!$I848,TODAY(),"M")</f>
        <v>47</v>
      </c>
      <c r="K848" s="27">
        <f t="shared" ca="1" si="53"/>
        <v>0</v>
      </c>
      <c r="L848" s="27">
        <v>22</v>
      </c>
      <c r="M848" s="27">
        <f t="shared" si="54"/>
        <v>11</v>
      </c>
      <c r="N848" s="27">
        <f t="shared" ca="1" si="55"/>
        <v>41</v>
      </c>
      <c r="O848" s="26" t="s">
        <v>853</v>
      </c>
      <c r="P848" s="26" t="s">
        <v>1333</v>
      </c>
      <c r="Q848" s="26" t="s">
        <v>285</v>
      </c>
      <c r="R848" s="29">
        <v>44389</v>
      </c>
      <c r="S848" s="26">
        <v>3547</v>
      </c>
      <c r="T848" s="30">
        <v>98</v>
      </c>
    </row>
    <row r="849" spans="1:20" x14ac:dyDescent="0.35">
      <c r="A849" s="31">
        <v>848</v>
      </c>
      <c r="B849" s="32" t="s">
        <v>4267</v>
      </c>
      <c r="C849" s="32" t="s">
        <v>4268</v>
      </c>
      <c r="D849" s="32" t="s">
        <v>4269</v>
      </c>
      <c r="E849" s="32" t="s">
        <v>48</v>
      </c>
      <c r="F849" s="32" t="s">
        <v>49</v>
      </c>
      <c r="G849" s="33">
        <v>2235</v>
      </c>
      <c r="H849" s="27">
        <f t="shared" si="52"/>
        <v>20</v>
      </c>
      <c r="I849" s="34">
        <v>43316</v>
      </c>
      <c r="J849" s="33">
        <f ca="1">DATEDIF('BDD client - segmentation'!$I849,TODAY(),"M")</f>
        <v>55</v>
      </c>
      <c r="K849" s="27">
        <f t="shared" ca="1" si="53"/>
        <v>0</v>
      </c>
      <c r="L849" s="33">
        <v>23</v>
      </c>
      <c r="M849" s="27">
        <f t="shared" si="54"/>
        <v>11.5</v>
      </c>
      <c r="N849" s="27">
        <f t="shared" ca="1" si="55"/>
        <v>31.5</v>
      </c>
      <c r="O849" s="32" t="s">
        <v>187</v>
      </c>
      <c r="P849" s="32" t="s">
        <v>4270</v>
      </c>
      <c r="Q849" s="32" t="s">
        <v>480</v>
      </c>
      <c r="R849" s="35">
        <v>43757</v>
      </c>
      <c r="S849" s="32">
        <v>4828</v>
      </c>
      <c r="T849" s="36">
        <v>81</v>
      </c>
    </row>
    <row r="850" spans="1:20" x14ac:dyDescent="0.35">
      <c r="A850" s="25">
        <v>849</v>
      </c>
      <c r="B850" s="26" t="s">
        <v>4271</v>
      </c>
      <c r="C850" s="26" t="s">
        <v>4272</v>
      </c>
      <c r="D850" s="26" t="s">
        <v>4273</v>
      </c>
      <c r="E850" s="26" t="s">
        <v>48</v>
      </c>
      <c r="F850" s="26" t="s">
        <v>49</v>
      </c>
      <c r="G850" s="27">
        <v>1724</v>
      </c>
      <c r="H850" s="27">
        <f t="shared" si="52"/>
        <v>20</v>
      </c>
      <c r="I850" s="28">
        <v>44668</v>
      </c>
      <c r="J850" s="27">
        <f ca="1">DATEDIF('BDD client - segmentation'!$I850,TODAY(),"M")</f>
        <v>11</v>
      </c>
      <c r="K850" s="27">
        <f t="shared" ca="1" si="53"/>
        <v>5</v>
      </c>
      <c r="L850" s="27">
        <v>0</v>
      </c>
      <c r="M850" s="27">
        <f t="shared" si="54"/>
        <v>0</v>
      </c>
      <c r="N850" s="27">
        <f t="shared" ca="1" si="55"/>
        <v>25</v>
      </c>
      <c r="O850" s="26" t="s">
        <v>542</v>
      </c>
      <c r="P850" s="26" t="s">
        <v>4274</v>
      </c>
      <c r="Q850" s="26" t="s">
        <v>4275</v>
      </c>
      <c r="R850" s="29">
        <v>44183</v>
      </c>
      <c r="S850" s="26">
        <v>3271</v>
      </c>
      <c r="T850" s="30">
        <v>197</v>
      </c>
    </row>
    <row r="851" spans="1:20" x14ac:dyDescent="0.35">
      <c r="A851" s="31">
        <v>850</v>
      </c>
      <c r="B851" s="32" t="s">
        <v>4276</v>
      </c>
      <c r="C851" s="32" t="s">
        <v>4277</v>
      </c>
      <c r="D851" s="32" t="s">
        <v>4278</v>
      </c>
      <c r="E851" s="32" t="s">
        <v>48</v>
      </c>
      <c r="F851" s="32" t="s">
        <v>49</v>
      </c>
      <c r="G851" s="33">
        <v>3375</v>
      </c>
      <c r="H851" s="27">
        <f t="shared" si="52"/>
        <v>30</v>
      </c>
      <c r="I851" s="34">
        <v>43960</v>
      </c>
      <c r="J851" s="33">
        <f ca="1">DATEDIF('BDD client - segmentation'!$I851,TODAY(),"M")</f>
        <v>34</v>
      </c>
      <c r="K851" s="27">
        <f t="shared" ca="1" si="53"/>
        <v>0</v>
      </c>
      <c r="L851" s="33">
        <v>4</v>
      </c>
      <c r="M851" s="27">
        <f t="shared" si="54"/>
        <v>2</v>
      </c>
      <c r="N851" s="27">
        <f t="shared" ca="1" si="55"/>
        <v>32</v>
      </c>
      <c r="O851" s="32" t="s">
        <v>1270</v>
      </c>
      <c r="P851" s="32" t="s">
        <v>3230</v>
      </c>
      <c r="Q851" s="32" t="s">
        <v>1052</v>
      </c>
      <c r="R851" s="35">
        <v>43541</v>
      </c>
      <c r="S851" s="32">
        <v>1816</v>
      </c>
      <c r="T851" s="36">
        <v>144</v>
      </c>
    </row>
    <row r="852" spans="1:20" x14ac:dyDescent="0.35">
      <c r="A852" s="25">
        <v>851</v>
      </c>
      <c r="B852" s="26" t="s">
        <v>4279</v>
      </c>
      <c r="C852" s="26" t="s">
        <v>4280</v>
      </c>
      <c r="D852" s="26" t="s">
        <v>4281</v>
      </c>
      <c r="E852" s="26" t="s">
        <v>62</v>
      </c>
      <c r="F852" s="26" t="s">
        <v>49</v>
      </c>
      <c r="G852" s="27">
        <v>1655</v>
      </c>
      <c r="H852" s="27">
        <f t="shared" si="52"/>
        <v>20</v>
      </c>
      <c r="I852" s="28">
        <v>43240</v>
      </c>
      <c r="J852" s="27">
        <f ca="1">DATEDIF('BDD client - segmentation'!$I852,TODAY(),"M")</f>
        <v>58</v>
      </c>
      <c r="K852" s="27">
        <f t="shared" ca="1" si="53"/>
        <v>0</v>
      </c>
      <c r="L852" s="27">
        <v>1</v>
      </c>
      <c r="M852" s="27">
        <f t="shared" si="54"/>
        <v>0.5</v>
      </c>
      <c r="N852" s="27">
        <f t="shared" ca="1" si="55"/>
        <v>20.5</v>
      </c>
      <c r="O852" s="26" t="s">
        <v>4282</v>
      </c>
      <c r="P852" s="26" t="s">
        <v>4283</v>
      </c>
      <c r="Q852" s="26" t="s">
        <v>4284</v>
      </c>
      <c r="R852" s="29">
        <v>43653</v>
      </c>
      <c r="S852" s="26">
        <v>588</v>
      </c>
      <c r="T852" s="30">
        <v>236</v>
      </c>
    </row>
    <row r="853" spans="1:20" x14ac:dyDescent="0.35">
      <c r="A853" s="31">
        <v>852</v>
      </c>
      <c r="B853" s="32" t="s">
        <v>4285</v>
      </c>
      <c r="C853" s="32" t="s">
        <v>4286</v>
      </c>
      <c r="D853" s="32" t="s">
        <v>4287</v>
      </c>
      <c r="E853" s="32" t="s">
        <v>62</v>
      </c>
      <c r="F853" s="32" t="s">
        <v>49</v>
      </c>
      <c r="G853" s="33">
        <v>1071</v>
      </c>
      <c r="H853" s="27">
        <f t="shared" si="52"/>
        <v>20</v>
      </c>
      <c r="I853" s="34">
        <v>44423</v>
      </c>
      <c r="J853" s="33">
        <f ca="1">DATEDIF('BDD client - segmentation'!$I853,TODAY(),"M")</f>
        <v>19</v>
      </c>
      <c r="K853" s="27">
        <f t="shared" ca="1" si="53"/>
        <v>1</v>
      </c>
      <c r="L853" s="33">
        <v>16</v>
      </c>
      <c r="M853" s="27">
        <f t="shared" si="54"/>
        <v>8</v>
      </c>
      <c r="N853" s="27">
        <f t="shared" ca="1" si="55"/>
        <v>29</v>
      </c>
      <c r="O853" s="32" t="s">
        <v>4288</v>
      </c>
      <c r="P853" s="32" t="s">
        <v>854</v>
      </c>
      <c r="Q853" s="32" t="s">
        <v>855</v>
      </c>
      <c r="R853" s="35">
        <v>44909</v>
      </c>
      <c r="S853" s="32">
        <v>4208</v>
      </c>
      <c r="T853" s="36">
        <v>194</v>
      </c>
    </row>
    <row r="854" spans="1:20" x14ac:dyDescent="0.35">
      <c r="A854" s="25">
        <v>853</v>
      </c>
      <c r="B854" s="26" t="s">
        <v>4289</v>
      </c>
      <c r="C854" s="26" t="s">
        <v>4290</v>
      </c>
      <c r="D854" s="26" t="s">
        <v>4291</v>
      </c>
      <c r="E854" s="26" t="s">
        <v>62</v>
      </c>
      <c r="F854" s="26" t="s">
        <v>49</v>
      </c>
      <c r="G854" s="27">
        <v>4152</v>
      </c>
      <c r="H854" s="27">
        <f t="shared" si="52"/>
        <v>30</v>
      </c>
      <c r="I854" s="28">
        <v>43599</v>
      </c>
      <c r="J854" s="27">
        <f ca="1">DATEDIF('BDD client - segmentation'!$I854,TODAY(),"M")</f>
        <v>46</v>
      </c>
      <c r="K854" s="27">
        <f t="shared" ca="1" si="53"/>
        <v>0</v>
      </c>
      <c r="L854" s="27">
        <v>0</v>
      </c>
      <c r="M854" s="27">
        <f t="shared" si="54"/>
        <v>0</v>
      </c>
      <c r="N854" s="27">
        <f t="shared" ca="1" si="55"/>
        <v>30</v>
      </c>
      <c r="O854" s="26" t="s">
        <v>581</v>
      </c>
      <c r="P854" s="26" t="s">
        <v>854</v>
      </c>
      <c r="Q854" s="26" t="s">
        <v>855</v>
      </c>
      <c r="R854" s="29">
        <v>44183</v>
      </c>
      <c r="S854" s="26">
        <v>3547</v>
      </c>
      <c r="T854" s="30">
        <v>135</v>
      </c>
    </row>
    <row r="855" spans="1:20" x14ac:dyDescent="0.35">
      <c r="A855" s="31">
        <v>854</v>
      </c>
      <c r="B855" s="32" t="s">
        <v>4292</v>
      </c>
      <c r="C855" s="32" t="s">
        <v>4293</v>
      </c>
      <c r="D855" s="32" t="s">
        <v>4294</v>
      </c>
      <c r="E855" s="32" t="s">
        <v>48</v>
      </c>
      <c r="F855" s="32" t="s">
        <v>49</v>
      </c>
      <c r="G855" s="33">
        <v>1327</v>
      </c>
      <c r="H855" s="27">
        <f t="shared" si="52"/>
        <v>20</v>
      </c>
      <c r="I855" s="34">
        <v>43957</v>
      </c>
      <c r="J855" s="33">
        <f ca="1">DATEDIF('BDD client - segmentation'!$I855,TODAY(),"M")</f>
        <v>34</v>
      </c>
      <c r="K855" s="27">
        <f t="shared" ca="1" si="53"/>
        <v>0</v>
      </c>
      <c r="L855" s="33">
        <v>20</v>
      </c>
      <c r="M855" s="27">
        <f t="shared" si="54"/>
        <v>10</v>
      </c>
      <c r="N855" s="27">
        <f t="shared" ca="1" si="55"/>
        <v>30</v>
      </c>
      <c r="O855" s="32" t="s">
        <v>106</v>
      </c>
      <c r="P855" s="32" t="s">
        <v>4295</v>
      </c>
      <c r="Q855" s="32" t="s">
        <v>4296</v>
      </c>
      <c r="R855" s="35">
        <v>44687</v>
      </c>
      <c r="S855" s="32">
        <v>4824</v>
      </c>
      <c r="T855" s="36">
        <v>191</v>
      </c>
    </row>
    <row r="856" spans="1:20" x14ac:dyDescent="0.35">
      <c r="A856" s="25">
        <v>855</v>
      </c>
      <c r="B856" s="26" t="s">
        <v>4297</v>
      </c>
      <c r="C856" s="26" t="s">
        <v>4298</v>
      </c>
      <c r="D856" s="26" t="s">
        <v>4299</v>
      </c>
      <c r="E856" s="26" t="s">
        <v>62</v>
      </c>
      <c r="F856" s="26" t="s">
        <v>49</v>
      </c>
      <c r="G856" s="27">
        <v>2251</v>
      </c>
      <c r="H856" s="27">
        <f t="shared" si="52"/>
        <v>20</v>
      </c>
      <c r="I856" s="28">
        <v>44420</v>
      </c>
      <c r="J856" s="27">
        <f ca="1">DATEDIF('BDD client - segmentation'!$I856,TODAY(),"M")</f>
        <v>19</v>
      </c>
      <c r="K856" s="27">
        <f t="shared" ca="1" si="53"/>
        <v>1</v>
      </c>
      <c r="L856" s="27">
        <v>28</v>
      </c>
      <c r="M856" s="27">
        <f t="shared" si="54"/>
        <v>14</v>
      </c>
      <c r="N856" s="27">
        <f t="shared" ca="1" si="55"/>
        <v>35</v>
      </c>
      <c r="O856" s="26" t="s">
        <v>4300</v>
      </c>
      <c r="P856" s="26" t="s">
        <v>4301</v>
      </c>
      <c r="Q856" s="26" t="s">
        <v>220</v>
      </c>
      <c r="R856" s="29">
        <v>43676</v>
      </c>
      <c r="S856" s="26">
        <v>3162</v>
      </c>
      <c r="T856" s="30">
        <v>78</v>
      </c>
    </row>
    <row r="857" spans="1:20" x14ac:dyDescent="0.35">
      <c r="A857" s="31">
        <v>856</v>
      </c>
      <c r="B857" s="32" t="s">
        <v>4302</v>
      </c>
      <c r="C857" s="32" t="s">
        <v>4303</v>
      </c>
      <c r="D857" s="32" t="s">
        <v>4304</v>
      </c>
      <c r="E857" s="32" t="s">
        <v>62</v>
      </c>
      <c r="F857" s="32" t="s">
        <v>49</v>
      </c>
      <c r="G857" s="33">
        <v>4038</v>
      </c>
      <c r="H857" s="27">
        <f t="shared" si="52"/>
        <v>30</v>
      </c>
      <c r="I857" s="34">
        <v>43219</v>
      </c>
      <c r="J857" s="33">
        <f ca="1">DATEDIF('BDD client - segmentation'!$I857,TODAY(),"M")</f>
        <v>59</v>
      </c>
      <c r="K857" s="27">
        <f t="shared" ca="1" si="53"/>
        <v>0</v>
      </c>
      <c r="L857" s="33">
        <v>0</v>
      </c>
      <c r="M857" s="27">
        <f t="shared" si="54"/>
        <v>0</v>
      </c>
      <c r="N857" s="27">
        <f t="shared" ca="1" si="55"/>
        <v>30</v>
      </c>
      <c r="O857" s="32" t="s">
        <v>915</v>
      </c>
      <c r="P857" s="32" t="s">
        <v>4305</v>
      </c>
      <c r="Q857" s="32" t="s">
        <v>4306</v>
      </c>
      <c r="R857" s="35">
        <v>44287</v>
      </c>
      <c r="S857" s="32">
        <v>357</v>
      </c>
      <c r="T857" s="36">
        <v>30</v>
      </c>
    </row>
    <row r="858" spans="1:20" x14ac:dyDescent="0.35">
      <c r="A858" s="25">
        <v>857</v>
      </c>
      <c r="B858" s="26" t="s">
        <v>4307</v>
      </c>
      <c r="C858" s="26" t="s">
        <v>4308</v>
      </c>
      <c r="D858" s="26" t="s">
        <v>4309</v>
      </c>
      <c r="E858" s="26" t="s">
        <v>62</v>
      </c>
      <c r="F858" s="26" t="s">
        <v>49</v>
      </c>
      <c r="G858" s="27">
        <v>824</v>
      </c>
      <c r="H858" s="27">
        <f t="shared" si="52"/>
        <v>10</v>
      </c>
      <c r="I858" s="28">
        <v>44792</v>
      </c>
      <c r="J858" s="27">
        <f ca="1">DATEDIF('BDD client - segmentation'!$I858,TODAY(),"M")</f>
        <v>7</v>
      </c>
      <c r="K858" s="27">
        <f t="shared" ca="1" si="53"/>
        <v>5</v>
      </c>
      <c r="L858" s="27">
        <v>2</v>
      </c>
      <c r="M858" s="27">
        <f t="shared" si="54"/>
        <v>1</v>
      </c>
      <c r="N858" s="27">
        <f t="shared" ca="1" si="55"/>
        <v>16</v>
      </c>
      <c r="O858" s="26" t="s">
        <v>3114</v>
      </c>
      <c r="P858" s="26" t="s">
        <v>4310</v>
      </c>
      <c r="Q858" s="26" t="s">
        <v>4311</v>
      </c>
      <c r="R858" s="29">
        <v>43649</v>
      </c>
      <c r="S858" s="26">
        <v>805</v>
      </c>
      <c r="T858" s="30">
        <v>47</v>
      </c>
    </row>
    <row r="859" spans="1:20" x14ac:dyDescent="0.35">
      <c r="A859" s="31">
        <v>858</v>
      </c>
      <c r="B859" s="32" t="s">
        <v>4312</v>
      </c>
      <c r="C859" s="32" t="s">
        <v>4313</v>
      </c>
      <c r="D859" s="32" t="s">
        <v>4314</v>
      </c>
      <c r="E859" s="32" t="s">
        <v>48</v>
      </c>
      <c r="F859" s="32" t="s">
        <v>125</v>
      </c>
      <c r="G859" s="33">
        <v>4681</v>
      </c>
      <c r="H859" s="27">
        <f t="shared" si="52"/>
        <v>30</v>
      </c>
      <c r="I859" s="34">
        <v>43804</v>
      </c>
      <c r="J859" s="33">
        <f ca="1">DATEDIF('BDD client - segmentation'!$I859,TODAY(),"M")</f>
        <v>39</v>
      </c>
      <c r="K859" s="27">
        <f t="shared" ca="1" si="53"/>
        <v>0</v>
      </c>
      <c r="L859" s="33">
        <v>17</v>
      </c>
      <c r="M859" s="27">
        <f t="shared" si="54"/>
        <v>8.5</v>
      </c>
      <c r="N859" s="27">
        <f t="shared" ca="1" si="55"/>
        <v>38.5</v>
      </c>
      <c r="O859" s="32" t="s">
        <v>4315</v>
      </c>
      <c r="P859" s="32" t="s">
        <v>4316</v>
      </c>
      <c r="Q859" s="32" t="s">
        <v>4317</v>
      </c>
      <c r="R859" s="35">
        <v>43976</v>
      </c>
      <c r="S859" s="32">
        <v>693</v>
      </c>
      <c r="T859" s="36">
        <v>147</v>
      </c>
    </row>
    <row r="860" spans="1:20" x14ac:dyDescent="0.35">
      <c r="A860" s="25">
        <v>859</v>
      </c>
      <c r="B860" s="26" t="s">
        <v>4318</v>
      </c>
      <c r="C860" s="26" t="s">
        <v>4319</v>
      </c>
      <c r="D860" s="26" t="s">
        <v>4320</v>
      </c>
      <c r="E860" s="26" t="s">
        <v>62</v>
      </c>
      <c r="F860" s="26" t="s">
        <v>125</v>
      </c>
      <c r="G860" s="27">
        <v>827</v>
      </c>
      <c r="H860" s="27">
        <f t="shared" si="52"/>
        <v>10</v>
      </c>
      <c r="I860" s="28">
        <v>44520</v>
      </c>
      <c r="J860" s="27">
        <f ca="1">DATEDIF('BDD client - segmentation'!$I860,TODAY(),"M")</f>
        <v>16</v>
      </c>
      <c r="K860" s="27">
        <f t="shared" ca="1" si="53"/>
        <v>1</v>
      </c>
      <c r="L860" s="27">
        <v>27</v>
      </c>
      <c r="M860" s="27">
        <f t="shared" si="54"/>
        <v>13.5</v>
      </c>
      <c r="N860" s="27">
        <f t="shared" ca="1" si="55"/>
        <v>24.5</v>
      </c>
      <c r="O860" s="26" t="s">
        <v>4321</v>
      </c>
      <c r="P860" s="26" t="s">
        <v>342</v>
      </c>
      <c r="Q860" s="26" t="s">
        <v>343</v>
      </c>
      <c r="R860" s="29">
        <v>43976</v>
      </c>
      <c r="S860" s="26">
        <v>781</v>
      </c>
      <c r="T860" s="30">
        <v>62</v>
      </c>
    </row>
    <row r="861" spans="1:20" x14ac:dyDescent="0.35">
      <c r="A861" s="31">
        <v>860</v>
      </c>
      <c r="B861" s="32" t="s">
        <v>4322</v>
      </c>
      <c r="C861" s="32" t="s">
        <v>4323</v>
      </c>
      <c r="D861" s="32" t="s">
        <v>4324</v>
      </c>
      <c r="E861" s="32" t="s">
        <v>62</v>
      </c>
      <c r="F861" s="32" t="s">
        <v>63</v>
      </c>
      <c r="G861" s="33">
        <v>3911</v>
      </c>
      <c r="H861" s="27">
        <f t="shared" si="52"/>
        <v>30</v>
      </c>
      <c r="I861" s="34">
        <v>44821</v>
      </c>
      <c r="J861" s="33">
        <f ca="1">DATEDIF('BDD client - segmentation'!$I861,TODAY(),"M")</f>
        <v>6</v>
      </c>
      <c r="K861" s="27">
        <f t="shared" ca="1" si="53"/>
        <v>10</v>
      </c>
      <c r="L861" s="33">
        <v>17</v>
      </c>
      <c r="M861" s="27">
        <f t="shared" si="54"/>
        <v>8.5</v>
      </c>
      <c r="N861" s="27">
        <f t="shared" ca="1" si="55"/>
        <v>48.5</v>
      </c>
      <c r="O861" s="32" t="s">
        <v>100</v>
      </c>
      <c r="P861" s="32" t="s">
        <v>1161</v>
      </c>
      <c r="Q861" s="32" t="s">
        <v>1162</v>
      </c>
      <c r="R861" s="35">
        <v>43352</v>
      </c>
      <c r="S861" s="32">
        <v>1601</v>
      </c>
      <c r="T861" s="36">
        <v>215</v>
      </c>
    </row>
    <row r="862" spans="1:20" x14ac:dyDescent="0.35">
      <c r="A862" s="25">
        <v>861</v>
      </c>
      <c r="B862" s="26" t="s">
        <v>4325</v>
      </c>
      <c r="C862" s="26" t="s">
        <v>4326</v>
      </c>
      <c r="D862" s="26" t="s">
        <v>4327</v>
      </c>
      <c r="E862" s="26" t="s">
        <v>48</v>
      </c>
      <c r="F862" s="26" t="s">
        <v>49</v>
      </c>
      <c r="G862" s="27">
        <v>3906</v>
      </c>
      <c r="H862" s="27">
        <f t="shared" si="52"/>
        <v>30</v>
      </c>
      <c r="I862" s="28">
        <v>44037</v>
      </c>
      <c r="J862" s="27">
        <f ca="1">DATEDIF('BDD client - segmentation'!$I862,TODAY(),"M")</f>
        <v>32</v>
      </c>
      <c r="K862" s="27">
        <f t="shared" ca="1" si="53"/>
        <v>0</v>
      </c>
      <c r="L862" s="27">
        <v>13</v>
      </c>
      <c r="M862" s="27">
        <f t="shared" si="54"/>
        <v>6.5</v>
      </c>
      <c r="N862" s="27">
        <f t="shared" ca="1" si="55"/>
        <v>36.5</v>
      </c>
      <c r="O862" s="26" t="s">
        <v>4328</v>
      </c>
      <c r="P862" s="26" t="s">
        <v>4329</v>
      </c>
      <c r="Q862" s="26" t="s">
        <v>4330</v>
      </c>
      <c r="R862" s="29">
        <v>44383</v>
      </c>
      <c r="S862" s="26">
        <v>3973</v>
      </c>
      <c r="T862" s="30">
        <v>10</v>
      </c>
    </row>
    <row r="863" spans="1:20" x14ac:dyDescent="0.35">
      <c r="A863" s="31">
        <v>862</v>
      </c>
      <c r="B863" s="32" t="s">
        <v>4331</v>
      </c>
      <c r="C863" s="32" t="s">
        <v>4332</v>
      </c>
      <c r="D863" s="32" t="s">
        <v>4333</v>
      </c>
      <c r="E863" s="32" t="s">
        <v>48</v>
      </c>
      <c r="F863" s="32" t="s">
        <v>49</v>
      </c>
      <c r="G863" s="33">
        <v>671</v>
      </c>
      <c r="H863" s="27">
        <f t="shared" si="52"/>
        <v>10</v>
      </c>
      <c r="I863" s="34">
        <v>44137</v>
      </c>
      <c r="J863" s="33">
        <f ca="1">DATEDIF('BDD client - segmentation'!$I863,TODAY(),"M")</f>
        <v>28</v>
      </c>
      <c r="K863" s="27">
        <f t="shared" ca="1" si="53"/>
        <v>0</v>
      </c>
      <c r="L863" s="33">
        <v>26</v>
      </c>
      <c r="M863" s="27">
        <f t="shared" si="54"/>
        <v>13</v>
      </c>
      <c r="N863" s="27">
        <f t="shared" ca="1" si="55"/>
        <v>23</v>
      </c>
      <c r="O863" s="32" t="s">
        <v>386</v>
      </c>
      <c r="P863" s="32" t="s">
        <v>4334</v>
      </c>
      <c r="Q863" s="32" t="s">
        <v>4335</v>
      </c>
      <c r="R863" s="35">
        <v>43433</v>
      </c>
      <c r="S863" s="32">
        <v>1170</v>
      </c>
      <c r="T863" s="36">
        <v>193</v>
      </c>
    </row>
    <row r="864" spans="1:20" x14ac:dyDescent="0.35">
      <c r="A864" s="25">
        <v>863</v>
      </c>
      <c r="B864" s="26" t="s">
        <v>4336</v>
      </c>
      <c r="C864" s="26" t="s">
        <v>4337</v>
      </c>
      <c r="D864" s="26" t="s">
        <v>4338</v>
      </c>
      <c r="E864" s="26" t="s">
        <v>48</v>
      </c>
      <c r="F864" s="26" t="s">
        <v>49</v>
      </c>
      <c r="G864" s="27">
        <v>2181</v>
      </c>
      <c r="H864" s="27">
        <f t="shared" si="52"/>
        <v>20</v>
      </c>
      <c r="I864" s="28">
        <v>43634</v>
      </c>
      <c r="J864" s="27">
        <f ca="1">DATEDIF('BDD client - segmentation'!$I864,TODAY(),"M")</f>
        <v>45</v>
      </c>
      <c r="K864" s="27">
        <f t="shared" ca="1" si="53"/>
        <v>0</v>
      </c>
      <c r="L864" s="27">
        <v>19</v>
      </c>
      <c r="M864" s="27">
        <f t="shared" si="54"/>
        <v>9.5</v>
      </c>
      <c r="N864" s="27">
        <f t="shared" ca="1" si="55"/>
        <v>29.5</v>
      </c>
      <c r="O864" s="26" t="s">
        <v>3246</v>
      </c>
      <c r="P864" s="26" t="s">
        <v>4339</v>
      </c>
      <c r="Q864" s="26" t="s">
        <v>4340</v>
      </c>
      <c r="R864" s="29">
        <v>44088</v>
      </c>
      <c r="S864" s="26">
        <v>3810</v>
      </c>
      <c r="T864" s="30">
        <v>175</v>
      </c>
    </row>
    <row r="865" spans="1:20" x14ac:dyDescent="0.35">
      <c r="A865" s="31">
        <v>864</v>
      </c>
      <c r="B865" s="32" t="s">
        <v>4341</v>
      </c>
      <c r="C865" s="32" t="s">
        <v>3570</v>
      </c>
      <c r="D865" s="32" t="s">
        <v>4342</v>
      </c>
      <c r="E865" s="32" t="s">
        <v>48</v>
      </c>
      <c r="F865" s="32" t="s">
        <v>125</v>
      </c>
      <c r="G865" s="33">
        <v>2902</v>
      </c>
      <c r="H865" s="27">
        <f t="shared" si="52"/>
        <v>20</v>
      </c>
      <c r="I865" s="34">
        <v>44560</v>
      </c>
      <c r="J865" s="33">
        <f ca="1">DATEDIF('BDD client - segmentation'!$I865,TODAY(),"M")</f>
        <v>15</v>
      </c>
      <c r="K865" s="27">
        <f t="shared" ca="1" si="53"/>
        <v>1</v>
      </c>
      <c r="L865" s="33">
        <v>26</v>
      </c>
      <c r="M865" s="27">
        <f t="shared" si="54"/>
        <v>13</v>
      </c>
      <c r="N865" s="27">
        <f t="shared" ca="1" si="55"/>
        <v>34</v>
      </c>
      <c r="O865" s="32" t="s">
        <v>4343</v>
      </c>
      <c r="P865" s="32" t="s">
        <v>4344</v>
      </c>
      <c r="Q865" s="32" t="s">
        <v>577</v>
      </c>
      <c r="R865" s="35">
        <v>44508</v>
      </c>
      <c r="S865" s="32">
        <v>1983</v>
      </c>
      <c r="T865" s="36">
        <v>88</v>
      </c>
    </row>
    <row r="866" spans="1:20" x14ac:dyDescent="0.35">
      <c r="A866" s="25">
        <v>865</v>
      </c>
      <c r="B866" s="26" t="s">
        <v>2852</v>
      </c>
      <c r="C866" s="26" t="s">
        <v>4345</v>
      </c>
      <c r="D866" s="26" t="s">
        <v>4346</v>
      </c>
      <c r="E866" s="26" t="s">
        <v>62</v>
      </c>
      <c r="F866" s="26" t="s">
        <v>49</v>
      </c>
      <c r="G866" s="27">
        <v>3943</v>
      </c>
      <c r="H866" s="27">
        <f t="shared" si="52"/>
        <v>30</v>
      </c>
      <c r="I866" s="28">
        <v>43786</v>
      </c>
      <c r="J866" s="27">
        <f ca="1">DATEDIF('BDD client - segmentation'!$I866,TODAY(),"M")</f>
        <v>40</v>
      </c>
      <c r="K866" s="27">
        <f t="shared" ca="1" si="53"/>
        <v>0</v>
      </c>
      <c r="L866" s="27">
        <v>16</v>
      </c>
      <c r="M866" s="27">
        <f t="shared" si="54"/>
        <v>8</v>
      </c>
      <c r="N866" s="27">
        <f t="shared" ca="1" si="55"/>
        <v>38</v>
      </c>
      <c r="O866" s="26" t="s">
        <v>4347</v>
      </c>
      <c r="P866" s="26" t="s">
        <v>4348</v>
      </c>
      <c r="Q866" s="26" t="s">
        <v>4349</v>
      </c>
      <c r="R866" s="29">
        <v>44125</v>
      </c>
      <c r="S866" s="26">
        <v>1132</v>
      </c>
      <c r="T866" s="30">
        <v>14</v>
      </c>
    </row>
    <row r="867" spans="1:20" x14ac:dyDescent="0.35">
      <c r="A867" s="31">
        <v>866</v>
      </c>
      <c r="B867" s="32" t="s">
        <v>4350</v>
      </c>
      <c r="C867" s="32" t="s">
        <v>4351</v>
      </c>
      <c r="D867" s="32" t="s">
        <v>4352</v>
      </c>
      <c r="E867" s="32" t="s">
        <v>62</v>
      </c>
      <c r="F867" s="32" t="s">
        <v>49</v>
      </c>
      <c r="G867" s="33">
        <v>3452</v>
      </c>
      <c r="H867" s="27">
        <f t="shared" si="52"/>
        <v>30</v>
      </c>
      <c r="I867" s="34">
        <v>43384</v>
      </c>
      <c r="J867" s="33">
        <f ca="1">DATEDIF('BDD client - segmentation'!$I867,TODAY(),"M")</f>
        <v>53</v>
      </c>
      <c r="K867" s="27">
        <f t="shared" ca="1" si="53"/>
        <v>0</v>
      </c>
      <c r="L867" s="33">
        <v>14</v>
      </c>
      <c r="M867" s="27">
        <f t="shared" si="54"/>
        <v>7</v>
      </c>
      <c r="N867" s="27">
        <f t="shared" ca="1" si="55"/>
        <v>37</v>
      </c>
      <c r="O867" s="32" t="s">
        <v>1101</v>
      </c>
      <c r="P867" s="32" t="s">
        <v>3481</v>
      </c>
      <c r="Q867" s="32" t="s">
        <v>331</v>
      </c>
      <c r="R867" s="35">
        <v>44304</v>
      </c>
      <c r="S867" s="32">
        <v>3386</v>
      </c>
      <c r="T867" s="36">
        <v>26</v>
      </c>
    </row>
    <row r="868" spans="1:20" x14ac:dyDescent="0.35">
      <c r="A868" s="25">
        <v>867</v>
      </c>
      <c r="B868" s="26" t="s">
        <v>4353</v>
      </c>
      <c r="C868" s="26" t="s">
        <v>4354</v>
      </c>
      <c r="D868" s="26" t="s">
        <v>4355</v>
      </c>
      <c r="E868" s="26" t="s">
        <v>62</v>
      </c>
      <c r="F868" s="26" t="s">
        <v>112</v>
      </c>
      <c r="G868" s="27">
        <v>3249</v>
      </c>
      <c r="H868" s="27">
        <f t="shared" si="52"/>
        <v>30</v>
      </c>
      <c r="I868" s="28">
        <v>44543</v>
      </c>
      <c r="J868" s="27">
        <f ca="1">DATEDIF('BDD client - segmentation'!$I868,TODAY(),"M")</f>
        <v>15</v>
      </c>
      <c r="K868" s="27">
        <f t="shared" ca="1" si="53"/>
        <v>1</v>
      </c>
      <c r="L868" s="27">
        <v>26</v>
      </c>
      <c r="M868" s="27">
        <f t="shared" si="54"/>
        <v>13</v>
      </c>
      <c r="N868" s="27">
        <f t="shared" ca="1" si="55"/>
        <v>44</v>
      </c>
      <c r="O868" s="26" t="s">
        <v>100</v>
      </c>
      <c r="P868" s="26" t="s">
        <v>4356</v>
      </c>
      <c r="Q868" s="26" t="s">
        <v>2567</v>
      </c>
      <c r="R868" s="29">
        <v>44466</v>
      </c>
      <c r="S868" s="26">
        <v>1026</v>
      </c>
      <c r="T868" s="30">
        <v>39</v>
      </c>
    </row>
    <row r="869" spans="1:20" x14ac:dyDescent="0.35">
      <c r="A869" s="31">
        <v>868</v>
      </c>
      <c r="B869" s="32" t="s">
        <v>2743</v>
      </c>
      <c r="C869" s="32" t="s">
        <v>4357</v>
      </c>
      <c r="D869" s="32" t="s">
        <v>4358</v>
      </c>
      <c r="E869" s="32" t="s">
        <v>62</v>
      </c>
      <c r="F869" s="32" t="s">
        <v>49</v>
      </c>
      <c r="G869" s="33">
        <v>279</v>
      </c>
      <c r="H869" s="27">
        <f t="shared" si="52"/>
        <v>5</v>
      </c>
      <c r="I869" s="34">
        <v>44162</v>
      </c>
      <c r="J869" s="33">
        <f ca="1">DATEDIF('BDD client - segmentation'!$I869,TODAY(),"M")</f>
        <v>28</v>
      </c>
      <c r="K869" s="27">
        <f t="shared" ca="1" si="53"/>
        <v>0</v>
      </c>
      <c r="L869" s="33">
        <v>17</v>
      </c>
      <c r="M869" s="27">
        <f t="shared" si="54"/>
        <v>8.5</v>
      </c>
      <c r="N869" s="27">
        <f t="shared" ca="1" si="55"/>
        <v>13.5</v>
      </c>
      <c r="O869" s="32" t="s">
        <v>4359</v>
      </c>
      <c r="P869" s="32" t="s">
        <v>4360</v>
      </c>
      <c r="Q869" s="32" t="s">
        <v>4361</v>
      </c>
      <c r="R869" s="35">
        <v>44835</v>
      </c>
      <c r="S869" s="32">
        <v>1072</v>
      </c>
      <c r="T869" s="36">
        <v>72</v>
      </c>
    </row>
    <row r="870" spans="1:20" x14ac:dyDescent="0.35">
      <c r="A870" s="25">
        <v>869</v>
      </c>
      <c r="B870" s="26" t="s">
        <v>4362</v>
      </c>
      <c r="C870" s="26" t="s">
        <v>4363</v>
      </c>
      <c r="D870" s="26" t="s">
        <v>4364</v>
      </c>
      <c r="E870" s="26" t="s">
        <v>62</v>
      </c>
      <c r="F870" s="26" t="s">
        <v>49</v>
      </c>
      <c r="G870" s="27">
        <v>1006</v>
      </c>
      <c r="H870" s="27">
        <f t="shared" si="52"/>
        <v>20</v>
      </c>
      <c r="I870" s="28">
        <v>43980</v>
      </c>
      <c r="J870" s="27">
        <f ca="1">DATEDIF('BDD client - segmentation'!$I870,TODAY(),"M")</f>
        <v>34</v>
      </c>
      <c r="K870" s="27">
        <f t="shared" ca="1" si="53"/>
        <v>0</v>
      </c>
      <c r="L870" s="27">
        <v>2</v>
      </c>
      <c r="M870" s="27">
        <f t="shared" si="54"/>
        <v>1</v>
      </c>
      <c r="N870" s="27">
        <f t="shared" ca="1" si="55"/>
        <v>21</v>
      </c>
      <c r="O870" s="26" t="s">
        <v>56</v>
      </c>
      <c r="P870" s="26" t="s">
        <v>4365</v>
      </c>
      <c r="Q870" s="26" t="s">
        <v>939</v>
      </c>
      <c r="R870" s="29">
        <v>43295</v>
      </c>
      <c r="S870" s="26">
        <v>4002</v>
      </c>
      <c r="T870" s="30">
        <v>77</v>
      </c>
    </row>
    <row r="871" spans="1:20" x14ac:dyDescent="0.35">
      <c r="A871" s="31">
        <v>870</v>
      </c>
      <c r="B871" s="32" t="s">
        <v>4366</v>
      </c>
      <c r="C871" s="32" t="s">
        <v>4367</v>
      </c>
      <c r="D871" s="32" t="s">
        <v>4368</v>
      </c>
      <c r="E871" s="32" t="s">
        <v>62</v>
      </c>
      <c r="F871" s="32" t="s">
        <v>49</v>
      </c>
      <c r="G871" s="33">
        <v>4057</v>
      </c>
      <c r="H871" s="27">
        <f t="shared" si="52"/>
        <v>30</v>
      </c>
      <c r="I871" s="34">
        <v>43844</v>
      </c>
      <c r="J871" s="33">
        <f ca="1">DATEDIF('BDD client - segmentation'!$I871,TODAY(),"M")</f>
        <v>38</v>
      </c>
      <c r="K871" s="27">
        <f t="shared" ca="1" si="53"/>
        <v>0</v>
      </c>
      <c r="L871" s="33">
        <v>4</v>
      </c>
      <c r="M871" s="27">
        <f t="shared" si="54"/>
        <v>2</v>
      </c>
      <c r="N871" s="27">
        <f t="shared" ca="1" si="55"/>
        <v>32</v>
      </c>
      <c r="O871" s="32" t="s">
        <v>4369</v>
      </c>
      <c r="P871" s="32" t="s">
        <v>4370</v>
      </c>
      <c r="Q871" s="32" t="s">
        <v>1073</v>
      </c>
      <c r="R871" s="35">
        <v>44004</v>
      </c>
      <c r="S871" s="32">
        <v>3715</v>
      </c>
      <c r="T871" s="36">
        <v>93</v>
      </c>
    </row>
    <row r="872" spans="1:20" x14ac:dyDescent="0.35">
      <c r="A872" s="25">
        <v>871</v>
      </c>
      <c r="B872" s="26" t="s">
        <v>4371</v>
      </c>
      <c r="C872" s="26" t="s">
        <v>4372</v>
      </c>
      <c r="D872" s="26" t="s">
        <v>4373</v>
      </c>
      <c r="E872" s="26" t="s">
        <v>48</v>
      </c>
      <c r="F872" s="26" t="s">
        <v>49</v>
      </c>
      <c r="G872" s="27">
        <v>4225</v>
      </c>
      <c r="H872" s="27">
        <f t="shared" si="52"/>
        <v>30</v>
      </c>
      <c r="I872" s="28">
        <v>44385</v>
      </c>
      <c r="J872" s="27">
        <f ca="1">DATEDIF('BDD client - segmentation'!$I872,TODAY(),"M")</f>
        <v>20</v>
      </c>
      <c r="K872" s="27">
        <f t="shared" ca="1" si="53"/>
        <v>1</v>
      </c>
      <c r="L872" s="27">
        <v>9</v>
      </c>
      <c r="M872" s="27">
        <f t="shared" si="54"/>
        <v>4.5</v>
      </c>
      <c r="N872" s="27">
        <f t="shared" ca="1" si="55"/>
        <v>35.5</v>
      </c>
      <c r="O872" s="26" t="s">
        <v>4374</v>
      </c>
      <c r="P872" s="26" t="s">
        <v>3776</v>
      </c>
      <c r="Q872" s="26" t="s">
        <v>238</v>
      </c>
      <c r="R872" s="29">
        <v>44668</v>
      </c>
      <c r="S872" s="26">
        <v>1578</v>
      </c>
      <c r="T872" s="30">
        <v>226</v>
      </c>
    </row>
    <row r="873" spans="1:20" x14ac:dyDescent="0.35">
      <c r="A873" s="31">
        <v>872</v>
      </c>
      <c r="B873" s="32" t="s">
        <v>4375</v>
      </c>
      <c r="C873" s="32" t="s">
        <v>4376</v>
      </c>
      <c r="D873" s="32" t="s">
        <v>4377</v>
      </c>
      <c r="E873" s="32" t="s">
        <v>48</v>
      </c>
      <c r="F873" s="32" t="s">
        <v>49</v>
      </c>
      <c r="G873" s="33">
        <v>4643</v>
      </c>
      <c r="H873" s="27">
        <f t="shared" si="52"/>
        <v>30</v>
      </c>
      <c r="I873" s="34">
        <v>44841</v>
      </c>
      <c r="J873" s="33">
        <f ca="1">DATEDIF('BDD client - segmentation'!$I873,TODAY(),"M")</f>
        <v>5</v>
      </c>
      <c r="K873" s="27">
        <f t="shared" ca="1" si="53"/>
        <v>10</v>
      </c>
      <c r="L873" s="33">
        <v>27</v>
      </c>
      <c r="M873" s="27">
        <f t="shared" si="54"/>
        <v>13.5</v>
      </c>
      <c r="N873" s="27">
        <f t="shared" ca="1" si="55"/>
        <v>53.5</v>
      </c>
      <c r="O873" s="32" t="s">
        <v>56</v>
      </c>
      <c r="P873" s="32" t="s">
        <v>157</v>
      </c>
      <c r="Q873" s="32" t="s">
        <v>158</v>
      </c>
      <c r="R873" s="35">
        <v>43452</v>
      </c>
      <c r="S873" s="32">
        <v>1368</v>
      </c>
      <c r="T873" s="36">
        <v>26</v>
      </c>
    </row>
    <row r="874" spans="1:20" x14ac:dyDescent="0.35">
      <c r="A874" s="25">
        <v>873</v>
      </c>
      <c r="B874" s="26" t="s">
        <v>4378</v>
      </c>
      <c r="C874" s="26" t="s">
        <v>4379</v>
      </c>
      <c r="D874" s="26" t="s">
        <v>4380</v>
      </c>
      <c r="E874" s="26" t="s">
        <v>62</v>
      </c>
      <c r="F874" s="26" t="s">
        <v>49</v>
      </c>
      <c r="G874" s="27">
        <v>4633</v>
      </c>
      <c r="H874" s="27">
        <f t="shared" si="52"/>
        <v>30</v>
      </c>
      <c r="I874" s="28">
        <v>43623</v>
      </c>
      <c r="J874" s="27">
        <f ca="1">DATEDIF('BDD client - segmentation'!$I874,TODAY(),"M")</f>
        <v>45</v>
      </c>
      <c r="K874" s="27">
        <f t="shared" ca="1" si="53"/>
        <v>0</v>
      </c>
      <c r="L874" s="27">
        <v>2</v>
      </c>
      <c r="M874" s="27">
        <f t="shared" si="54"/>
        <v>1</v>
      </c>
      <c r="N874" s="27">
        <f t="shared" ca="1" si="55"/>
        <v>31</v>
      </c>
      <c r="O874" s="26" t="s">
        <v>638</v>
      </c>
      <c r="P874" s="26" t="s">
        <v>4381</v>
      </c>
      <c r="Q874" s="26" t="s">
        <v>4382</v>
      </c>
      <c r="R874" s="29">
        <v>43833</v>
      </c>
      <c r="S874" s="26">
        <v>1181</v>
      </c>
      <c r="T874" s="30">
        <v>113</v>
      </c>
    </row>
    <row r="875" spans="1:20" x14ac:dyDescent="0.35">
      <c r="A875" s="31">
        <v>874</v>
      </c>
      <c r="B875" s="32" t="s">
        <v>4383</v>
      </c>
      <c r="C875" s="32" t="s">
        <v>4384</v>
      </c>
      <c r="D875" s="32" t="s">
        <v>4385</v>
      </c>
      <c r="E875" s="32" t="s">
        <v>48</v>
      </c>
      <c r="F875" s="32" t="s">
        <v>49</v>
      </c>
      <c r="G875" s="33">
        <v>1408</v>
      </c>
      <c r="H875" s="27">
        <f t="shared" si="52"/>
        <v>20</v>
      </c>
      <c r="I875" s="34">
        <v>43715</v>
      </c>
      <c r="J875" s="33">
        <f ca="1">DATEDIF('BDD client - segmentation'!$I875,TODAY(),"M")</f>
        <v>42</v>
      </c>
      <c r="K875" s="27">
        <f t="shared" ca="1" si="53"/>
        <v>0</v>
      </c>
      <c r="L875" s="33">
        <v>24</v>
      </c>
      <c r="M875" s="27">
        <f t="shared" si="54"/>
        <v>12</v>
      </c>
      <c r="N875" s="27">
        <f t="shared" ca="1" si="55"/>
        <v>32</v>
      </c>
      <c r="O875" s="32" t="s">
        <v>4386</v>
      </c>
      <c r="P875" s="32" t="s">
        <v>2623</v>
      </c>
      <c r="Q875" s="32" t="s">
        <v>2624</v>
      </c>
      <c r="R875" s="35">
        <v>43248</v>
      </c>
      <c r="S875" s="32">
        <v>4782</v>
      </c>
      <c r="T875" s="36">
        <v>174</v>
      </c>
    </row>
    <row r="876" spans="1:20" x14ac:dyDescent="0.35">
      <c r="A876" s="25">
        <v>875</v>
      </c>
      <c r="B876" s="26" t="s">
        <v>4387</v>
      </c>
      <c r="C876" s="26" t="s">
        <v>4388</v>
      </c>
      <c r="D876" s="26" t="s">
        <v>4389</v>
      </c>
      <c r="E876" s="26" t="s">
        <v>62</v>
      </c>
      <c r="F876" s="26" t="s">
        <v>49</v>
      </c>
      <c r="G876" s="27">
        <v>706</v>
      </c>
      <c r="H876" s="27">
        <f t="shared" si="52"/>
        <v>10</v>
      </c>
      <c r="I876" s="28">
        <v>43462</v>
      </c>
      <c r="J876" s="27">
        <f ca="1">DATEDIF('BDD client - segmentation'!$I876,TODAY(),"M")</f>
        <v>51</v>
      </c>
      <c r="K876" s="27">
        <f t="shared" ca="1" si="53"/>
        <v>0</v>
      </c>
      <c r="L876" s="27">
        <v>16</v>
      </c>
      <c r="M876" s="27">
        <f t="shared" si="54"/>
        <v>8</v>
      </c>
      <c r="N876" s="27">
        <f t="shared" ca="1" si="55"/>
        <v>18</v>
      </c>
      <c r="O876" s="26" t="s">
        <v>4390</v>
      </c>
      <c r="P876" s="26" t="s">
        <v>4391</v>
      </c>
      <c r="Q876" s="26" t="s">
        <v>4392</v>
      </c>
      <c r="R876" s="29">
        <v>43306</v>
      </c>
      <c r="S876" s="26">
        <v>396</v>
      </c>
      <c r="T876" s="30">
        <v>83</v>
      </c>
    </row>
    <row r="877" spans="1:20" x14ac:dyDescent="0.35">
      <c r="A877" s="31">
        <v>876</v>
      </c>
      <c r="B877" s="32" t="s">
        <v>895</v>
      </c>
      <c r="C877" s="32" t="s">
        <v>4393</v>
      </c>
      <c r="D877" s="32" t="s">
        <v>4394</v>
      </c>
      <c r="E877" s="32" t="s">
        <v>48</v>
      </c>
      <c r="F877" s="32" t="s">
        <v>49</v>
      </c>
      <c r="G877" s="33">
        <v>1228</v>
      </c>
      <c r="H877" s="27">
        <f t="shared" si="52"/>
        <v>20</v>
      </c>
      <c r="I877" s="34">
        <v>44777</v>
      </c>
      <c r="J877" s="33">
        <f ca="1">DATEDIF('BDD client - segmentation'!$I877,TODAY(),"M")</f>
        <v>7</v>
      </c>
      <c r="K877" s="27">
        <f t="shared" ca="1" si="53"/>
        <v>5</v>
      </c>
      <c r="L877" s="33">
        <v>23</v>
      </c>
      <c r="M877" s="27">
        <f t="shared" si="54"/>
        <v>11.5</v>
      </c>
      <c r="N877" s="27">
        <f t="shared" ca="1" si="55"/>
        <v>36.5</v>
      </c>
      <c r="O877" s="32" t="s">
        <v>4395</v>
      </c>
      <c r="P877" s="32" t="s">
        <v>194</v>
      </c>
      <c r="Q877" s="32" t="s">
        <v>195</v>
      </c>
      <c r="R877" s="35">
        <v>43955</v>
      </c>
      <c r="S877" s="32">
        <v>687</v>
      </c>
      <c r="T877" s="36">
        <v>209</v>
      </c>
    </row>
    <row r="878" spans="1:20" x14ac:dyDescent="0.35">
      <c r="A878" s="25">
        <v>877</v>
      </c>
      <c r="B878" s="26" t="s">
        <v>4396</v>
      </c>
      <c r="C878" s="26" t="s">
        <v>4397</v>
      </c>
      <c r="D878" s="26" t="s">
        <v>4398</v>
      </c>
      <c r="E878" s="26" t="s">
        <v>62</v>
      </c>
      <c r="F878" s="26" t="s">
        <v>49</v>
      </c>
      <c r="G878" s="27">
        <v>2605</v>
      </c>
      <c r="H878" s="27">
        <f t="shared" si="52"/>
        <v>20</v>
      </c>
      <c r="I878" s="28">
        <v>44097</v>
      </c>
      <c r="J878" s="27">
        <f ca="1">DATEDIF('BDD client - segmentation'!$I878,TODAY(),"M")</f>
        <v>30</v>
      </c>
      <c r="K878" s="27">
        <f t="shared" ca="1" si="53"/>
        <v>0</v>
      </c>
      <c r="L878" s="27">
        <v>10</v>
      </c>
      <c r="M878" s="27">
        <f t="shared" si="54"/>
        <v>5</v>
      </c>
      <c r="N878" s="27">
        <f t="shared" ca="1" si="55"/>
        <v>25</v>
      </c>
      <c r="O878" s="26" t="s">
        <v>915</v>
      </c>
      <c r="P878" s="26" t="s">
        <v>2047</v>
      </c>
      <c r="Q878" s="26" t="s">
        <v>2048</v>
      </c>
      <c r="R878" s="29">
        <v>43258</v>
      </c>
      <c r="S878" s="26">
        <v>2851</v>
      </c>
      <c r="T878" s="30">
        <v>128</v>
      </c>
    </row>
    <row r="879" spans="1:20" x14ac:dyDescent="0.35">
      <c r="A879" s="31">
        <v>878</v>
      </c>
      <c r="B879" s="32" t="s">
        <v>4399</v>
      </c>
      <c r="C879" s="32" t="s">
        <v>4400</v>
      </c>
      <c r="D879" s="32" t="s">
        <v>4401</v>
      </c>
      <c r="E879" s="32" t="s">
        <v>62</v>
      </c>
      <c r="F879" s="32" t="s">
        <v>49</v>
      </c>
      <c r="G879" s="33">
        <v>3481</v>
      </c>
      <c r="H879" s="27">
        <f t="shared" si="52"/>
        <v>30</v>
      </c>
      <c r="I879" s="34">
        <v>43959</v>
      </c>
      <c r="J879" s="33">
        <f ca="1">DATEDIF('BDD client - segmentation'!$I879,TODAY(),"M")</f>
        <v>34</v>
      </c>
      <c r="K879" s="27">
        <f t="shared" ca="1" si="53"/>
        <v>0</v>
      </c>
      <c r="L879" s="33">
        <v>21</v>
      </c>
      <c r="M879" s="27">
        <f t="shared" si="54"/>
        <v>10.5</v>
      </c>
      <c r="N879" s="27">
        <f t="shared" ca="1" si="55"/>
        <v>40.5</v>
      </c>
      <c r="O879" s="32" t="s">
        <v>132</v>
      </c>
      <c r="P879" s="32" t="s">
        <v>2731</v>
      </c>
      <c r="Q879" s="32" t="s">
        <v>855</v>
      </c>
      <c r="R879" s="35">
        <v>43283</v>
      </c>
      <c r="S879" s="32">
        <v>4378</v>
      </c>
      <c r="T879" s="36">
        <v>45</v>
      </c>
    </row>
    <row r="880" spans="1:20" x14ac:dyDescent="0.35">
      <c r="A880" s="25">
        <v>879</v>
      </c>
      <c r="B880" s="26" t="s">
        <v>4402</v>
      </c>
      <c r="C880" s="26" t="s">
        <v>4403</v>
      </c>
      <c r="D880" s="26" t="s">
        <v>4404</v>
      </c>
      <c r="E880" s="26" t="s">
        <v>48</v>
      </c>
      <c r="F880" s="26" t="s">
        <v>49</v>
      </c>
      <c r="G880" s="27">
        <v>600</v>
      </c>
      <c r="H880" s="27">
        <f t="shared" si="52"/>
        <v>10</v>
      </c>
      <c r="I880" s="28">
        <v>44785</v>
      </c>
      <c r="J880" s="27">
        <f ca="1">DATEDIF('BDD client - segmentation'!$I880,TODAY(),"M")</f>
        <v>7</v>
      </c>
      <c r="K880" s="27">
        <f t="shared" ca="1" si="53"/>
        <v>5</v>
      </c>
      <c r="L880" s="27">
        <v>19</v>
      </c>
      <c r="M880" s="27">
        <f t="shared" si="54"/>
        <v>9.5</v>
      </c>
      <c r="N880" s="27">
        <f t="shared" ca="1" si="55"/>
        <v>24.5</v>
      </c>
      <c r="O880" s="26" t="s">
        <v>4405</v>
      </c>
      <c r="P880" s="26" t="s">
        <v>1221</v>
      </c>
      <c r="Q880" s="26" t="s">
        <v>1222</v>
      </c>
      <c r="R880" s="29">
        <v>43655</v>
      </c>
      <c r="S880" s="26">
        <v>2043</v>
      </c>
      <c r="T880" s="30">
        <v>36</v>
      </c>
    </row>
    <row r="881" spans="1:20" x14ac:dyDescent="0.35">
      <c r="A881" s="31">
        <v>880</v>
      </c>
      <c r="B881" s="32" t="s">
        <v>4406</v>
      </c>
      <c r="C881" s="32" t="s">
        <v>4407</v>
      </c>
      <c r="D881" s="32" t="s">
        <v>4408</v>
      </c>
      <c r="E881" s="32" t="s">
        <v>62</v>
      </c>
      <c r="F881" s="32" t="s">
        <v>49</v>
      </c>
      <c r="G881" s="33">
        <v>138</v>
      </c>
      <c r="H881" s="27">
        <f t="shared" si="52"/>
        <v>5</v>
      </c>
      <c r="I881" s="34">
        <v>44239</v>
      </c>
      <c r="J881" s="33">
        <f ca="1">DATEDIF('BDD client - segmentation'!$I881,TODAY(),"M")</f>
        <v>25</v>
      </c>
      <c r="K881" s="27">
        <f t="shared" ca="1" si="53"/>
        <v>0</v>
      </c>
      <c r="L881" s="33">
        <v>0</v>
      </c>
      <c r="M881" s="27">
        <f t="shared" si="54"/>
        <v>0</v>
      </c>
      <c r="N881" s="27">
        <f t="shared" ca="1" si="55"/>
        <v>5</v>
      </c>
      <c r="O881" s="32" t="s">
        <v>4409</v>
      </c>
      <c r="P881" s="32" t="s">
        <v>932</v>
      </c>
      <c r="Q881" s="32" t="s">
        <v>933</v>
      </c>
      <c r="R881" s="35">
        <v>43681</v>
      </c>
      <c r="S881" s="32">
        <v>2614</v>
      </c>
      <c r="T881" s="36">
        <v>247</v>
      </c>
    </row>
    <row r="882" spans="1:20" x14ac:dyDescent="0.35">
      <c r="A882" s="25">
        <v>881</v>
      </c>
      <c r="B882" s="26" t="s">
        <v>4410</v>
      </c>
      <c r="C882" s="26" t="s">
        <v>4411</v>
      </c>
      <c r="D882" s="26" t="s">
        <v>4412</v>
      </c>
      <c r="E882" s="26" t="s">
        <v>48</v>
      </c>
      <c r="F882" s="26" t="s">
        <v>49</v>
      </c>
      <c r="G882" s="27">
        <v>1159</v>
      </c>
      <c r="H882" s="27">
        <f t="shared" si="52"/>
        <v>20</v>
      </c>
      <c r="I882" s="28">
        <v>44610</v>
      </c>
      <c r="J882" s="27">
        <f ca="1">DATEDIF('BDD client - segmentation'!$I882,TODAY(),"M")</f>
        <v>13</v>
      </c>
      <c r="K882" s="27">
        <f t="shared" ca="1" si="53"/>
        <v>1</v>
      </c>
      <c r="L882" s="27">
        <v>24</v>
      </c>
      <c r="M882" s="27">
        <f t="shared" si="54"/>
        <v>12</v>
      </c>
      <c r="N882" s="27">
        <f t="shared" ca="1" si="55"/>
        <v>33</v>
      </c>
      <c r="O882" s="26" t="s">
        <v>4413</v>
      </c>
      <c r="P882" s="26" t="s">
        <v>4414</v>
      </c>
      <c r="Q882" s="26" t="s">
        <v>1353</v>
      </c>
      <c r="R882" s="29">
        <v>43783</v>
      </c>
      <c r="S882" s="26">
        <v>4990</v>
      </c>
      <c r="T882" s="30">
        <v>140</v>
      </c>
    </row>
    <row r="883" spans="1:20" x14ac:dyDescent="0.35">
      <c r="A883" s="31">
        <v>882</v>
      </c>
      <c r="B883" s="32" t="s">
        <v>4415</v>
      </c>
      <c r="C883" s="32" t="s">
        <v>4416</v>
      </c>
      <c r="D883" s="32" t="s">
        <v>4417</v>
      </c>
      <c r="E883" s="32" t="s">
        <v>62</v>
      </c>
      <c r="F883" s="32" t="s">
        <v>49</v>
      </c>
      <c r="G883" s="33">
        <v>2909</v>
      </c>
      <c r="H883" s="27">
        <f t="shared" si="52"/>
        <v>20</v>
      </c>
      <c r="I883" s="34">
        <v>44143</v>
      </c>
      <c r="J883" s="33">
        <f ca="1">DATEDIF('BDD client - segmentation'!$I883,TODAY(),"M")</f>
        <v>28</v>
      </c>
      <c r="K883" s="27">
        <f t="shared" ca="1" si="53"/>
        <v>0</v>
      </c>
      <c r="L883" s="33">
        <v>27</v>
      </c>
      <c r="M883" s="27">
        <f t="shared" si="54"/>
        <v>13.5</v>
      </c>
      <c r="N883" s="27">
        <f t="shared" ca="1" si="55"/>
        <v>33.5</v>
      </c>
      <c r="O883" s="32" t="s">
        <v>283</v>
      </c>
      <c r="P883" s="32" t="s">
        <v>225</v>
      </c>
      <c r="Q883" s="32" t="s">
        <v>226</v>
      </c>
      <c r="R883" s="35">
        <v>43630</v>
      </c>
      <c r="S883" s="32">
        <v>2339</v>
      </c>
      <c r="T883" s="36">
        <v>141</v>
      </c>
    </row>
    <row r="884" spans="1:20" x14ac:dyDescent="0.35">
      <c r="A884" s="25">
        <v>883</v>
      </c>
      <c r="B884" s="26" t="s">
        <v>4418</v>
      </c>
      <c r="C884" s="26" t="s">
        <v>4419</v>
      </c>
      <c r="D884" s="26" t="s">
        <v>4420</v>
      </c>
      <c r="E884" s="26" t="s">
        <v>62</v>
      </c>
      <c r="F884" s="26" t="s">
        <v>49</v>
      </c>
      <c r="G884" s="27">
        <v>1819</v>
      </c>
      <c r="H884" s="27">
        <f t="shared" si="52"/>
        <v>20</v>
      </c>
      <c r="I884" s="28">
        <v>44099</v>
      </c>
      <c r="J884" s="27">
        <f ca="1">DATEDIF('BDD client - segmentation'!$I884,TODAY(),"M")</f>
        <v>30</v>
      </c>
      <c r="K884" s="27">
        <f t="shared" ca="1" si="53"/>
        <v>0</v>
      </c>
      <c r="L884" s="27">
        <v>15</v>
      </c>
      <c r="M884" s="27">
        <f t="shared" si="54"/>
        <v>7.5</v>
      </c>
      <c r="N884" s="27">
        <f t="shared" ca="1" si="55"/>
        <v>27.5</v>
      </c>
      <c r="O884" s="26" t="s">
        <v>4421</v>
      </c>
      <c r="P884" s="26" t="s">
        <v>776</v>
      </c>
      <c r="Q884" s="26" t="s">
        <v>777</v>
      </c>
      <c r="R884" s="29">
        <v>43387</v>
      </c>
      <c r="S884" s="26">
        <v>4099</v>
      </c>
      <c r="T884" s="30">
        <v>174</v>
      </c>
    </row>
    <row r="885" spans="1:20" x14ac:dyDescent="0.35">
      <c r="A885" s="31">
        <v>884</v>
      </c>
      <c r="B885" s="32" t="s">
        <v>4422</v>
      </c>
      <c r="C885" s="32" t="s">
        <v>4423</v>
      </c>
      <c r="D885" s="32" t="s">
        <v>4424</v>
      </c>
      <c r="E885" s="32" t="s">
        <v>48</v>
      </c>
      <c r="F885" s="32" t="s">
        <v>49</v>
      </c>
      <c r="G885" s="33">
        <v>3142</v>
      </c>
      <c r="H885" s="27">
        <f t="shared" si="52"/>
        <v>30</v>
      </c>
      <c r="I885" s="34">
        <v>43933</v>
      </c>
      <c r="J885" s="33">
        <f ca="1">DATEDIF('BDD client - segmentation'!$I885,TODAY(),"M")</f>
        <v>35</v>
      </c>
      <c r="K885" s="27">
        <f t="shared" ca="1" si="53"/>
        <v>0</v>
      </c>
      <c r="L885" s="33">
        <v>21</v>
      </c>
      <c r="M885" s="27">
        <f t="shared" si="54"/>
        <v>10.5</v>
      </c>
      <c r="N885" s="27">
        <f t="shared" ca="1" si="55"/>
        <v>40.5</v>
      </c>
      <c r="O885" s="32" t="s">
        <v>853</v>
      </c>
      <c r="P885" s="32" t="s">
        <v>4425</v>
      </c>
      <c r="Q885" s="32" t="s">
        <v>1247</v>
      </c>
      <c r="R885" s="35">
        <v>44285</v>
      </c>
      <c r="S885" s="32">
        <v>1618</v>
      </c>
      <c r="T885" s="36">
        <v>104</v>
      </c>
    </row>
    <row r="886" spans="1:20" x14ac:dyDescent="0.35">
      <c r="A886" s="25">
        <v>885</v>
      </c>
      <c r="B886" s="26" t="s">
        <v>4426</v>
      </c>
      <c r="C886" s="26" t="s">
        <v>4427</v>
      </c>
      <c r="D886" s="26" t="s">
        <v>4428</v>
      </c>
      <c r="E886" s="26" t="s">
        <v>48</v>
      </c>
      <c r="F886" s="26" t="s">
        <v>49</v>
      </c>
      <c r="G886" s="27">
        <v>362</v>
      </c>
      <c r="H886" s="27">
        <f t="shared" si="52"/>
        <v>5</v>
      </c>
      <c r="I886" s="28">
        <v>43334</v>
      </c>
      <c r="J886" s="27">
        <f ca="1">DATEDIF('BDD client - segmentation'!$I886,TODAY(),"M")</f>
        <v>55</v>
      </c>
      <c r="K886" s="27">
        <f t="shared" ca="1" si="53"/>
        <v>0</v>
      </c>
      <c r="L886" s="27">
        <v>4</v>
      </c>
      <c r="M886" s="27">
        <f t="shared" si="54"/>
        <v>2</v>
      </c>
      <c r="N886" s="27">
        <f t="shared" ca="1" si="55"/>
        <v>7</v>
      </c>
      <c r="O886" s="26" t="s">
        <v>581</v>
      </c>
      <c r="P886" s="26" t="s">
        <v>4429</v>
      </c>
      <c r="Q886" s="26" t="s">
        <v>4430</v>
      </c>
      <c r="R886" s="29">
        <v>43852</v>
      </c>
      <c r="S886" s="26">
        <v>4013</v>
      </c>
      <c r="T886" s="30">
        <v>116</v>
      </c>
    </row>
    <row r="887" spans="1:20" x14ac:dyDescent="0.35">
      <c r="A887" s="31">
        <v>886</v>
      </c>
      <c r="B887" s="32" t="s">
        <v>4431</v>
      </c>
      <c r="C887" s="32" t="s">
        <v>4432</v>
      </c>
      <c r="D887" s="32" t="s">
        <v>4433</v>
      </c>
      <c r="E887" s="32" t="s">
        <v>62</v>
      </c>
      <c r="F887" s="32" t="s">
        <v>49</v>
      </c>
      <c r="G887" s="33">
        <v>2152</v>
      </c>
      <c r="H887" s="27">
        <f t="shared" si="52"/>
        <v>20</v>
      </c>
      <c r="I887" s="34">
        <v>43448</v>
      </c>
      <c r="J887" s="33">
        <f ca="1">DATEDIF('BDD client - segmentation'!$I887,TODAY(),"M")</f>
        <v>51</v>
      </c>
      <c r="K887" s="27">
        <f t="shared" ca="1" si="53"/>
        <v>0</v>
      </c>
      <c r="L887" s="33">
        <v>30</v>
      </c>
      <c r="M887" s="27">
        <f t="shared" si="54"/>
        <v>15</v>
      </c>
      <c r="N887" s="27">
        <f t="shared" ca="1" si="55"/>
        <v>35</v>
      </c>
      <c r="O887" s="32" t="s">
        <v>144</v>
      </c>
      <c r="P887" s="32" t="s">
        <v>737</v>
      </c>
      <c r="Q887" s="32" t="s">
        <v>738</v>
      </c>
      <c r="R887" s="35">
        <v>43815</v>
      </c>
      <c r="S887" s="32">
        <v>4154</v>
      </c>
      <c r="T887" s="36">
        <v>91</v>
      </c>
    </row>
    <row r="888" spans="1:20" x14ac:dyDescent="0.35">
      <c r="A888" s="25">
        <v>887</v>
      </c>
      <c r="B888" s="26" t="s">
        <v>4434</v>
      </c>
      <c r="C888" s="26" t="s">
        <v>4435</v>
      </c>
      <c r="D888" s="26" t="s">
        <v>4436</v>
      </c>
      <c r="E888" s="26" t="s">
        <v>62</v>
      </c>
      <c r="F888" s="26" t="s">
        <v>49</v>
      </c>
      <c r="G888" s="27">
        <v>627</v>
      </c>
      <c r="H888" s="27">
        <f t="shared" si="52"/>
        <v>10</v>
      </c>
      <c r="I888" s="28">
        <v>44118</v>
      </c>
      <c r="J888" s="27">
        <f ca="1">DATEDIF('BDD client - segmentation'!$I888,TODAY(),"M")</f>
        <v>29</v>
      </c>
      <c r="K888" s="27">
        <f t="shared" ca="1" si="53"/>
        <v>0</v>
      </c>
      <c r="L888" s="27">
        <v>12</v>
      </c>
      <c r="M888" s="27">
        <f t="shared" si="54"/>
        <v>6</v>
      </c>
      <c r="N888" s="27">
        <f t="shared" ca="1" si="55"/>
        <v>16</v>
      </c>
      <c r="O888" s="26" t="s">
        <v>4437</v>
      </c>
      <c r="P888" s="26" t="s">
        <v>4438</v>
      </c>
      <c r="Q888" s="26" t="s">
        <v>4439</v>
      </c>
      <c r="R888" s="29">
        <v>44163</v>
      </c>
      <c r="S888" s="26">
        <v>2137</v>
      </c>
      <c r="T888" s="30">
        <v>157</v>
      </c>
    </row>
    <row r="889" spans="1:20" x14ac:dyDescent="0.35">
      <c r="A889" s="31">
        <v>888</v>
      </c>
      <c r="B889" s="32" t="s">
        <v>686</v>
      </c>
      <c r="C889" s="32" t="s">
        <v>4440</v>
      </c>
      <c r="D889" s="32" t="s">
        <v>4441</v>
      </c>
      <c r="E889" s="32" t="s">
        <v>48</v>
      </c>
      <c r="F889" s="32" t="s">
        <v>63</v>
      </c>
      <c r="G889" s="33">
        <v>250</v>
      </c>
      <c r="H889" s="27">
        <f t="shared" si="52"/>
        <v>5</v>
      </c>
      <c r="I889" s="34">
        <v>43925</v>
      </c>
      <c r="J889" s="33">
        <f ca="1">DATEDIF('BDD client - segmentation'!$I889,TODAY(),"M")</f>
        <v>35</v>
      </c>
      <c r="K889" s="27">
        <f t="shared" ca="1" si="53"/>
        <v>0</v>
      </c>
      <c r="L889" s="33">
        <v>22</v>
      </c>
      <c r="M889" s="27">
        <f t="shared" si="54"/>
        <v>11</v>
      </c>
      <c r="N889" s="27">
        <f t="shared" ca="1" si="55"/>
        <v>16</v>
      </c>
      <c r="O889" s="32" t="s">
        <v>575</v>
      </c>
      <c r="P889" s="32" t="s">
        <v>4442</v>
      </c>
      <c r="Q889" s="32" t="s">
        <v>4443</v>
      </c>
      <c r="R889" s="35">
        <v>44419</v>
      </c>
      <c r="S889" s="32">
        <v>2749</v>
      </c>
      <c r="T889" s="36">
        <v>131</v>
      </c>
    </row>
    <row r="890" spans="1:20" x14ac:dyDescent="0.35">
      <c r="A890" s="25">
        <v>889</v>
      </c>
      <c r="B890" s="26" t="s">
        <v>4444</v>
      </c>
      <c r="C890" s="26" t="s">
        <v>4445</v>
      </c>
      <c r="D890" s="26" t="s">
        <v>4446</v>
      </c>
      <c r="E890" s="26" t="s">
        <v>62</v>
      </c>
      <c r="F890" s="26" t="s">
        <v>63</v>
      </c>
      <c r="G890" s="27">
        <v>946</v>
      </c>
      <c r="H890" s="27">
        <f t="shared" si="52"/>
        <v>10</v>
      </c>
      <c r="I890" s="28">
        <v>43671</v>
      </c>
      <c r="J890" s="27">
        <f ca="1">DATEDIF('BDD client - segmentation'!$I890,TODAY(),"M")</f>
        <v>44</v>
      </c>
      <c r="K890" s="27">
        <f t="shared" ca="1" si="53"/>
        <v>0</v>
      </c>
      <c r="L890" s="27">
        <v>5</v>
      </c>
      <c r="M890" s="27">
        <f t="shared" si="54"/>
        <v>2.5</v>
      </c>
      <c r="N890" s="27">
        <f t="shared" ca="1" si="55"/>
        <v>12.5</v>
      </c>
      <c r="O890" s="26" t="s">
        <v>70</v>
      </c>
      <c r="P890" s="26" t="s">
        <v>1240</v>
      </c>
      <c r="Q890" s="26" t="s">
        <v>1241</v>
      </c>
      <c r="R890" s="29">
        <v>43256</v>
      </c>
      <c r="S890" s="26">
        <v>2271</v>
      </c>
      <c r="T890" s="30">
        <v>4</v>
      </c>
    </row>
    <row r="891" spans="1:20" x14ac:dyDescent="0.35">
      <c r="A891" s="31">
        <v>890</v>
      </c>
      <c r="B891" s="32" t="s">
        <v>4447</v>
      </c>
      <c r="C891" s="32" t="s">
        <v>4448</v>
      </c>
      <c r="D891" s="32" t="s">
        <v>4449</v>
      </c>
      <c r="E891" s="32" t="s">
        <v>48</v>
      </c>
      <c r="F891" s="32" t="s">
        <v>180</v>
      </c>
      <c r="G891" s="33">
        <v>4139</v>
      </c>
      <c r="H891" s="27">
        <f t="shared" si="52"/>
        <v>30</v>
      </c>
      <c r="I891" s="34">
        <v>43939</v>
      </c>
      <c r="J891" s="33">
        <f ca="1">DATEDIF('BDD client - segmentation'!$I891,TODAY(),"M")</f>
        <v>35</v>
      </c>
      <c r="K891" s="27">
        <f t="shared" ca="1" si="53"/>
        <v>0</v>
      </c>
      <c r="L891" s="33">
        <v>4</v>
      </c>
      <c r="M891" s="27">
        <f t="shared" si="54"/>
        <v>2</v>
      </c>
      <c r="N891" s="27">
        <f t="shared" ca="1" si="55"/>
        <v>32</v>
      </c>
      <c r="O891" s="32" t="s">
        <v>638</v>
      </c>
      <c r="P891" s="32" t="s">
        <v>4450</v>
      </c>
      <c r="Q891" s="32" t="s">
        <v>232</v>
      </c>
      <c r="R891" s="35">
        <v>44145</v>
      </c>
      <c r="S891" s="32">
        <v>1584</v>
      </c>
      <c r="T891" s="36">
        <v>225</v>
      </c>
    </row>
    <row r="892" spans="1:20" x14ac:dyDescent="0.35">
      <c r="A892" s="25">
        <v>891</v>
      </c>
      <c r="B892" s="26" t="s">
        <v>3260</v>
      </c>
      <c r="C892" s="26" t="s">
        <v>4451</v>
      </c>
      <c r="D892" s="26" t="s">
        <v>4452</v>
      </c>
      <c r="E892" s="26" t="s">
        <v>62</v>
      </c>
      <c r="F892" s="26" t="s">
        <v>63</v>
      </c>
      <c r="G892" s="27">
        <v>2841</v>
      </c>
      <c r="H892" s="27">
        <f t="shared" si="52"/>
        <v>20</v>
      </c>
      <c r="I892" s="28">
        <v>43106</v>
      </c>
      <c r="J892" s="27">
        <f ca="1">DATEDIF('BDD client - segmentation'!$I892,TODAY(),"M")</f>
        <v>62</v>
      </c>
      <c r="K892" s="27">
        <f t="shared" ca="1" si="53"/>
        <v>0</v>
      </c>
      <c r="L892" s="27">
        <v>14</v>
      </c>
      <c r="M892" s="27">
        <f t="shared" si="54"/>
        <v>7</v>
      </c>
      <c r="N892" s="27">
        <f t="shared" ca="1" si="55"/>
        <v>27</v>
      </c>
      <c r="O892" s="26" t="s">
        <v>4453</v>
      </c>
      <c r="P892" s="26" t="s">
        <v>2442</v>
      </c>
      <c r="Q892" s="26" t="s">
        <v>2443</v>
      </c>
      <c r="R892" s="29">
        <v>44587</v>
      </c>
      <c r="S892" s="26">
        <v>4653</v>
      </c>
      <c r="T892" s="30">
        <v>93</v>
      </c>
    </row>
    <row r="893" spans="1:20" x14ac:dyDescent="0.35">
      <c r="A893" s="31">
        <v>892</v>
      </c>
      <c r="B893" s="32" t="s">
        <v>4454</v>
      </c>
      <c r="C893" s="32" t="s">
        <v>4455</v>
      </c>
      <c r="D893" s="32" t="s">
        <v>4456</v>
      </c>
      <c r="E893" s="32" t="s">
        <v>62</v>
      </c>
      <c r="F893" s="32" t="s">
        <v>49</v>
      </c>
      <c r="G893" s="33">
        <v>4945</v>
      </c>
      <c r="H893" s="27">
        <f t="shared" si="52"/>
        <v>30</v>
      </c>
      <c r="I893" s="34">
        <v>43273</v>
      </c>
      <c r="J893" s="33">
        <f ca="1">DATEDIF('BDD client - segmentation'!$I893,TODAY(),"M")</f>
        <v>57</v>
      </c>
      <c r="K893" s="27">
        <f t="shared" ca="1" si="53"/>
        <v>0</v>
      </c>
      <c r="L893" s="33">
        <v>7</v>
      </c>
      <c r="M893" s="27">
        <f t="shared" si="54"/>
        <v>3.5</v>
      </c>
      <c r="N893" s="27">
        <f t="shared" ca="1" si="55"/>
        <v>33.5</v>
      </c>
      <c r="O893" s="32" t="s">
        <v>132</v>
      </c>
      <c r="P893" s="32" t="s">
        <v>4457</v>
      </c>
      <c r="Q893" s="32" t="s">
        <v>4458</v>
      </c>
      <c r="R893" s="35">
        <v>44554</v>
      </c>
      <c r="S893" s="32">
        <v>3737</v>
      </c>
      <c r="T893" s="36">
        <v>13</v>
      </c>
    </row>
    <row r="894" spans="1:20" x14ac:dyDescent="0.35">
      <c r="A894" s="25">
        <v>893</v>
      </c>
      <c r="B894" s="26" t="s">
        <v>4459</v>
      </c>
      <c r="C894" s="26" t="s">
        <v>4460</v>
      </c>
      <c r="D894" s="26" t="s">
        <v>4461</v>
      </c>
      <c r="E894" s="26" t="s">
        <v>48</v>
      </c>
      <c r="F894" s="26" t="s">
        <v>49</v>
      </c>
      <c r="G894" s="27">
        <v>3919</v>
      </c>
      <c r="H894" s="27">
        <f t="shared" si="52"/>
        <v>30</v>
      </c>
      <c r="I894" s="28">
        <v>44731</v>
      </c>
      <c r="J894" s="27">
        <f ca="1">DATEDIF('BDD client - segmentation'!$I894,TODAY(),"M")</f>
        <v>9</v>
      </c>
      <c r="K894" s="27">
        <f t="shared" ca="1" si="53"/>
        <v>5</v>
      </c>
      <c r="L894" s="27">
        <v>22</v>
      </c>
      <c r="M894" s="27">
        <f t="shared" si="54"/>
        <v>11</v>
      </c>
      <c r="N894" s="27">
        <f t="shared" ca="1" si="55"/>
        <v>46</v>
      </c>
      <c r="O894" s="26" t="s">
        <v>4462</v>
      </c>
      <c r="P894" s="26" t="s">
        <v>1108</v>
      </c>
      <c r="Q894" s="26" t="s">
        <v>1109</v>
      </c>
      <c r="R894" s="29">
        <v>44666</v>
      </c>
      <c r="S894" s="26">
        <v>3621</v>
      </c>
      <c r="T894" s="30">
        <v>31</v>
      </c>
    </row>
    <row r="895" spans="1:20" x14ac:dyDescent="0.35">
      <c r="A895" s="31">
        <v>894</v>
      </c>
      <c r="B895" s="32" t="s">
        <v>4463</v>
      </c>
      <c r="C895" s="32" t="s">
        <v>4464</v>
      </c>
      <c r="D895" s="32" t="s">
        <v>4465</v>
      </c>
      <c r="E895" s="32" t="s">
        <v>48</v>
      </c>
      <c r="F895" s="32" t="s">
        <v>49</v>
      </c>
      <c r="G895" s="33">
        <v>3739</v>
      </c>
      <c r="H895" s="27">
        <f t="shared" si="52"/>
        <v>30</v>
      </c>
      <c r="I895" s="34">
        <v>44751</v>
      </c>
      <c r="J895" s="33">
        <f ca="1">DATEDIF('BDD client - segmentation'!$I895,TODAY(),"M")</f>
        <v>8</v>
      </c>
      <c r="K895" s="27">
        <f t="shared" ca="1" si="53"/>
        <v>5</v>
      </c>
      <c r="L895" s="33">
        <v>26</v>
      </c>
      <c r="M895" s="27">
        <f t="shared" si="54"/>
        <v>13</v>
      </c>
      <c r="N895" s="27">
        <f t="shared" ca="1" si="55"/>
        <v>48</v>
      </c>
      <c r="O895" s="32" t="s">
        <v>106</v>
      </c>
      <c r="P895" s="32" t="s">
        <v>490</v>
      </c>
      <c r="Q895" s="32" t="s">
        <v>491</v>
      </c>
      <c r="R895" s="35">
        <v>43180</v>
      </c>
      <c r="S895" s="32">
        <v>1757</v>
      </c>
      <c r="T895" s="36">
        <v>165</v>
      </c>
    </row>
    <row r="896" spans="1:20" x14ac:dyDescent="0.35">
      <c r="A896" s="25">
        <v>895</v>
      </c>
      <c r="B896" s="26" t="s">
        <v>4466</v>
      </c>
      <c r="C896" s="26" t="s">
        <v>4467</v>
      </c>
      <c r="D896" s="26" t="s">
        <v>4468</v>
      </c>
      <c r="E896" s="26" t="s">
        <v>62</v>
      </c>
      <c r="F896" s="26" t="s">
        <v>49</v>
      </c>
      <c r="G896" s="27">
        <v>1406</v>
      </c>
      <c r="H896" s="27">
        <f t="shared" si="52"/>
        <v>20</v>
      </c>
      <c r="I896" s="28">
        <v>44618</v>
      </c>
      <c r="J896" s="27">
        <f ca="1">DATEDIF('BDD client - segmentation'!$I896,TODAY(),"M")</f>
        <v>13</v>
      </c>
      <c r="K896" s="27">
        <f t="shared" ca="1" si="53"/>
        <v>1</v>
      </c>
      <c r="L896" s="27">
        <v>28</v>
      </c>
      <c r="M896" s="27">
        <f t="shared" si="54"/>
        <v>14</v>
      </c>
      <c r="N896" s="27">
        <f t="shared" ca="1" si="55"/>
        <v>35</v>
      </c>
      <c r="O896" s="26" t="s">
        <v>4469</v>
      </c>
      <c r="P896" s="26" t="s">
        <v>3002</v>
      </c>
      <c r="Q896" s="26" t="s">
        <v>3003</v>
      </c>
      <c r="R896" s="29">
        <v>43888</v>
      </c>
      <c r="S896" s="26">
        <v>4550</v>
      </c>
      <c r="T896" s="30">
        <v>165</v>
      </c>
    </row>
    <row r="897" spans="1:20" x14ac:dyDescent="0.35">
      <c r="A897" s="31">
        <v>896</v>
      </c>
      <c r="B897" s="32" t="s">
        <v>4470</v>
      </c>
      <c r="C897" s="32" t="s">
        <v>4471</v>
      </c>
      <c r="D897" s="32" t="s">
        <v>4472</v>
      </c>
      <c r="E897" s="32" t="s">
        <v>62</v>
      </c>
      <c r="F897" s="32" t="s">
        <v>49</v>
      </c>
      <c r="G897" s="33">
        <v>4446</v>
      </c>
      <c r="H897" s="27">
        <f t="shared" si="52"/>
        <v>30</v>
      </c>
      <c r="I897" s="34">
        <v>44727</v>
      </c>
      <c r="J897" s="33">
        <f ca="1">DATEDIF('BDD client - segmentation'!$I897,TODAY(),"M")</f>
        <v>9</v>
      </c>
      <c r="K897" s="27">
        <f t="shared" ca="1" si="53"/>
        <v>5</v>
      </c>
      <c r="L897" s="33">
        <v>6</v>
      </c>
      <c r="M897" s="27">
        <f t="shared" si="54"/>
        <v>3</v>
      </c>
      <c r="N897" s="27">
        <f t="shared" ca="1" si="55"/>
        <v>38</v>
      </c>
      <c r="O897" s="32" t="s">
        <v>4473</v>
      </c>
      <c r="P897" s="32" t="s">
        <v>4474</v>
      </c>
      <c r="Q897" s="32" t="s">
        <v>273</v>
      </c>
      <c r="R897" s="35">
        <v>43801</v>
      </c>
      <c r="S897" s="32">
        <v>3476</v>
      </c>
      <c r="T897" s="36">
        <v>32</v>
      </c>
    </row>
    <row r="898" spans="1:20" x14ac:dyDescent="0.35">
      <c r="A898" s="25">
        <v>897</v>
      </c>
      <c r="B898" s="26" t="s">
        <v>4475</v>
      </c>
      <c r="C898" s="26" t="s">
        <v>4476</v>
      </c>
      <c r="D898" s="26" t="s">
        <v>4477</v>
      </c>
      <c r="E898" s="26" t="s">
        <v>62</v>
      </c>
      <c r="F898" s="26" t="s">
        <v>49</v>
      </c>
      <c r="G898" s="27">
        <v>1463</v>
      </c>
      <c r="H898" s="27">
        <f t="shared" si="52"/>
        <v>20</v>
      </c>
      <c r="I898" s="28">
        <v>43885</v>
      </c>
      <c r="J898" s="27">
        <f ca="1">DATEDIF('BDD client - segmentation'!$I898,TODAY(),"M")</f>
        <v>37</v>
      </c>
      <c r="K898" s="27">
        <f t="shared" ca="1" si="53"/>
        <v>0</v>
      </c>
      <c r="L898" s="27">
        <v>0</v>
      </c>
      <c r="M898" s="27">
        <f t="shared" si="54"/>
        <v>0</v>
      </c>
      <c r="N898" s="27">
        <f t="shared" ca="1" si="55"/>
        <v>20</v>
      </c>
      <c r="O898" s="26" t="s">
        <v>4478</v>
      </c>
      <c r="P898" s="26" t="s">
        <v>4479</v>
      </c>
      <c r="Q898" s="26" t="s">
        <v>979</v>
      </c>
      <c r="R898" s="29">
        <v>43629</v>
      </c>
      <c r="S898" s="26">
        <v>1642</v>
      </c>
      <c r="T898" s="30">
        <v>68</v>
      </c>
    </row>
    <row r="899" spans="1:20" x14ac:dyDescent="0.35">
      <c r="A899" s="31">
        <v>898</v>
      </c>
      <c r="B899" s="32" t="s">
        <v>4480</v>
      </c>
      <c r="C899" s="32" t="s">
        <v>4481</v>
      </c>
      <c r="D899" s="32" t="s">
        <v>4482</v>
      </c>
      <c r="E899" s="32" t="s">
        <v>48</v>
      </c>
      <c r="F899" s="32" t="s">
        <v>49</v>
      </c>
      <c r="G899" s="33">
        <v>1122</v>
      </c>
      <c r="H899" s="27">
        <f t="shared" ref="H899:H962" si="56">IF(G899&lt;=100,1,IF(G899&lt;=500,5,IF(G899&lt;=1000,10,IF(G899&lt;=3000,20,30))))</f>
        <v>20</v>
      </c>
      <c r="I899" s="34">
        <v>44794</v>
      </c>
      <c r="J899" s="33">
        <f ca="1">DATEDIF('BDD client - segmentation'!$I899,TODAY(),"M")</f>
        <v>7</v>
      </c>
      <c r="K899" s="27">
        <f t="shared" ref="K899:K962" ca="1" si="57">IF(J899&lt;=3,20,IF(J899&lt;=6,10,IF(J899&lt;=12,5,IF(J899&lt;=24,1,0))))</f>
        <v>5</v>
      </c>
      <c r="L899" s="33">
        <v>19</v>
      </c>
      <c r="M899" s="27">
        <f t="shared" ref="M899:M962" si="58">L899*0.5</f>
        <v>9.5</v>
      </c>
      <c r="N899" s="27">
        <f t="shared" ref="N899:N962" ca="1" si="59">SUM(H899,K899,M899)</f>
        <v>34.5</v>
      </c>
      <c r="O899" s="32" t="s">
        <v>4483</v>
      </c>
      <c r="P899" s="32" t="s">
        <v>2583</v>
      </c>
      <c r="Q899" s="32" t="s">
        <v>2584</v>
      </c>
      <c r="R899" s="35">
        <v>43276</v>
      </c>
      <c r="S899" s="32">
        <v>4458</v>
      </c>
      <c r="T899" s="36">
        <v>101</v>
      </c>
    </row>
    <row r="900" spans="1:20" x14ac:dyDescent="0.35">
      <c r="A900" s="25">
        <v>899</v>
      </c>
      <c r="B900" s="26" t="s">
        <v>4484</v>
      </c>
      <c r="C900" s="26" t="s">
        <v>4485</v>
      </c>
      <c r="D900" s="26" t="s">
        <v>4486</v>
      </c>
      <c r="E900" s="26" t="s">
        <v>62</v>
      </c>
      <c r="F900" s="26" t="s">
        <v>125</v>
      </c>
      <c r="G900" s="27">
        <v>2468</v>
      </c>
      <c r="H900" s="27">
        <f t="shared" si="56"/>
        <v>20</v>
      </c>
      <c r="I900" s="28">
        <v>43696</v>
      </c>
      <c r="J900" s="27">
        <f ca="1">DATEDIF('BDD client - segmentation'!$I900,TODAY(),"M")</f>
        <v>43</v>
      </c>
      <c r="K900" s="27">
        <f t="shared" ca="1" si="57"/>
        <v>0</v>
      </c>
      <c r="L900" s="27">
        <v>22</v>
      </c>
      <c r="M900" s="27">
        <f t="shared" si="58"/>
        <v>11</v>
      </c>
      <c r="N900" s="27">
        <f t="shared" ca="1" si="59"/>
        <v>31</v>
      </c>
      <c r="O900" s="26" t="s">
        <v>2290</v>
      </c>
      <c r="P900" s="26" t="s">
        <v>4487</v>
      </c>
      <c r="Q900" s="26" t="s">
        <v>3609</v>
      </c>
      <c r="R900" s="29">
        <v>43124</v>
      </c>
      <c r="S900" s="26">
        <v>1545</v>
      </c>
      <c r="T900" s="30">
        <v>197</v>
      </c>
    </row>
    <row r="901" spans="1:20" x14ac:dyDescent="0.35">
      <c r="A901" s="31">
        <v>900</v>
      </c>
      <c r="B901" s="32" t="s">
        <v>4488</v>
      </c>
      <c r="C901" s="32" t="s">
        <v>4489</v>
      </c>
      <c r="D901" s="32" t="s">
        <v>4490</v>
      </c>
      <c r="E901" s="32" t="s">
        <v>48</v>
      </c>
      <c r="F901" s="32" t="s">
        <v>125</v>
      </c>
      <c r="G901" s="33">
        <v>406</v>
      </c>
      <c r="H901" s="27">
        <f t="shared" si="56"/>
        <v>5</v>
      </c>
      <c r="I901" s="34">
        <v>44740</v>
      </c>
      <c r="J901" s="33">
        <f ca="1">DATEDIF('BDD client - segmentation'!$I901,TODAY(),"M")</f>
        <v>9</v>
      </c>
      <c r="K901" s="27">
        <f t="shared" ca="1" si="57"/>
        <v>5</v>
      </c>
      <c r="L901" s="33">
        <v>6</v>
      </c>
      <c r="M901" s="27">
        <f t="shared" si="58"/>
        <v>3</v>
      </c>
      <c r="N901" s="27">
        <f t="shared" ca="1" si="59"/>
        <v>13</v>
      </c>
      <c r="O901" s="32" t="s">
        <v>638</v>
      </c>
      <c r="P901" s="32" t="s">
        <v>4491</v>
      </c>
      <c r="Q901" s="32" t="s">
        <v>285</v>
      </c>
      <c r="R901" s="35">
        <v>43777</v>
      </c>
      <c r="S901" s="32">
        <v>2842</v>
      </c>
      <c r="T901" s="36">
        <v>0</v>
      </c>
    </row>
    <row r="902" spans="1:20" x14ac:dyDescent="0.35">
      <c r="A902" s="25">
        <v>901</v>
      </c>
      <c r="B902" s="26" t="s">
        <v>4492</v>
      </c>
      <c r="C902" s="26" t="s">
        <v>4493</v>
      </c>
      <c r="D902" s="26" t="s">
        <v>4494</v>
      </c>
      <c r="E902" s="26" t="s">
        <v>48</v>
      </c>
      <c r="F902" s="26" t="s">
        <v>49</v>
      </c>
      <c r="G902" s="27">
        <v>2219</v>
      </c>
      <c r="H902" s="27">
        <f t="shared" si="56"/>
        <v>20</v>
      </c>
      <c r="I902" s="28">
        <v>43885</v>
      </c>
      <c r="J902" s="27">
        <f ca="1">DATEDIF('BDD client - segmentation'!$I902,TODAY(),"M")</f>
        <v>37</v>
      </c>
      <c r="K902" s="27">
        <f t="shared" ca="1" si="57"/>
        <v>0</v>
      </c>
      <c r="L902" s="27">
        <v>12</v>
      </c>
      <c r="M902" s="27">
        <f t="shared" si="58"/>
        <v>6</v>
      </c>
      <c r="N902" s="27">
        <f t="shared" ca="1" si="59"/>
        <v>26</v>
      </c>
      <c r="O902" s="26" t="s">
        <v>953</v>
      </c>
      <c r="P902" s="26" t="s">
        <v>2041</v>
      </c>
      <c r="Q902" s="26" t="s">
        <v>2042</v>
      </c>
      <c r="R902" s="29">
        <v>43510</v>
      </c>
      <c r="S902" s="26">
        <v>3985</v>
      </c>
      <c r="T902" s="30">
        <v>35</v>
      </c>
    </row>
    <row r="903" spans="1:20" x14ac:dyDescent="0.35">
      <c r="A903" s="31">
        <v>902</v>
      </c>
      <c r="B903" s="32" t="s">
        <v>4495</v>
      </c>
      <c r="C903" s="32" t="s">
        <v>4496</v>
      </c>
      <c r="D903" s="32" t="s">
        <v>4497</v>
      </c>
      <c r="E903" s="32" t="s">
        <v>62</v>
      </c>
      <c r="F903" s="32" t="s">
        <v>49</v>
      </c>
      <c r="G903" s="33">
        <v>3150</v>
      </c>
      <c r="H903" s="27">
        <f t="shared" si="56"/>
        <v>30</v>
      </c>
      <c r="I903" s="34">
        <v>43729</v>
      </c>
      <c r="J903" s="33">
        <f ca="1">DATEDIF('BDD client - segmentation'!$I903,TODAY(),"M")</f>
        <v>42</v>
      </c>
      <c r="K903" s="27">
        <f t="shared" ca="1" si="57"/>
        <v>0</v>
      </c>
      <c r="L903" s="33">
        <v>18</v>
      </c>
      <c r="M903" s="27">
        <f t="shared" si="58"/>
        <v>9</v>
      </c>
      <c r="N903" s="27">
        <f t="shared" ca="1" si="59"/>
        <v>39</v>
      </c>
      <c r="O903" s="32" t="s">
        <v>3841</v>
      </c>
      <c r="P903" s="32" t="s">
        <v>4498</v>
      </c>
      <c r="Q903" s="32" t="s">
        <v>89</v>
      </c>
      <c r="R903" s="35">
        <v>44599</v>
      </c>
      <c r="S903" s="32">
        <v>4144</v>
      </c>
      <c r="T903" s="36">
        <v>101</v>
      </c>
    </row>
    <row r="904" spans="1:20" x14ac:dyDescent="0.35">
      <c r="A904" s="25">
        <v>903</v>
      </c>
      <c r="B904" s="26" t="s">
        <v>4499</v>
      </c>
      <c r="C904" s="26" t="s">
        <v>4500</v>
      </c>
      <c r="D904" s="26" t="s">
        <v>4501</v>
      </c>
      <c r="E904" s="26" t="s">
        <v>62</v>
      </c>
      <c r="F904" s="26" t="s">
        <v>49</v>
      </c>
      <c r="G904" s="27">
        <v>3735</v>
      </c>
      <c r="H904" s="27">
        <f t="shared" si="56"/>
        <v>30</v>
      </c>
      <c r="I904" s="28">
        <v>44608</v>
      </c>
      <c r="J904" s="27">
        <f ca="1">DATEDIF('BDD client - segmentation'!$I904,TODAY(),"M")</f>
        <v>13</v>
      </c>
      <c r="K904" s="27">
        <f t="shared" ca="1" si="57"/>
        <v>1</v>
      </c>
      <c r="L904" s="27">
        <v>29</v>
      </c>
      <c r="M904" s="27">
        <f t="shared" si="58"/>
        <v>14.5</v>
      </c>
      <c r="N904" s="27">
        <f t="shared" ca="1" si="59"/>
        <v>45.5</v>
      </c>
      <c r="O904" s="26" t="s">
        <v>4502</v>
      </c>
      <c r="P904" s="26" t="s">
        <v>4503</v>
      </c>
      <c r="Q904" s="26" t="s">
        <v>1073</v>
      </c>
      <c r="R904" s="29">
        <v>43203</v>
      </c>
      <c r="S904" s="26">
        <v>86</v>
      </c>
      <c r="T904" s="30">
        <v>90</v>
      </c>
    </row>
    <row r="905" spans="1:20" x14ac:dyDescent="0.35">
      <c r="A905" s="31">
        <v>904</v>
      </c>
      <c r="B905" s="32" t="s">
        <v>4504</v>
      </c>
      <c r="C905" s="32" t="s">
        <v>4505</v>
      </c>
      <c r="D905" s="32" t="s">
        <v>4506</v>
      </c>
      <c r="E905" s="32" t="s">
        <v>62</v>
      </c>
      <c r="F905" s="32" t="s">
        <v>49</v>
      </c>
      <c r="G905" s="33">
        <v>2580</v>
      </c>
      <c r="H905" s="27">
        <f t="shared" si="56"/>
        <v>20</v>
      </c>
      <c r="I905" s="34">
        <v>43451</v>
      </c>
      <c r="J905" s="33">
        <f ca="1">DATEDIF('BDD client - segmentation'!$I905,TODAY(),"M")</f>
        <v>51</v>
      </c>
      <c r="K905" s="27">
        <f t="shared" ca="1" si="57"/>
        <v>0</v>
      </c>
      <c r="L905" s="33">
        <v>10</v>
      </c>
      <c r="M905" s="27">
        <f t="shared" si="58"/>
        <v>5</v>
      </c>
      <c r="N905" s="27">
        <f t="shared" ca="1" si="59"/>
        <v>25</v>
      </c>
      <c r="O905" s="32" t="s">
        <v>4507</v>
      </c>
      <c r="P905" s="32" t="s">
        <v>724</v>
      </c>
      <c r="Q905" s="32" t="s">
        <v>158</v>
      </c>
      <c r="R905" s="35">
        <v>44652</v>
      </c>
      <c r="S905" s="32">
        <v>1102</v>
      </c>
      <c r="T905" s="36">
        <v>105</v>
      </c>
    </row>
    <row r="906" spans="1:20" x14ac:dyDescent="0.35">
      <c r="A906" s="25">
        <v>905</v>
      </c>
      <c r="B906" s="26" t="s">
        <v>4508</v>
      </c>
      <c r="C906" s="26" t="s">
        <v>4509</v>
      </c>
      <c r="D906" s="26" t="s">
        <v>4510</v>
      </c>
      <c r="E906" s="26" t="s">
        <v>62</v>
      </c>
      <c r="F906" s="26" t="s">
        <v>49</v>
      </c>
      <c r="G906" s="27">
        <v>4110</v>
      </c>
      <c r="H906" s="27">
        <f t="shared" si="56"/>
        <v>30</v>
      </c>
      <c r="I906" s="28">
        <v>44361</v>
      </c>
      <c r="J906" s="27">
        <f ca="1">DATEDIF('BDD client - segmentation'!$I906,TODAY(),"M")</f>
        <v>21</v>
      </c>
      <c r="K906" s="27">
        <f t="shared" ca="1" si="57"/>
        <v>1</v>
      </c>
      <c r="L906" s="27">
        <v>2</v>
      </c>
      <c r="M906" s="27">
        <f t="shared" si="58"/>
        <v>1</v>
      </c>
      <c r="N906" s="27">
        <f t="shared" ca="1" si="59"/>
        <v>32</v>
      </c>
      <c r="O906" s="26" t="s">
        <v>4511</v>
      </c>
      <c r="P906" s="26" t="s">
        <v>3103</v>
      </c>
      <c r="Q906" s="26" t="s">
        <v>3104</v>
      </c>
      <c r="R906" s="29">
        <v>43421</v>
      </c>
      <c r="S906" s="26">
        <v>3796</v>
      </c>
      <c r="T906" s="30">
        <v>134</v>
      </c>
    </row>
    <row r="907" spans="1:20" x14ac:dyDescent="0.35">
      <c r="A907" s="31">
        <v>906</v>
      </c>
      <c r="B907" s="32" t="s">
        <v>4512</v>
      </c>
      <c r="C907" s="32" t="s">
        <v>4513</v>
      </c>
      <c r="D907" s="32" t="s">
        <v>4514</v>
      </c>
      <c r="E907" s="32" t="s">
        <v>48</v>
      </c>
      <c r="F907" s="32" t="s">
        <v>49</v>
      </c>
      <c r="G907" s="33">
        <v>1375</v>
      </c>
      <c r="H907" s="27">
        <f t="shared" si="56"/>
        <v>20</v>
      </c>
      <c r="I907" s="34">
        <v>44362</v>
      </c>
      <c r="J907" s="33">
        <f ca="1">DATEDIF('BDD client - segmentation'!$I907,TODAY(),"M")</f>
        <v>21</v>
      </c>
      <c r="K907" s="27">
        <f t="shared" ca="1" si="57"/>
        <v>1</v>
      </c>
      <c r="L907" s="33">
        <v>11</v>
      </c>
      <c r="M907" s="27">
        <f t="shared" si="58"/>
        <v>5.5</v>
      </c>
      <c r="N907" s="27">
        <f t="shared" ca="1" si="59"/>
        <v>26.5</v>
      </c>
      <c r="O907" s="32" t="s">
        <v>4515</v>
      </c>
      <c r="P907" s="32" t="s">
        <v>1581</v>
      </c>
      <c r="Q907" s="32" t="s">
        <v>566</v>
      </c>
      <c r="R907" s="35">
        <v>44786</v>
      </c>
      <c r="S907" s="32">
        <v>4892</v>
      </c>
      <c r="T907" s="36">
        <v>228</v>
      </c>
    </row>
    <row r="908" spans="1:20" x14ac:dyDescent="0.35">
      <c r="A908" s="25">
        <v>907</v>
      </c>
      <c r="B908" s="26" t="s">
        <v>4516</v>
      </c>
      <c r="C908" s="26" t="s">
        <v>4517</v>
      </c>
      <c r="D908" s="26" t="s">
        <v>4518</v>
      </c>
      <c r="E908" s="26" t="s">
        <v>62</v>
      </c>
      <c r="F908" s="26" t="s">
        <v>112</v>
      </c>
      <c r="G908" s="27">
        <v>1681</v>
      </c>
      <c r="H908" s="27">
        <f t="shared" si="56"/>
        <v>20</v>
      </c>
      <c r="I908" s="28">
        <v>44790</v>
      </c>
      <c r="J908" s="27">
        <f ca="1">DATEDIF('BDD client - segmentation'!$I908,TODAY(),"M")</f>
        <v>7</v>
      </c>
      <c r="K908" s="27">
        <f t="shared" ca="1" si="57"/>
        <v>5</v>
      </c>
      <c r="L908" s="27">
        <v>23</v>
      </c>
      <c r="M908" s="27">
        <f t="shared" si="58"/>
        <v>11.5</v>
      </c>
      <c r="N908" s="27">
        <f t="shared" ca="1" si="59"/>
        <v>36.5</v>
      </c>
      <c r="O908" s="26" t="s">
        <v>4519</v>
      </c>
      <c r="P908" s="26" t="s">
        <v>4520</v>
      </c>
      <c r="Q908" s="26" t="s">
        <v>2786</v>
      </c>
      <c r="R908" s="29">
        <v>43276</v>
      </c>
      <c r="S908" s="26">
        <v>3182</v>
      </c>
      <c r="T908" s="30">
        <v>68</v>
      </c>
    </row>
    <row r="909" spans="1:20" x14ac:dyDescent="0.35">
      <c r="A909" s="31">
        <v>908</v>
      </c>
      <c r="B909" s="32" t="s">
        <v>4521</v>
      </c>
      <c r="C909" s="32" t="s">
        <v>4522</v>
      </c>
      <c r="D909" s="32" t="s">
        <v>4523</v>
      </c>
      <c r="E909" s="32" t="s">
        <v>48</v>
      </c>
      <c r="F909" s="32" t="s">
        <v>63</v>
      </c>
      <c r="G909" s="33">
        <v>3368</v>
      </c>
      <c r="H909" s="27">
        <f t="shared" si="56"/>
        <v>30</v>
      </c>
      <c r="I909" s="34">
        <v>44832</v>
      </c>
      <c r="J909" s="33">
        <f ca="1">DATEDIF('BDD client - segmentation'!$I909,TODAY(),"M")</f>
        <v>6</v>
      </c>
      <c r="K909" s="27">
        <f t="shared" ca="1" si="57"/>
        <v>10</v>
      </c>
      <c r="L909" s="33">
        <v>25</v>
      </c>
      <c r="M909" s="27">
        <f t="shared" si="58"/>
        <v>12.5</v>
      </c>
      <c r="N909" s="27">
        <f t="shared" ca="1" si="59"/>
        <v>52.5</v>
      </c>
      <c r="O909" s="32" t="s">
        <v>4524</v>
      </c>
      <c r="P909" s="32" t="s">
        <v>358</v>
      </c>
      <c r="Q909" s="32" t="s">
        <v>359</v>
      </c>
      <c r="R909" s="35">
        <v>44345</v>
      </c>
      <c r="S909" s="32">
        <v>2929</v>
      </c>
      <c r="T909" s="36">
        <v>126</v>
      </c>
    </row>
    <row r="910" spans="1:20" x14ac:dyDescent="0.35">
      <c r="A910" s="25">
        <v>909</v>
      </c>
      <c r="B910" s="26" t="s">
        <v>4525</v>
      </c>
      <c r="C910" s="26" t="s">
        <v>4526</v>
      </c>
      <c r="D910" s="26" t="s">
        <v>4527</v>
      </c>
      <c r="E910" s="26" t="s">
        <v>62</v>
      </c>
      <c r="F910" s="26" t="s">
        <v>398</v>
      </c>
      <c r="G910" s="27">
        <v>3981</v>
      </c>
      <c r="H910" s="27">
        <f t="shared" si="56"/>
        <v>30</v>
      </c>
      <c r="I910" s="28">
        <v>44329</v>
      </c>
      <c r="J910" s="27">
        <f ca="1">DATEDIF('BDD client - segmentation'!$I910,TODAY(),"M")</f>
        <v>22</v>
      </c>
      <c r="K910" s="27">
        <f t="shared" ca="1" si="57"/>
        <v>1</v>
      </c>
      <c r="L910" s="27">
        <v>21</v>
      </c>
      <c r="M910" s="27">
        <f t="shared" si="58"/>
        <v>10.5</v>
      </c>
      <c r="N910" s="27">
        <f t="shared" ca="1" si="59"/>
        <v>41.5</v>
      </c>
      <c r="O910" s="26" t="s">
        <v>1510</v>
      </c>
      <c r="P910" s="26" t="s">
        <v>4528</v>
      </c>
      <c r="Q910" s="26" t="s">
        <v>4529</v>
      </c>
      <c r="R910" s="29">
        <v>43138</v>
      </c>
      <c r="S910" s="26">
        <v>4408</v>
      </c>
      <c r="T910" s="30">
        <v>181</v>
      </c>
    </row>
    <row r="911" spans="1:20" x14ac:dyDescent="0.35">
      <c r="A911" s="31">
        <v>910</v>
      </c>
      <c r="B911" s="32" t="s">
        <v>4530</v>
      </c>
      <c r="C911" s="32" t="s">
        <v>4531</v>
      </c>
      <c r="D911" s="32" t="s">
        <v>4532</v>
      </c>
      <c r="E911" s="32" t="s">
        <v>48</v>
      </c>
      <c r="F911" s="32" t="s">
        <v>49</v>
      </c>
      <c r="G911" s="33">
        <v>3474</v>
      </c>
      <c r="H911" s="27">
        <f t="shared" si="56"/>
        <v>30</v>
      </c>
      <c r="I911" s="34">
        <v>43525</v>
      </c>
      <c r="J911" s="33">
        <f ca="1">DATEDIF('BDD client - segmentation'!$I911,TODAY(),"M")</f>
        <v>48</v>
      </c>
      <c r="K911" s="27">
        <f t="shared" ca="1" si="57"/>
        <v>0</v>
      </c>
      <c r="L911" s="33">
        <v>13</v>
      </c>
      <c r="M911" s="27">
        <f t="shared" si="58"/>
        <v>6.5</v>
      </c>
      <c r="N911" s="27">
        <f t="shared" ca="1" si="59"/>
        <v>36.5</v>
      </c>
      <c r="O911" s="32" t="s">
        <v>3620</v>
      </c>
      <c r="P911" s="32" t="s">
        <v>2623</v>
      </c>
      <c r="Q911" s="32" t="s">
        <v>2624</v>
      </c>
      <c r="R911" s="35">
        <v>44346</v>
      </c>
      <c r="S911" s="32">
        <v>3143</v>
      </c>
      <c r="T911" s="36">
        <v>178</v>
      </c>
    </row>
    <row r="912" spans="1:20" x14ac:dyDescent="0.35">
      <c r="A912" s="25">
        <v>911</v>
      </c>
      <c r="B912" s="26" t="s">
        <v>4533</v>
      </c>
      <c r="C912" s="26" t="s">
        <v>4534</v>
      </c>
      <c r="D912" s="26" t="s">
        <v>4535</v>
      </c>
      <c r="E912" s="26" t="s">
        <v>48</v>
      </c>
      <c r="F912" s="26" t="s">
        <v>49</v>
      </c>
      <c r="G912" s="27">
        <v>4629</v>
      </c>
      <c r="H912" s="27">
        <f t="shared" si="56"/>
        <v>30</v>
      </c>
      <c r="I912" s="28">
        <v>44717</v>
      </c>
      <c r="J912" s="27">
        <f ca="1">DATEDIF('BDD client - segmentation'!$I912,TODAY(),"M")</f>
        <v>9</v>
      </c>
      <c r="K912" s="27">
        <f t="shared" ca="1" si="57"/>
        <v>5</v>
      </c>
      <c r="L912" s="27">
        <v>21</v>
      </c>
      <c r="M912" s="27">
        <f t="shared" si="58"/>
        <v>10.5</v>
      </c>
      <c r="N912" s="27">
        <f t="shared" ca="1" si="59"/>
        <v>45.5</v>
      </c>
      <c r="O912" s="26" t="s">
        <v>892</v>
      </c>
      <c r="P912" s="26" t="s">
        <v>4536</v>
      </c>
      <c r="Q912" s="26" t="s">
        <v>806</v>
      </c>
      <c r="R912" s="29">
        <v>43767</v>
      </c>
      <c r="S912" s="26">
        <v>865</v>
      </c>
      <c r="T912" s="30">
        <v>187</v>
      </c>
    </row>
    <row r="913" spans="1:20" x14ac:dyDescent="0.35">
      <c r="A913" s="31">
        <v>912</v>
      </c>
      <c r="B913" s="32" t="s">
        <v>4537</v>
      </c>
      <c r="C913" s="32" t="s">
        <v>4538</v>
      </c>
      <c r="D913" s="32" t="s">
        <v>4539</v>
      </c>
      <c r="E913" s="32" t="s">
        <v>48</v>
      </c>
      <c r="F913" s="32" t="s">
        <v>49</v>
      </c>
      <c r="G913" s="33">
        <v>2065</v>
      </c>
      <c r="H913" s="27">
        <f t="shared" si="56"/>
        <v>20</v>
      </c>
      <c r="I913" s="34">
        <v>43686</v>
      </c>
      <c r="J913" s="33">
        <f ca="1">DATEDIF('BDD client - segmentation'!$I913,TODAY(),"M")</f>
        <v>43</v>
      </c>
      <c r="K913" s="27">
        <f t="shared" ca="1" si="57"/>
        <v>0</v>
      </c>
      <c r="L913" s="33">
        <v>23</v>
      </c>
      <c r="M913" s="27">
        <f t="shared" si="58"/>
        <v>11.5</v>
      </c>
      <c r="N913" s="27">
        <f t="shared" ca="1" si="59"/>
        <v>31.5</v>
      </c>
      <c r="O913" s="32" t="s">
        <v>4540</v>
      </c>
      <c r="P913" s="32" t="s">
        <v>4541</v>
      </c>
      <c r="Q913" s="32" t="s">
        <v>4542</v>
      </c>
      <c r="R913" s="35">
        <v>44586</v>
      </c>
      <c r="S913" s="32">
        <v>3005</v>
      </c>
      <c r="T913" s="36">
        <v>63</v>
      </c>
    </row>
    <row r="914" spans="1:20" x14ac:dyDescent="0.35">
      <c r="A914" s="25">
        <v>913</v>
      </c>
      <c r="B914" s="26" t="s">
        <v>4543</v>
      </c>
      <c r="C914" s="26" t="s">
        <v>4544</v>
      </c>
      <c r="D914" s="26" t="s">
        <v>4545</v>
      </c>
      <c r="E914" s="26" t="s">
        <v>62</v>
      </c>
      <c r="F914" s="26" t="s">
        <v>112</v>
      </c>
      <c r="G914" s="27">
        <v>4574</v>
      </c>
      <c r="H914" s="27">
        <f t="shared" si="56"/>
        <v>30</v>
      </c>
      <c r="I914" s="28">
        <v>44329</v>
      </c>
      <c r="J914" s="27">
        <f ca="1">DATEDIF('BDD client - segmentation'!$I914,TODAY(),"M")</f>
        <v>22</v>
      </c>
      <c r="K914" s="27">
        <f t="shared" ca="1" si="57"/>
        <v>1</v>
      </c>
      <c r="L914" s="27">
        <v>19</v>
      </c>
      <c r="M914" s="27">
        <f t="shared" si="58"/>
        <v>9.5</v>
      </c>
      <c r="N914" s="27">
        <f t="shared" ca="1" si="59"/>
        <v>40.5</v>
      </c>
      <c r="O914" s="26" t="s">
        <v>4546</v>
      </c>
      <c r="P914" s="26" t="s">
        <v>2841</v>
      </c>
      <c r="Q914" s="26" t="s">
        <v>2842</v>
      </c>
      <c r="R914" s="29">
        <v>44757</v>
      </c>
      <c r="S914" s="26">
        <v>3270</v>
      </c>
      <c r="T914" s="30">
        <v>46</v>
      </c>
    </row>
    <row r="915" spans="1:20" x14ac:dyDescent="0.35">
      <c r="A915" s="31">
        <v>914</v>
      </c>
      <c r="B915" s="32" t="s">
        <v>4547</v>
      </c>
      <c r="C915" s="32" t="s">
        <v>4548</v>
      </c>
      <c r="D915" s="32" t="s">
        <v>4549</v>
      </c>
      <c r="E915" s="32" t="s">
        <v>48</v>
      </c>
      <c r="F915" s="32" t="s">
        <v>205</v>
      </c>
      <c r="G915" s="33">
        <v>2924</v>
      </c>
      <c r="H915" s="27">
        <f t="shared" si="56"/>
        <v>20</v>
      </c>
      <c r="I915" s="34">
        <v>44166</v>
      </c>
      <c r="J915" s="33">
        <f ca="1">DATEDIF('BDD client - segmentation'!$I915,TODAY(),"M")</f>
        <v>27</v>
      </c>
      <c r="K915" s="27">
        <f t="shared" ca="1" si="57"/>
        <v>0</v>
      </c>
      <c r="L915" s="33">
        <v>18</v>
      </c>
      <c r="M915" s="27">
        <f t="shared" si="58"/>
        <v>9</v>
      </c>
      <c r="N915" s="27">
        <f t="shared" ca="1" si="59"/>
        <v>29</v>
      </c>
      <c r="O915" s="32" t="s">
        <v>4550</v>
      </c>
      <c r="P915" s="32" t="s">
        <v>4551</v>
      </c>
      <c r="Q915" s="32" t="s">
        <v>4552</v>
      </c>
      <c r="R915" s="35">
        <v>43162</v>
      </c>
      <c r="S915" s="32">
        <v>2850</v>
      </c>
      <c r="T915" s="36">
        <v>132</v>
      </c>
    </row>
    <row r="916" spans="1:20" x14ac:dyDescent="0.35">
      <c r="A916" s="25">
        <v>915</v>
      </c>
      <c r="B916" s="26" t="s">
        <v>4553</v>
      </c>
      <c r="C916" s="26" t="s">
        <v>4554</v>
      </c>
      <c r="D916" s="26" t="s">
        <v>4555</v>
      </c>
      <c r="E916" s="26" t="s">
        <v>62</v>
      </c>
      <c r="F916" s="26" t="s">
        <v>49</v>
      </c>
      <c r="G916" s="27">
        <v>4367</v>
      </c>
      <c r="H916" s="27">
        <f t="shared" si="56"/>
        <v>30</v>
      </c>
      <c r="I916" s="28">
        <v>43974</v>
      </c>
      <c r="J916" s="27">
        <f ca="1">DATEDIF('BDD client - segmentation'!$I916,TODAY(),"M")</f>
        <v>34</v>
      </c>
      <c r="K916" s="27">
        <f t="shared" ca="1" si="57"/>
        <v>0</v>
      </c>
      <c r="L916" s="27">
        <v>29</v>
      </c>
      <c r="M916" s="27">
        <f t="shared" si="58"/>
        <v>14.5</v>
      </c>
      <c r="N916" s="27">
        <f t="shared" ca="1" si="59"/>
        <v>44.5</v>
      </c>
      <c r="O916" s="26" t="s">
        <v>4556</v>
      </c>
      <c r="P916" s="26" t="s">
        <v>4557</v>
      </c>
      <c r="Q916" s="26" t="s">
        <v>1696</v>
      </c>
      <c r="R916" s="29">
        <v>43697</v>
      </c>
      <c r="S916" s="26">
        <v>2543</v>
      </c>
      <c r="T916" s="30">
        <v>63</v>
      </c>
    </row>
    <row r="917" spans="1:20" x14ac:dyDescent="0.35">
      <c r="A917" s="31">
        <v>916</v>
      </c>
      <c r="B917" s="32" t="s">
        <v>4558</v>
      </c>
      <c r="C917" s="32" t="s">
        <v>4559</v>
      </c>
      <c r="D917" s="32" t="s">
        <v>4560</v>
      </c>
      <c r="E917" s="32" t="s">
        <v>62</v>
      </c>
      <c r="F917" s="32" t="s">
        <v>49</v>
      </c>
      <c r="G917" s="33">
        <v>2304</v>
      </c>
      <c r="H917" s="27">
        <f t="shared" si="56"/>
        <v>20</v>
      </c>
      <c r="I917" s="34">
        <v>44297</v>
      </c>
      <c r="J917" s="33">
        <f ca="1">DATEDIF('BDD client - segmentation'!$I917,TODAY(),"M")</f>
        <v>23</v>
      </c>
      <c r="K917" s="27">
        <f t="shared" ca="1" si="57"/>
        <v>1</v>
      </c>
      <c r="L917" s="33">
        <v>15</v>
      </c>
      <c r="M917" s="27">
        <f t="shared" si="58"/>
        <v>7.5</v>
      </c>
      <c r="N917" s="27">
        <f t="shared" ca="1" si="59"/>
        <v>28.5</v>
      </c>
      <c r="O917" s="32" t="s">
        <v>4561</v>
      </c>
      <c r="P917" s="32" t="s">
        <v>4562</v>
      </c>
      <c r="Q917" s="32" t="s">
        <v>4563</v>
      </c>
      <c r="R917" s="35">
        <v>43323</v>
      </c>
      <c r="S917" s="32">
        <v>3905</v>
      </c>
      <c r="T917" s="36">
        <v>168</v>
      </c>
    </row>
    <row r="918" spans="1:20" x14ac:dyDescent="0.35">
      <c r="A918" s="25">
        <v>917</v>
      </c>
      <c r="B918" s="26" t="s">
        <v>4564</v>
      </c>
      <c r="C918" s="26" t="s">
        <v>4565</v>
      </c>
      <c r="D918" s="26" t="s">
        <v>4566</v>
      </c>
      <c r="E918" s="26" t="s">
        <v>62</v>
      </c>
      <c r="F918" s="26" t="s">
        <v>49</v>
      </c>
      <c r="G918" s="27">
        <v>2547</v>
      </c>
      <c r="H918" s="27">
        <f t="shared" si="56"/>
        <v>20</v>
      </c>
      <c r="I918" s="28">
        <v>44680</v>
      </c>
      <c r="J918" s="27">
        <f ca="1">DATEDIF('BDD client - segmentation'!$I918,TODAY(),"M")</f>
        <v>11</v>
      </c>
      <c r="K918" s="27">
        <f t="shared" ca="1" si="57"/>
        <v>5</v>
      </c>
      <c r="L918" s="27">
        <v>14</v>
      </c>
      <c r="M918" s="27">
        <f t="shared" si="58"/>
        <v>7</v>
      </c>
      <c r="N918" s="27">
        <f t="shared" ca="1" si="59"/>
        <v>32</v>
      </c>
      <c r="O918" s="26" t="s">
        <v>4567</v>
      </c>
      <c r="P918" s="26" t="s">
        <v>4568</v>
      </c>
      <c r="Q918" s="26" t="s">
        <v>4392</v>
      </c>
      <c r="R918" s="29">
        <v>43558</v>
      </c>
      <c r="S918" s="26">
        <v>3831</v>
      </c>
      <c r="T918" s="30">
        <v>186</v>
      </c>
    </row>
    <row r="919" spans="1:20" x14ac:dyDescent="0.35">
      <c r="A919" s="31">
        <v>918</v>
      </c>
      <c r="B919" s="32" t="s">
        <v>4569</v>
      </c>
      <c r="C919" s="32" t="s">
        <v>4570</v>
      </c>
      <c r="D919" s="32" t="s">
        <v>4571</v>
      </c>
      <c r="E919" s="32" t="s">
        <v>48</v>
      </c>
      <c r="F919" s="32" t="s">
        <v>49</v>
      </c>
      <c r="G919" s="33">
        <v>4734</v>
      </c>
      <c r="H919" s="27">
        <f t="shared" si="56"/>
        <v>30</v>
      </c>
      <c r="I919" s="34">
        <v>44650</v>
      </c>
      <c r="J919" s="33">
        <f ca="1">DATEDIF('BDD client - segmentation'!$I919,TODAY(),"M")</f>
        <v>12</v>
      </c>
      <c r="K919" s="27">
        <f t="shared" ca="1" si="57"/>
        <v>5</v>
      </c>
      <c r="L919" s="33">
        <v>4</v>
      </c>
      <c r="M919" s="27">
        <f t="shared" si="58"/>
        <v>2</v>
      </c>
      <c r="N919" s="27">
        <f t="shared" ca="1" si="59"/>
        <v>37</v>
      </c>
      <c r="O919" s="32" t="s">
        <v>4572</v>
      </c>
      <c r="P919" s="32" t="s">
        <v>4573</v>
      </c>
      <c r="Q919" s="32" t="s">
        <v>4574</v>
      </c>
      <c r="R919" s="35">
        <v>43221</v>
      </c>
      <c r="S919" s="32">
        <v>2308</v>
      </c>
      <c r="T919" s="36">
        <v>162</v>
      </c>
    </row>
    <row r="920" spans="1:20" x14ac:dyDescent="0.35">
      <c r="A920" s="25">
        <v>919</v>
      </c>
      <c r="B920" s="26" t="s">
        <v>4575</v>
      </c>
      <c r="C920" s="26" t="s">
        <v>4576</v>
      </c>
      <c r="D920" s="26" t="s">
        <v>4577</v>
      </c>
      <c r="E920" s="26" t="s">
        <v>48</v>
      </c>
      <c r="F920" s="26" t="s">
        <v>63</v>
      </c>
      <c r="G920" s="27">
        <v>2560</v>
      </c>
      <c r="H920" s="27">
        <f t="shared" si="56"/>
        <v>20</v>
      </c>
      <c r="I920" s="28">
        <v>43160</v>
      </c>
      <c r="J920" s="27">
        <f ca="1">DATEDIF('BDD client - segmentation'!$I920,TODAY(),"M")</f>
        <v>60</v>
      </c>
      <c r="K920" s="27">
        <f t="shared" ca="1" si="57"/>
        <v>0</v>
      </c>
      <c r="L920" s="27">
        <v>27</v>
      </c>
      <c r="M920" s="27">
        <f t="shared" si="58"/>
        <v>13.5</v>
      </c>
      <c r="N920" s="27">
        <f t="shared" ca="1" si="59"/>
        <v>33.5</v>
      </c>
      <c r="O920" s="26" t="s">
        <v>4578</v>
      </c>
      <c r="P920" s="26" t="s">
        <v>2421</v>
      </c>
      <c r="Q920" s="26" t="s">
        <v>2422</v>
      </c>
      <c r="R920" s="29">
        <v>43682</v>
      </c>
      <c r="S920" s="26">
        <v>655</v>
      </c>
      <c r="T920" s="30">
        <v>193</v>
      </c>
    </row>
    <row r="921" spans="1:20" x14ac:dyDescent="0.35">
      <c r="A921" s="31">
        <v>920</v>
      </c>
      <c r="B921" s="32" t="s">
        <v>4579</v>
      </c>
      <c r="C921" s="32" t="s">
        <v>4580</v>
      </c>
      <c r="D921" s="32" t="s">
        <v>4581</v>
      </c>
      <c r="E921" s="32" t="s">
        <v>62</v>
      </c>
      <c r="F921" s="32" t="s">
        <v>49</v>
      </c>
      <c r="G921" s="33">
        <v>4905</v>
      </c>
      <c r="H921" s="27">
        <f t="shared" si="56"/>
        <v>30</v>
      </c>
      <c r="I921" s="34">
        <v>43729</v>
      </c>
      <c r="J921" s="33">
        <f ca="1">DATEDIF('BDD client - segmentation'!$I921,TODAY(),"M")</f>
        <v>42</v>
      </c>
      <c r="K921" s="27">
        <f t="shared" ca="1" si="57"/>
        <v>0</v>
      </c>
      <c r="L921" s="33">
        <v>24</v>
      </c>
      <c r="M921" s="27">
        <f t="shared" si="58"/>
        <v>12</v>
      </c>
      <c r="N921" s="27">
        <f t="shared" ca="1" si="59"/>
        <v>42</v>
      </c>
      <c r="O921" s="32" t="s">
        <v>4582</v>
      </c>
      <c r="P921" s="32" t="s">
        <v>3221</v>
      </c>
      <c r="Q921" s="32" t="s">
        <v>3222</v>
      </c>
      <c r="R921" s="35">
        <v>44487</v>
      </c>
      <c r="S921" s="32">
        <v>2770</v>
      </c>
      <c r="T921" s="36">
        <v>94</v>
      </c>
    </row>
    <row r="922" spans="1:20" x14ac:dyDescent="0.35">
      <c r="A922" s="25">
        <v>921</v>
      </c>
      <c r="B922" s="26" t="s">
        <v>4583</v>
      </c>
      <c r="C922" s="26" t="s">
        <v>4584</v>
      </c>
      <c r="D922" s="26" t="s">
        <v>4585</v>
      </c>
      <c r="E922" s="26" t="s">
        <v>48</v>
      </c>
      <c r="F922" s="26" t="s">
        <v>63</v>
      </c>
      <c r="G922" s="27">
        <v>3588</v>
      </c>
      <c r="H922" s="27">
        <f t="shared" si="56"/>
        <v>30</v>
      </c>
      <c r="I922" s="28">
        <v>43739</v>
      </c>
      <c r="J922" s="27">
        <f ca="1">DATEDIF('BDD client - segmentation'!$I922,TODAY(),"M")</f>
        <v>41</v>
      </c>
      <c r="K922" s="27">
        <f t="shared" ca="1" si="57"/>
        <v>0</v>
      </c>
      <c r="L922" s="27">
        <v>0</v>
      </c>
      <c r="M922" s="27">
        <f t="shared" si="58"/>
        <v>0</v>
      </c>
      <c r="N922" s="27">
        <f t="shared" ca="1" si="59"/>
        <v>30</v>
      </c>
      <c r="O922" s="26" t="s">
        <v>943</v>
      </c>
      <c r="P922" s="26" t="s">
        <v>1066</v>
      </c>
      <c r="Q922" s="26" t="s">
        <v>1067</v>
      </c>
      <c r="R922" s="29">
        <v>43475</v>
      </c>
      <c r="S922" s="26">
        <v>1096</v>
      </c>
      <c r="T922" s="30">
        <v>11</v>
      </c>
    </row>
    <row r="923" spans="1:20" x14ac:dyDescent="0.35">
      <c r="A923" s="31">
        <v>922</v>
      </c>
      <c r="B923" s="32" t="s">
        <v>4586</v>
      </c>
      <c r="C923" s="32" t="s">
        <v>4587</v>
      </c>
      <c r="D923" s="32" t="s">
        <v>4588</v>
      </c>
      <c r="E923" s="32" t="s">
        <v>48</v>
      </c>
      <c r="F923" s="32" t="s">
        <v>63</v>
      </c>
      <c r="G923" s="33">
        <v>4661</v>
      </c>
      <c r="H923" s="27">
        <f t="shared" si="56"/>
        <v>30</v>
      </c>
      <c r="I923" s="34">
        <v>43473</v>
      </c>
      <c r="J923" s="33">
        <f ca="1">DATEDIF('BDD client - segmentation'!$I923,TODAY(),"M")</f>
        <v>50</v>
      </c>
      <c r="K923" s="27">
        <f t="shared" ca="1" si="57"/>
        <v>0</v>
      </c>
      <c r="L923" s="33">
        <v>3</v>
      </c>
      <c r="M923" s="27">
        <f t="shared" si="58"/>
        <v>1.5</v>
      </c>
      <c r="N923" s="27">
        <f t="shared" ca="1" si="59"/>
        <v>31.5</v>
      </c>
      <c r="O923" s="32" t="s">
        <v>4589</v>
      </c>
      <c r="P923" s="32" t="s">
        <v>1841</v>
      </c>
      <c r="Q923" s="32" t="s">
        <v>255</v>
      </c>
      <c r="R923" s="35">
        <v>44068</v>
      </c>
      <c r="S923" s="32">
        <v>3310</v>
      </c>
      <c r="T923" s="36">
        <v>88</v>
      </c>
    </row>
    <row r="924" spans="1:20" x14ac:dyDescent="0.35">
      <c r="A924" s="25">
        <v>923</v>
      </c>
      <c r="B924" s="26" t="s">
        <v>4590</v>
      </c>
      <c r="C924" s="26" t="s">
        <v>4591</v>
      </c>
      <c r="D924" s="26" t="s">
        <v>4592</v>
      </c>
      <c r="E924" s="26" t="s">
        <v>62</v>
      </c>
      <c r="F924" s="26" t="s">
        <v>49</v>
      </c>
      <c r="G924" s="27">
        <v>2562</v>
      </c>
      <c r="H924" s="27">
        <f t="shared" si="56"/>
        <v>20</v>
      </c>
      <c r="I924" s="28">
        <v>44318</v>
      </c>
      <c r="J924" s="27">
        <f ca="1">DATEDIF('BDD client - segmentation'!$I924,TODAY(),"M")</f>
        <v>22</v>
      </c>
      <c r="K924" s="27">
        <f t="shared" ca="1" si="57"/>
        <v>1</v>
      </c>
      <c r="L924" s="27">
        <v>26</v>
      </c>
      <c r="M924" s="27">
        <f t="shared" si="58"/>
        <v>13</v>
      </c>
      <c r="N924" s="27">
        <f t="shared" ca="1" si="59"/>
        <v>34</v>
      </c>
      <c r="O924" s="26" t="s">
        <v>4593</v>
      </c>
      <c r="P924" s="26" t="s">
        <v>4594</v>
      </c>
      <c r="Q924" s="26" t="s">
        <v>2091</v>
      </c>
      <c r="R924" s="29">
        <v>44703</v>
      </c>
      <c r="S924" s="26">
        <v>1765</v>
      </c>
      <c r="T924" s="30">
        <v>79</v>
      </c>
    </row>
    <row r="925" spans="1:20" x14ac:dyDescent="0.35">
      <c r="A925" s="31">
        <v>924</v>
      </c>
      <c r="B925" s="32" t="s">
        <v>4595</v>
      </c>
      <c r="C925" s="32" t="s">
        <v>4596</v>
      </c>
      <c r="D925" s="32" t="s">
        <v>4597</v>
      </c>
      <c r="E925" s="32" t="s">
        <v>62</v>
      </c>
      <c r="F925" s="32" t="s">
        <v>49</v>
      </c>
      <c r="G925" s="33">
        <v>4883</v>
      </c>
      <c r="H925" s="27">
        <f t="shared" si="56"/>
        <v>30</v>
      </c>
      <c r="I925" s="34">
        <v>44071</v>
      </c>
      <c r="J925" s="33">
        <f ca="1">DATEDIF('BDD client - segmentation'!$I925,TODAY(),"M")</f>
        <v>31</v>
      </c>
      <c r="K925" s="27">
        <f t="shared" ca="1" si="57"/>
        <v>0</v>
      </c>
      <c r="L925" s="33">
        <v>11</v>
      </c>
      <c r="M925" s="27">
        <f t="shared" si="58"/>
        <v>5.5</v>
      </c>
      <c r="N925" s="27">
        <f t="shared" ca="1" si="59"/>
        <v>35.5</v>
      </c>
      <c r="O925" s="32" t="s">
        <v>4598</v>
      </c>
      <c r="P925" s="32" t="s">
        <v>4180</v>
      </c>
      <c r="Q925" s="32" t="s">
        <v>134</v>
      </c>
      <c r="R925" s="35">
        <v>43197</v>
      </c>
      <c r="S925" s="32">
        <v>549</v>
      </c>
      <c r="T925" s="36">
        <v>245</v>
      </c>
    </row>
    <row r="926" spans="1:20" x14ac:dyDescent="0.35">
      <c r="A926" s="25">
        <v>925</v>
      </c>
      <c r="B926" s="26" t="s">
        <v>4599</v>
      </c>
      <c r="C926" s="26" t="s">
        <v>4600</v>
      </c>
      <c r="D926" s="26" t="s">
        <v>4601</v>
      </c>
      <c r="E926" s="26" t="s">
        <v>62</v>
      </c>
      <c r="F926" s="26" t="s">
        <v>49</v>
      </c>
      <c r="G926" s="27">
        <v>2992</v>
      </c>
      <c r="H926" s="27">
        <f t="shared" si="56"/>
        <v>20</v>
      </c>
      <c r="I926" s="28">
        <v>43800</v>
      </c>
      <c r="J926" s="27">
        <f ca="1">DATEDIF('BDD client - segmentation'!$I926,TODAY(),"M")</f>
        <v>39</v>
      </c>
      <c r="K926" s="27">
        <f t="shared" ca="1" si="57"/>
        <v>0</v>
      </c>
      <c r="L926" s="27">
        <v>30</v>
      </c>
      <c r="M926" s="27">
        <f t="shared" si="58"/>
        <v>15</v>
      </c>
      <c r="N926" s="27">
        <f t="shared" ca="1" si="59"/>
        <v>35</v>
      </c>
      <c r="O926" s="26" t="s">
        <v>4602</v>
      </c>
      <c r="P926" s="26" t="s">
        <v>4603</v>
      </c>
      <c r="Q926" s="26" t="s">
        <v>4604</v>
      </c>
      <c r="R926" s="29">
        <v>44056</v>
      </c>
      <c r="S926" s="26">
        <v>2119</v>
      </c>
      <c r="T926" s="30">
        <v>42</v>
      </c>
    </row>
    <row r="927" spans="1:20" x14ac:dyDescent="0.35">
      <c r="A927" s="31">
        <v>926</v>
      </c>
      <c r="B927" s="32" t="s">
        <v>4605</v>
      </c>
      <c r="C927" s="32" t="s">
        <v>4606</v>
      </c>
      <c r="D927" s="32" t="s">
        <v>4607</v>
      </c>
      <c r="E927" s="32" t="s">
        <v>48</v>
      </c>
      <c r="F927" s="32" t="s">
        <v>49</v>
      </c>
      <c r="G927" s="33">
        <v>235</v>
      </c>
      <c r="H927" s="27">
        <f t="shared" si="56"/>
        <v>5</v>
      </c>
      <c r="I927" s="34">
        <v>43416</v>
      </c>
      <c r="J927" s="33">
        <f ca="1">DATEDIF('BDD client - segmentation'!$I927,TODAY(),"M")</f>
        <v>52</v>
      </c>
      <c r="K927" s="27">
        <f t="shared" ca="1" si="57"/>
        <v>0</v>
      </c>
      <c r="L927" s="33">
        <v>12</v>
      </c>
      <c r="M927" s="27">
        <f t="shared" si="58"/>
        <v>6</v>
      </c>
      <c r="N927" s="27">
        <f t="shared" ca="1" si="59"/>
        <v>11</v>
      </c>
      <c r="O927" s="32" t="s">
        <v>4608</v>
      </c>
      <c r="P927" s="32" t="s">
        <v>4609</v>
      </c>
      <c r="Q927" s="32" t="s">
        <v>2640</v>
      </c>
      <c r="R927" s="35">
        <v>44423</v>
      </c>
      <c r="S927" s="32">
        <v>3245</v>
      </c>
      <c r="T927" s="36">
        <v>12</v>
      </c>
    </row>
    <row r="928" spans="1:20" x14ac:dyDescent="0.35">
      <c r="A928" s="25">
        <v>927</v>
      </c>
      <c r="B928" s="26" t="s">
        <v>4610</v>
      </c>
      <c r="C928" s="26" t="s">
        <v>4611</v>
      </c>
      <c r="D928" s="26" t="s">
        <v>4612</v>
      </c>
      <c r="E928" s="26" t="s">
        <v>62</v>
      </c>
      <c r="F928" s="26" t="s">
        <v>63</v>
      </c>
      <c r="G928" s="27">
        <v>457</v>
      </c>
      <c r="H928" s="27">
        <f t="shared" si="56"/>
        <v>5</v>
      </c>
      <c r="I928" s="28">
        <v>43329</v>
      </c>
      <c r="J928" s="27">
        <f ca="1">DATEDIF('BDD client - segmentation'!$I928,TODAY(),"M")</f>
        <v>55</v>
      </c>
      <c r="K928" s="27">
        <f t="shared" ca="1" si="57"/>
        <v>0</v>
      </c>
      <c r="L928" s="27">
        <v>1</v>
      </c>
      <c r="M928" s="27">
        <f t="shared" si="58"/>
        <v>0.5</v>
      </c>
      <c r="N928" s="27">
        <f t="shared" ca="1" si="59"/>
        <v>5.5</v>
      </c>
      <c r="O928" s="26" t="s">
        <v>4613</v>
      </c>
      <c r="P928" s="26" t="s">
        <v>4614</v>
      </c>
      <c r="Q928" s="26" t="s">
        <v>2900</v>
      </c>
      <c r="R928" s="29">
        <v>44806</v>
      </c>
      <c r="S928" s="26">
        <v>2501</v>
      </c>
      <c r="T928" s="30">
        <v>33</v>
      </c>
    </row>
    <row r="929" spans="1:20" x14ac:dyDescent="0.35">
      <c r="A929" s="31">
        <v>928</v>
      </c>
      <c r="B929" s="32" t="s">
        <v>4615</v>
      </c>
      <c r="C929" s="32" t="s">
        <v>4616</v>
      </c>
      <c r="D929" s="32" t="s">
        <v>4617</v>
      </c>
      <c r="E929" s="32" t="s">
        <v>48</v>
      </c>
      <c r="F929" s="32" t="s">
        <v>49</v>
      </c>
      <c r="G929" s="33">
        <v>1866</v>
      </c>
      <c r="H929" s="27">
        <f t="shared" si="56"/>
        <v>20</v>
      </c>
      <c r="I929" s="34">
        <v>44891</v>
      </c>
      <c r="J929" s="33">
        <f ca="1">DATEDIF('BDD client - segmentation'!$I929,TODAY(),"M")</f>
        <v>4</v>
      </c>
      <c r="K929" s="27">
        <f t="shared" ca="1" si="57"/>
        <v>10</v>
      </c>
      <c r="L929" s="33">
        <v>30</v>
      </c>
      <c r="M929" s="27">
        <f t="shared" si="58"/>
        <v>15</v>
      </c>
      <c r="N929" s="27">
        <f t="shared" ca="1" si="59"/>
        <v>45</v>
      </c>
      <c r="O929" s="32" t="s">
        <v>4618</v>
      </c>
      <c r="P929" s="32" t="s">
        <v>4619</v>
      </c>
      <c r="Q929" s="32" t="s">
        <v>985</v>
      </c>
      <c r="R929" s="35">
        <v>44522</v>
      </c>
      <c r="S929" s="32">
        <v>4047</v>
      </c>
      <c r="T929" s="36">
        <v>38</v>
      </c>
    </row>
    <row r="930" spans="1:20" x14ac:dyDescent="0.35">
      <c r="A930" s="25">
        <v>929</v>
      </c>
      <c r="B930" s="26" t="s">
        <v>3108</v>
      </c>
      <c r="C930" s="26" t="s">
        <v>4620</v>
      </c>
      <c r="D930" s="26" t="s">
        <v>4621</v>
      </c>
      <c r="E930" s="26" t="s">
        <v>48</v>
      </c>
      <c r="F930" s="26" t="s">
        <v>49</v>
      </c>
      <c r="G930" s="27">
        <v>1885</v>
      </c>
      <c r="H930" s="27">
        <f t="shared" si="56"/>
        <v>20</v>
      </c>
      <c r="I930" s="28">
        <v>43424</v>
      </c>
      <c r="J930" s="27">
        <f ca="1">DATEDIF('BDD client - segmentation'!$I930,TODAY(),"M")</f>
        <v>52</v>
      </c>
      <c r="K930" s="27">
        <f t="shared" ca="1" si="57"/>
        <v>0</v>
      </c>
      <c r="L930" s="27">
        <v>12</v>
      </c>
      <c r="M930" s="27">
        <f t="shared" si="58"/>
        <v>6</v>
      </c>
      <c r="N930" s="27">
        <f t="shared" ca="1" si="59"/>
        <v>26</v>
      </c>
      <c r="O930" s="26" t="s">
        <v>4622</v>
      </c>
      <c r="P930" s="26" t="s">
        <v>3179</v>
      </c>
      <c r="Q930" s="26" t="s">
        <v>279</v>
      </c>
      <c r="R930" s="29">
        <v>43247</v>
      </c>
      <c r="S930" s="26">
        <v>272</v>
      </c>
      <c r="T930" s="30">
        <v>51</v>
      </c>
    </row>
    <row r="931" spans="1:20" x14ac:dyDescent="0.35">
      <c r="A931" s="31">
        <v>930</v>
      </c>
      <c r="B931" s="32" t="s">
        <v>4623</v>
      </c>
      <c r="C931" s="32" t="s">
        <v>4624</v>
      </c>
      <c r="D931" s="32" t="s">
        <v>4625</v>
      </c>
      <c r="E931" s="32" t="s">
        <v>62</v>
      </c>
      <c r="F931" s="32" t="s">
        <v>49</v>
      </c>
      <c r="G931" s="33">
        <v>400</v>
      </c>
      <c r="H931" s="27">
        <f t="shared" si="56"/>
        <v>5</v>
      </c>
      <c r="I931" s="34">
        <v>44170</v>
      </c>
      <c r="J931" s="33">
        <f ca="1">DATEDIF('BDD client - segmentation'!$I931,TODAY(),"M")</f>
        <v>27</v>
      </c>
      <c r="K931" s="27">
        <f t="shared" ca="1" si="57"/>
        <v>0</v>
      </c>
      <c r="L931" s="33">
        <v>13</v>
      </c>
      <c r="M931" s="27">
        <f t="shared" si="58"/>
        <v>6.5</v>
      </c>
      <c r="N931" s="27">
        <f t="shared" ca="1" si="59"/>
        <v>11.5</v>
      </c>
      <c r="O931" s="32" t="s">
        <v>4626</v>
      </c>
      <c r="P931" s="32" t="s">
        <v>4121</v>
      </c>
      <c r="Q931" s="32" t="s">
        <v>1760</v>
      </c>
      <c r="R931" s="35">
        <v>43797</v>
      </c>
      <c r="S931" s="32">
        <v>4074</v>
      </c>
      <c r="T931" s="36">
        <v>114</v>
      </c>
    </row>
    <row r="932" spans="1:20" x14ac:dyDescent="0.35">
      <c r="A932" s="25">
        <v>931</v>
      </c>
      <c r="B932" s="26" t="s">
        <v>4627</v>
      </c>
      <c r="C932" s="26" t="s">
        <v>4628</v>
      </c>
      <c r="D932" s="26" t="s">
        <v>4629</v>
      </c>
      <c r="E932" s="26" t="s">
        <v>48</v>
      </c>
      <c r="F932" s="26" t="s">
        <v>49</v>
      </c>
      <c r="G932" s="27">
        <v>1746</v>
      </c>
      <c r="H932" s="27">
        <f t="shared" si="56"/>
        <v>20</v>
      </c>
      <c r="I932" s="28">
        <v>43505</v>
      </c>
      <c r="J932" s="27">
        <f ca="1">DATEDIF('BDD client - segmentation'!$I932,TODAY(),"M")</f>
        <v>49</v>
      </c>
      <c r="K932" s="27">
        <f t="shared" ca="1" si="57"/>
        <v>0</v>
      </c>
      <c r="L932" s="27">
        <v>26</v>
      </c>
      <c r="M932" s="27">
        <f t="shared" si="58"/>
        <v>13</v>
      </c>
      <c r="N932" s="27">
        <f t="shared" ca="1" si="59"/>
        <v>33</v>
      </c>
      <c r="O932" s="26" t="s">
        <v>119</v>
      </c>
      <c r="P932" s="26" t="s">
        <v>4630</v>
      </c>
      <c r="Q932" s="26" t="s">
        <v>680</v>
      </c>
      <c r="R932" s="29">
        <v>43683</v>
      </c>
      <c r="S932" s="26">
        <v>4311</v>
      </c>
      <c r="T932" s="30">
        <v>54</v>
      </c>
    </row>
    <row r="933" spans="1:20" x14ac:dyDescent="0.35">
      <c r="A933" s="31">
        <v>932</v>
      </c>
      <c r="B933" s="32" t="s">
        <v>4631</v>
      </c>
      <c r="C933" s="32" t="s">
        <v>4632</v>
      </c>
      <c r="D933" s="32" t="s">
        <v>4633</v>
      </c>
      <c r="E933" s="32" t="s">
        <v>62</v>
      </c>
      <c r="F933" s="32" t="s">
        <v>49</v>
      </c>
      <c r="G933" s="33">
        <v>1395</v>
      </c>
      <c r="H933" s="27">
        <f t="shared" si="56"/>
        <v>20</v>
      </c>
      <c r="I933" s="34">
        <v>43520</v>
      </c>
      <c r="J933" s="33">
        <f ca="1">DATEDIF('BDD client - segmentation'!$I933,TODAY(),"M")</f>
        <v>49</v>
      </c>
      <c r="K933" s="27">
        <f t="shared" ca="1" si="57"/>
        <v>0</v>
      </c>
      <c r="L933" s="33">
        <v>0</v>
      </c>
      <c r="M933" s="27">
        <f t="shared" si="58"/>
        <v>0</v>
      </c>
      <c r="N933" s="27">
        <f t="shared" ca="1" si="59"/>
        <v>20</v>
      </c>
      <c r="O933" s="32" t="s">
        <v>4634</v>
      </c>
      <c r="P933" s="32" t="s">
        <v>2761</v>
      </c>
      <c r="Q933" s="32" t="s">
        <v>134</v>
      </c>
      <c r="R933" s="35">
        <v>43854</v>
      </c>
      <c r="S933" s="32">
        <v>3349</v>
      </c>
      <c r="T933" s="36">
        <v>49</v>
      </c>
    </row>
    <row r="934" spans="1:20" x14ac:dyDescent="0.35">
      <c r="A934" s="25">
        <v>933</v>
      </c>
      <c r="B934" s="26" t="s">
        <v>4635</v>
      </c>
      <c r="C934" s="26" t="s">
        <v>761</v>
      </c>
      <c r="D934" s="26" t="s">
        <v>4636</v>
      </c>
      <c r="E934" s="26" t="s">
        <v>48</v>
      </c>
      <c r="F934" s="26" t="s">
        <v>49</v>
      </c>
      <c r="G934" s="27">
        <v>3903</v>
      </c>
      <c r="H934" s="27">
        <f t="shared" si="56"/>
        <v>30</v>
      </c>
      <c r="I934" s="28">
        <v>43991</v>
      </c>
      <c r="J934" s="27">
        <f ca="1">DATEDIF('BDD client - segmentation'!$I934,TODAY(),"M")</f>
        <v>33</v>
      </c>
      <c r="K934" s="27">
        <f t="shared" ca="1" si="57"/>
        <v>0</v>
      </c>
      <c r="L934" s="27">
        <v>7</v>
      </c>
      <c r="M934" s="27">
        <f t="shared" si="58"/>
        <v>3.5</v>
      </c>
      <c r="N934" s="27">
        <f t="shared" ca="1" si="59"/>
        <v>33.5</v>
      </c>
      <c r="O934" s="26" t="s">
        <v>4637</v>
      </c>
      <c r="P934" s="26" t="s">
        <v>1955</v>
      </c>
      <c r="Q934" s="26" t="s">
        <v>806</v>
      </c>
      <c r="R934" s="29">
        <v>44907</v>
      </c>
      <c r="S934" s="26">
        <v>3291</v>
      </c>
      <c r="T934" s="30">
        <v>20</v>
      </c>
    </row>
    <row r="935" spans="1:20" x14ac:dyDescent="0.35">
      <c r="A935" s="31">
        <v>934</v>
      </c>
      <c r="B935" s="32" t="s">
        <v>4638</v>
      </c>
      <c r="C935" s="32" t="s">
        <v>4639</v>
      </c>
      <c r="D935" s="32" t="s">
        <v>4640</v>
      </c>
      <c r="E935" s="32" t="s">
        <v>48</v>
      </c>
      <c r="F935" s="32" t="s">
        <v>398</v>
      </c>
      <c r="G935" s="33">
        <v>3665</v>
      </c>
      <c r="H935" s="27">
        <f t="shared" si="56"/>
        <v>30</v>
      </c>
      <c r="I935" s="34">
        <v>44538</v>
      </c>
      <c r="J935" s="33">
        <f ca="1">DATEDIF('BDD client - segmentation'!$I935,TODAY(),"M")</f>
        <v>15</v>
      </c>
      <c r="K935" s="27">
        <f t="shared" ca="1" si="57"/>
        <v>1</v>
      </c>
      <c r="L935" s="33">
        <v>2</v>
      </c>
      <c r="M935" s="27">
        <f t="shared" si="58"/>
        <v>1</v>
      </c>
      <c r="N935" s="27">
        <f t="shared" ca="1" si="59"/>
        <v>32</v>
      </c>
      <c r="O935" s="32" t="s">
        <v>4641</v>
      </c>
      <c r="P935" s="32" t="s">
        <v>4642</v>
      </c>
      <c r="Q935" s="32" t="s">
        <v>4643</v>
      </c>
      <c r="R935" s="35">
        <v>43317</v>
      </c>
      <c r="S935" s="32">
        <v>68</v>
      </c>
      <c r="T935" s="36">
        <v>83</v>
      </c>
    </row>
    <row r="936" spans="1:20" x14ac:dyDescent="0.35">
      <c r="A936" s="25">
        <v>935</v>
      </c>
      <c r="B936" s="26" t="s">
        <v>1439</v>
      </c>
      <c r="C936" s="26" t="s">
        <v>4644</v>
      </c>
      <c r="D936" s="26" t="s">
        <v>4645</v>
      </c>
      <c r="E936" s="26" t="s">
        <v>48</v>
      </c>
      <c r="F936" s="26" t="s">
        <v>49</v>
      </c>
      <c r="G936" s="27">
        <v>1751</v>
      </c>
      <c r="H936" s="27">
        <f t="shared" si="56"/>
        <v>20</v>
      </c>
      <c r="I936" s="28">
        <v>44366</v>
      </c>
      <c r="J936" s="27">
        <f ca="1">DATEDIF('BDD client - segmentation'!$I936,TODAY(),"M")</f>
        <v>21</v>
      </c>
      <c r="K936" s="27">
        <f t="shared" ca="1" si="57"/>
        <v>1</v>
      </c>
      <c r="L936" s="27">
        <v>30</v>
      </c>
      <c r="M936" s="27">
        <f t="shared" si="58"/>
        <v>15</v>
      </c>
      <c r="N936" s="27">
        <f t="shared" ca="1" si="59"/>
        <v>36</v>
      </c>
      <c r="O936" s="26" t="s">
        <v>2321</v>
      </c>
      <c r="P936" s="26" t="s">
        <v>2673</v>
      </c>
      <c r="Q936" s="26" t="s">
        <v>2674</v>
      </c>
      <c r="R936" s="29">
        <v>44359</v>
      </c>
      <c r="S936" s="26">
        <v>1590</v>
      </c>
      <c r="T936" s="30">
        <v>215</v>
      </c>
    </row>
    <row r="937" spans="1:20" x14ac:dyDescent="0.35">
      <c r="A937" s="31">
        <v>936</v>
      </c>
      <c r="B937" s="32" t="s">
        <v>4646</v>
      </c>
      <c r="C937" s="32" t="s">
        <v>4647</v>
      </c>
      <c r="D937" s="32" t="s">
        <v>4648</v>
      </c>
      <c r="E937" s="32" t="s">
        <v>48</v>
      </c>
      <c r="F937" s="32" t="s">
        <v>49</v>
      </c>
      <c r="G937" s="33">
        <v>4264</v>
      </c>
      <c r="H937" s="27">
        <f t="shared" si="56"/>
        <v>30</v>
      </c>
      <c r="I937" s="34">
        <v>43806</v>
      </c>
      <c r="J937" s="33">
        <f ca="1">DATEDIF('BDD client - segmentation'!$I937,TODAY(),"M")</f>
        <v>39</v>
      </c>
      <c r="K937" s="27">
        <f t="shared" ca="1" si="57"/>
        <v>0</v>
      </c>
      <c r="L937" s="33">
        <v>13</v>
      </c>
      <c r="M937" s="27">
        <f t="shared" si="58"/>
        <v>6.5</v>
      </c>
      <c r="N937" s="27">
        <f t="shared" ca="1" si="59"/>
        <v>36.5</v>
      </c>
      <c r="O937" s="32" t="s">
        <v>132</v>
      </c>
      <c r="P937" s="32" t="s">
        <v>4649</v>
      </c>
      <c r="Q937" s="32" t="s">
        <v>4650</v>
      </c>
      <c r="R937" s="35">
        <v>44154</v>
      </c>
      <c r="S937" s="32">
        <v>164</v>
      </c>
      <c r="T937" s="36">
        <v>154</v>
      </c>
    </row>
    <row r="938" spans="1:20" x14ac:dyDescent="0.35">
      <c r="A938" s="25">
        <v>937</v>
      </c>
      <c r="B938" s="26" t="s">
        <v>4651</v>
      </c>
      <c r="C938" s="26" t="s">
        <v>4652</v>
      </c>
      <c r="D938" s="26" t="s">
        <v>4653</v>
      </c>
      <c r="E938" s="26" t="s">
        <v>62</v>
      </c>
      <c r="F938" s="26" t="s">
        <v>49</v>
      </c>
      <c r="G938" s="27">
        <v>3165</v>
      </c>
      <c r="H938" s="27">
        <f t="shared" si="56"/>
        <v>30</v>
      </c>
      <c r="I938" s="28">
        <v>43219</v>
      </c>
      <c r="J938" s="27">
        <f ca="1">DATEDIF('BDD client - segmentation'!$I938,TODAY(),"M")</f>
        <v>59</v>
      </c>
      <c r="K938" s="27">
        <f t="shared" ca="1" si="57"/>
        <v>0</v>
      </c>
      <c r="L938" s="27">
        <v>18</v>
      </c>
      <c r="M938" s="27">
        <f t="shared" si="58"/>
        <v>9</v>
      </c>
      <c r="N938" s="27">
        <f t="shared" ca="1" si="59"/>
        <v>39</v>
      </c>
      <c r="O938" s="26" t="s">
        <v>1101</v>
      </c>
      <c r="P938" s="26" t="s">
        <v>1438</v>
      </c>
      <c r="Q938" s="26" t="s">
        <v>89</v>
      </c>
      <c r="R938" s="29">
        <v>43763</v>
      </c>
      <c r="S938" s="26">
        <v>48</v>
      </c>
      <c r="T938" s="30">
        <v>158</v>
      </c>
    </row>
    <row r="939" spans="1:20" x14ac:dyDescent="0.35">
      <c r="A939" s="31">
        <v>938</v>
      </c>
      <c r="B939" s="32" t="s">
        <v>4654</v>
      </c>
      <c r="C939" s="32" t="s">
        <v>4655</v>
      </c>
      <c r="D939" s="32" t="s">
        <v>4656</v>
      </c>
      <c r="E939" s="32" t="s">
        <v>48</v>
      </c>
      <c r="F939" s="32" t="s">
        <v>49</v>
      </c>
      <c r="G939" s="33">
        <v>473</v>
      </c>
      <c r="H939" s="27">
        <f t="shared" si="56"/>
        <v>5</v>
      </c>
      <c r="I939" s="34">
        <v>43928</v>
      </c>
      <c r="J939" s="33">
        <f ca="1">DATEDIF('BDD client - segmentation'!$I939,TODAY(),"M")</f>
        <v>35</v>
      </c>
      <c r="K939" s="27">
        <f t="shared" ca="1" si="57"/>
        <v>0</v>
      </c>
      <c r="L939" s="33">
        <v>9</v>
      </c>
      <c r="M939" s="27">
        <f t="shared" si="58"/>
        <v>4.5</v>
      </c>
      <c r="N939" s="27">
        <f t="shared" ca="1" si="59"/>
        <v>9.5</v>
      </c>
      <c r="O939" s="32" t="s">
        <v>4657</v>
      </c>
      <c r="P939" s="32" t="s">
        <v>4658</v>
      </c>
      <c r="Q939" s="32" t="s">
        <v>214</v>
      </c>
      <c r="R939" s="35">
        <v>44652</v>
      </c>
      <c r="S939" s="32">
        <v>4185</v>
      </c>
      <c r="T939" s="36">
        <v>137</v>
      </c>
    </row>
    <row r="940" spans="1:20" x14ac:dyDescent="0.35">
      <c r="A940" s="25">
        <v>939</v>
      </c>
      <c r="B940" s="26" t="s">
        <v>4659</v>
      </c>
      <c r="C940" s="26" t="s">
        <v>4660</v>
      </c>
      <c r="D940" s="26" t="s">
        <v>4661</v>
      </c>
      <c r="E940" s="26" t="s">
        <v>48</v>
      </c>
      <c r="F940" s="26" t="s">
        <v>93</v>
      </c>
      <c r="G940" s="27">
        <v>4229</v>
      </c>
      <c r="H940" s="27">
        <f t="shared" si="56"/>
        <v>30</v>
      </c>
      <c r="I940" s="28">
        <v>44699</v>
      </c>
      <c r="J940" s="27">
        <f ca="1">DATEDIF('BDD client - segmentation'!$I940,TODAY(),"M")</f>
        <v>10</v>
      </c>
      <c r="K940" s="27">
        <f t="shared" ca="1" si="57"/>
        <v>5</v>
      </c>
      <c r="L940" s="27">
        <v>28</v>
      </c>
      <c r="M940" s="27">
        <f t="shared" si="58"/>
        <v>14</v>
      </c>
      <c r="N940" s="27">
        <f t="shared" ca="1" si="59"/>
        <v>49</v>
      </c>
      <c r="O940" s="26" t="s">
        <v>2104</v>
      </c>
      <c r="P940" s="26" t="s">
        <v>3784</v>
      </c>
      <c r="Q940" s="26" t="s">
        <v>4662</v>
      </c>
      <c r="R940" s="29">
        <v>43829</v>
      </c>
      <c r="S940" s="26">
        <v>568</v>
      </c>
      <c r="T940" s="30">
        <v>242</v>
      </c>
    </row>
    <row r="941" spans="1:20" x14ac:dyDescent="0.35">
      <c r="A941" s="31">
        <v>940</v>
      </c>
      <c r="B941" s="32" t="s">
        <v>4663</v>
      </c>
      <c r="C941" s="32" t="s">
        <v>4664</v>
      </c>
      <c r="D941" s="32" t="s">
        <v>4665</v>
      </c>
      <c r="E941" s="32" t="s">
        <v>48</v>
      </c>
      <c r="F941" s="32" t="s">
        <v>49</v>
      </c>
      <c r="G941" s="33">
        <v>440</v>
      </c>
      <c r="H941" s="27">
        <f t="shared" si="56"/>
        <v>5</v>
      </c>
      <c r="I941" s="34">
        <v>44366</v>
      </c>
      <c r="J941" s="33">
        <f ca="1">DATEDIF('BDD client - segmentation'!$I941,TODAY(),"M")</f>
        <v>21</v>
      </c>
      <c r="K941" s="27">
        <f t="shared" ca="1" si="57"/>
        <v>1</v>
      </c>
      <c r="L941" s="33">
        <v>16</v>
      </c>
      <c r="M941" s="27">
        <f t="shared" si="58"/>
        <v>8</v>
      </c>
      <c r="N941" s="27">
        <f t="shared" ca="1" si="59"/>
        <v>14</v>
      </c>
      <c r="O941" s="32" t="s">
        <v>4666</v>
      </c>
      <c r="P941" s="32" t="s">
        <v>4667</v>
      </c>
      <c r="Q941" s="32" t="s">
        <v>382</v>
      </c>
      <c r="R941" s="35">
        <v>43142</v>
      </c>
      <c r="S941" s="32">
        <v>2271</v>
      </c>
      <c r="T941" s="36">
        <v>238</v>
      </c>
    </row>
    <row r="942" spans="1:20" x14ac:dyDescent="0.35">
      <c r="A942" s="25">
        <v>941</v>
      </c>
      <c r="B942" s="26" t="s">
        <v>4668</v>
      </c>
      <c r="C942" s="26" t="s">
        <v>4669</v>
      </c>
      <c r="D942" s="26" t="s">
        <v>4670</v>
      </c>
      <c r="E942" s="26" t="s">
        <v>62</v>
      </c>
      <c r="F942" s="26" t="s">
        <v>112</v>
      </c>
      <c r="G942" s="27">
        <v>4968</v>
      </c>
      <c r="H942" s="27">
        <f t="shared" si="56"/>
        <v>30</v>
      </c>
      <c r="I942" s="28">
        <v>44778</v>
      </c>
      <c r="J942" s="27">
        <f ca="1">DATEDIF('BDD client - segmentation'!$I942,TODAY(),"M")</f>
        <v>7</v>
      </c>
      <c r="K942" s="27">
        <f t="shared" ca="1" si="57"/>
        <v>5</v>
      </c>
      <c r="L942" s="27">
        <v>23</v>
      </c>
      <c r="M942" s="27">
        <f t="shared" si="58"/>
        <v>11.5</v>
      </c>
      <c r="N942" s="27">
        <f t="shared" ca="1" si="59"/>
        <v>46.5</v>
      </c>
      <c r="O942" s="26" t="s">
        <v>4469</v>
      </c>
      <c r="P942" s="26" t="s">
        <v>114</v>
      </c>
      <c r="Q942" s="26" t="s">
        <v>115</v>
      </c>
      <c r="R942" s="29">
        <v>44820</v>
      </c>
      <c r="S942" s="26">
        <v>1637</v>
      </c>
      <c r="T942" s="30">
        <v>125</v>
      </c>
    </row>
    <row r="943" spans="1:20" x14ac:dyDescent="0.35">
      <c r="A943" s="31">
        <v>942</v>
      </c>
      <c r="B943" s="32" t="s">
        <v>4671</v>
      </c>
      <c r="C943" s="32" t="s">
        <v>4672</v>
      </c>
      <c r="D943" s="32" t="s">
        <v>4673</v>
      </c>
      <c r="E943" s="32" t="s">
        <v>48</v>
      </c>
      <c r="F943" s="32" t="s">
        <v>49</v>
      </c>
      <c r="G943" s="33">
        <v>1830</v>
      </c>
      <c r="H943" s="27">
        <f t="shared" si="56"/>
        <v>20</v>
      </c>
      <c r="I943" s="34">
        <v>43368</v>
      </c>
      <c r="J943" s="33">
        <f ca="1">DATEDIF('BDD client - segmentation'!$I943,TODAY(),"M")</f>
        <v>54</v>
      </c>
      <c r="K943" s="27">
        <f t="shared" ca="1" si="57"/>
        <v>0</v>
      </c>
      <c r="L943" s="33">
        <v>16</v>
      </c>
      <c r="M943" s="27">
        <f t="shared" si="58"/>
        <v>8</v>
      </c>
      <c r="N943" s="27">
        <f t="shared" ca="1" si="59"/>
        <v>28</v>
      </c>
      <c r="O943" s="32" t="s">
        <v>4674</v>
      </c>
      <c r="P943" s="32" t="s">
        <v>4438</v>
      </c>
      <c r="Q943" s="32" t="s">
        <v>4439</v>
      </c>
      <c r="R943" s="35">
        <v>44385</v>
      </c>
      <c r="S943" s="32">
        <v>381</v>
      </c>
      <c r="T943" s="36">
        <v>24</v>
      </c>
    </row>
    <row r="944" spans="1:20" x14ac:dyDescent="0.35">
      <c r="A944" s="25">
        <v>943</v>
      </c>
      <c r="B944" s="26" t="s">
        <v>4675</v>
      </c>
      <c r="C944" s="26" t="s">
        <v>4676</v>
      </c>
      <c r="D944" s="26" t="s">
        <v>4677</v>
      </c>
      <c r="E944" s="26" t="s">
        <v>62</v>
      </c>
      <c r="F944" s="26" t="s">
        <v>63</v>
      </c>
      <c r="G944" s="27">
        <v>415</v>
      </c>
      <c r="H944" s="27">
        <f t="shared" si="56"/>
        <v>5</v>
      </c>
      <c r="I944" s="28">
        <v>44870</v>
      </c>
      <c r="J944" s="27">
        <f ca="1">DATEDIF('BDD client - segmentation'!$I944,TODAY(),"M")</f>
        <v>4</v>
      </c>
      <c r="K944" s="27">
        <f t="shared" ca="1" si="57"/>
        <v>10</v>
      </c>
      <c r="L944" s="27">
        <v>8</v>
      </c>
      <c r="M944" s="27">
        <f t="shared" si="58"/>
        <v>4</v>
      </c>
      <c r="N944" s="27">
        <f t="shared" ca="1" si="59"/>
        <v>19</v>
      </c>
      <c r="O944" s="26" t="s">
        <v>3656</v>
      </c>
      <c r="P944" s="26" t="s">
        <v>4678</v>
      </c>
      <c r="Q944" s="26" t="s">
        <v>4679</v>
      </c>
      <c r="R944" s="29">
        <v>43218</v>
      </c>
      <c r="S944" s="26">
        <v>23</v>
      </c>
      <c r="T944" s="30">
        <v>72</v>
      </c>
    </row>
    <row r="945" spans="1:20" x14ac:dyDescent="0.35">
      <c r="A945" s="31">
        <v>944</v>
      </c>
      <c r="B945" s="32" t="s">
        <v>4680</v>
      </c>
      <c r="C945" s="32" t="s">
        <v>4681</v>
      </c>
      <c r="D945" s="32" t="s">
        <v>4682</v>
      </c>
      <c r="E945" s="32" t="s">
        <v>48</v>
      </c>
      <c r="F945" s="32" t="s">
        <v>49</v>
      </c>
      <c r="G945" s="33">
        <v>2679</v>
      </c>
      <c r="H945" s="27">
        <f t="shared" si="56"/>
        <v>20</v>
      </c>
      <c r="I945" s="34">
        <v>43759</v>
      </c>
      <c r="J945" s="33">
        <f ca="1">DATEDIF('BDD client - segmentation'!$I945,TODAY(),"M")</f>
        <v>41</v>
      </c>
      <c r="K945" s="27">
        <f t="shared" ca="1" si="57"/>
        <v>0</v>
      </c>
      <c r="L945" s="33">
        <v>15</v>
      </c>
      <c r="M945" s="27">
        <f t="shared" si="58"/>
        <v>7.5</v>
      </c>
      <c r="N945" s="27">
        <f t="shared" ca="1" si="59"/>
        <v>27.5</v>
      </c>
      <c r="O945" s="32" t="s">
        <v>915</v>
      </c>
      <c r="P945" s="32" t="s">
        <v>1084</v>
      </c>
      <c r="Q945" s="32" t="s">
        <v>1085</v>
      </c>
      <c r="R945" s="35">
        <v>44568</v>
      </c>
      <c r="S945" s="32">
        <v>1470</v>
      </c>
      <c r="T945" s="36">
        <v>160</v>
      </c>
    </row>
    <row r="946" spans="1:20" x14ac:dyDescent="0.35">
      <c r="A946" s="25">
        <v>945</v>
      </c>
      <c r="B946" s="26" t="s">
        <v>4683</v>
      </c>
      <c r="C946" s="26" t="s">
        <v>4684</v>
      </c>
      <c r="D946" s="26" t="s">
        <v>4685</v>
      </c>
      <c r="E946" s="26" t="s">
        <v>48</v>
      </c>
      <c r="F946" s="26" t="s">
        <v>49</v>
      </c>
      <c r="G946" s="27">
        <v>4029</v>
      </c>
      <c r="H946" s="27">
        <f t="shared" si="56"/>
        <v>30</v>
      </c>
      <c r="I946" s="28">
        <v>44614</v>
      </c>
      <c r="J946" s="27">
        <f ca="1">DATEDIF('BDD client - segmentation'!$I946,TODAY(),"M")</f>
        <v>13</v>
      </c>
      <c r="K946" s="27">
        <f t="shared" ca="1" si="57"/>
        <v>1</v>
      </c>
      <c r="L946" s="27">
        <v>0</v>
      </c>
      <c r="M946" s="27">
        <f t="shared" si="58"/>
        <v>0</v>
      </c>
      <c r="N946" s="27">
        <f t="shared" ca="1" si="59"/>
        <v>31</v>
      </c>
      <c r="O946" s="26" t="s">
        <v>4686</v>
      </c>
      <c r="P946" s="26" t="s">
        <v>3070</v>
      </c>
      <c r="Q946" s="26" t="s">
        <v>3071</v>
      </c>
      <c r="R946" s="29">
        <v>44754</v>
      </c>
      <c r="S946" s="26">
        <v>2047</v>
      </c>
      <c r="T946" s="30">
        <v>73</v>
      </c>
    </row>
    <row r="947" spans="1:20" x14ac:dyDescent="0.35">
      <c r="A947" s="31">
        <v>946</v>
      </c>
      <c r="B947" s="32" t="s">
        <v>4687</v>
      </c>
      <c r="C947" s="32" t="s">
        <v>4688</v>
      </c>
      <c r="D947" s="32" t="s">
        <v>4689</v>
      </c>
      <c r="E947" s="32" t="s">
        <v>62</v>
      </c>
      <c r="F947" s="32" t="s">
        <v>49</v>
      </c>
      <c r="G947" s="33">
        <v>4676</v>
      </c>
      <c r="H947" s="27">
        <f t="shared" si="56"/>
        <v>30</v>
      </c>
      <c r="I947" s="34">
        <v>44831</v>
      </c>
      <c r="J947" s="33">
        <f ca="1">DATEDIF('BDD client - segmentation'!$I947,TODAY(),"M")</f>
        <v>6</v>
      </c>
      <c r="K947" s="27">
        <f t="shared" ca="1" si="57"/>
        <v>10</v>
      </c>
      <c r="L947" s="33">
        <v>29</v>
      </c>
      <c r="M947" s="27">
        <f t="shared" si="58"/>
        <v>14.5</v>
      </c>
      <c r="N947" s="27">
        <f t="shared" ca="1" si="59"/>
        <v>54.5</v>
      </c>
      <c r="O947" s="32" t="s">
        <v>174</v>
      </c>
      <c r="P947" s="32" t="s">
        <v>4690</v>
      </c>
      <c r="Q947" s="32" t="s">
        <v>4691</v>
      </c>
      <c r="R947" s="35">
        <v>44456</v>
      </c>
      <c r="S947" s="32">
        <v>4417</v>
      </c>
      <c r="T947" s="36">
        <v>57</v>
      </c>
    </row>
    <row r="948" spans="1:20" x14ac:dyDescent="0.35">
      <c r="A948" s="25">
        <v>947</v>
      </c>
      <c r="B948" s="26" t="s">
        <v>4692</v>
      </c>
      <c r="C948" s="26" t="s">
        <v>4693</v>
      </c>
      <c r="D948" s="26" t="s">
        <v>4694</v>
      </c>
      <c r="E948" s="26" t="s">
        <v>62</v>
      </c>
      <c r="F948" s="26" t="s">
        <v>49</v>
      </c>
      <c r="G948" s="27">
        <v>594</v>
      </c>
      <c r="H948" s="27">
        <f t="shared" si="56"/>
        <v>10</v>
      </c>
      <c r="I948" s="28">
        <v>44297</v>
      </c>
      <c r="J948" s="27">
        <f ca="1">DATEDIF('BDD client - segmentation'!$I948,TODAY(),"M")</f>
        <v>23</v>
      </c>
      <c r="K948" s="27">
        <f t="shared" ca="1" si="57"/>
        <v>1</v>
      </c>
      <c r="L948" s="27">
        <v>25</v>
      </c>
      <c r="M948" s="27">
        <f t="shared" si="58"/>
        <v>12.5</v>
      </c>
      <c r="N948" s="27">
        <f t="shared" ca="1" si="59"/>
        <v>23.5</v>
      </c>
      <c r="O948" s="26" t="s">
        <v>638</v>
      </c>
      <c r="P948" s="26" t="s">
        <v>4695</v>
      </c>
      <c r="Q948" s="26" t="s">
        <v>4275</v>
      </c>
      <c r="R948" s="29">
        <v>43474</v>
      </c>
      <c r="S948" s="26">
        <v>2947</v>
      </c>
      <c r="T948" s="30">
        <v>235</v>
      </c>
    </row>
    <row r="949" spans="1:20" x14ac:dyDescent="0.35">
      <c r="A949" s="31">
        <v>948</v>
      </c>
      <c r="B949" s="32" t="s">
        <v>4696</v>
      </c>
      <c r="C949" s="32" t="s">
        <v>4697</v>
      </c>
      <c r="D949" s="32" t="s">
        <v>4698</v>
      </c>
      <c r="E949" s="32" t="s">
        <v>62</v>
      </c>
      <c r="F949" s="32" t="s">
        <v>49</v>
      </c>
      <c r="G949" s="33">
        <v>4445</v>
      </c>
      <c r="H949" s="27">
        <f t="shared" si="56"/>
        <v>30</v>
      </c>
      <c r="I949" s="34">
        <v>44300</v>
      </c>
      <c r="J949" s="33">
        <f ca="1">DATEDIF('BDD client - segmentation'!$I949,TODAY(),"M")</f>
        <v>23</v>
      </c>
      <c r="K949" s="27">
        <f t="shared" ca="1" si="57"/>
        <v>1</v>
      </c>
      <c r="L949" s="33">
        <v>4</v>
      </c>
      <c r="M949" s="27">
        <f t="shared" si="58"/>
        <v>2</v>
      </c>
      <c r="N949" s="27">
        <f t="shared" ca="1" si="59"/>
        <v>33</v>
      </c>
      <c r="O949" s="32" t="s">
        <v>4699</v>
      </c>
      <c r="P949" s="32" t="s">
        <v>4700</v>
      </c>
      <c r="Q949" s="32" t="s">
        <v>4701</v>
      </c>
      <c r="R949" s="35">
        <v>44432</v>
      </c>
      <c r="S949" s="32">
        <v>4294</v>
      </c>
      <c r="T949" s="36">
        <v>198</v>
      </c>
    </row>
    <row r="950" spans="1:20" x14ac:dyDescent="0.35">
      <c r="A950" s="25">
        <v>949</v>
      </c>
      <c r="B950" s="26" t="s">
        <v>4702</v>
      </c>
      <c r="C950" s="26" t="s">
        <v>4703</v>
      </c>
      <c r="D950" s="26" t="s">
        <v>4704</v>
      </c>
      <c r="E950" s="26" t="s">
        <v>48</v>
      </c>
      <c r="F950" s="26" t="s">
        <v>49</v>
      </c>
      <c r="G950" s="27">
        <v>1406</v>
      </c>
      <c r="H950" s="27">
        <f t="shared" si="56"/>
        <v>20</v>
      </c>
      <c r="I950" s="28">
        <v>43630</v>
      </c>
      <c r="J950" s="27">
        <f ca="1">DATEDIF('BDD client - segmentation'!$I950,TODAY(),"M")</f>
        <v>45</v>
      </c>
      <c r="K950" s="27">
        <f t="shared" ca="1" si="57"/>
        <v>0</v>
      </c>
      <c r="L950" s="27">
        <v>6</v>
      </c>
      <c r="M950" s="27">
        <f t="shared" si="58"/>
        <v>3</v>
      </c>
      <c r="N950" s="27">
        <f t="shared" ca="1" si="59"/>
        <v>23</v>
      </c>
      <c r="O950" s="26" t="s">
        <v>4705</v>
      </c>
      <c r="P950" s="26" t="s">
        <v>4706</v>
      </c>
      <c r="Q950" s="26" t="s">
        <v>4707</v>
      </c>
      <c r="R950" s="29">
        <v>44576</v>
      </c>
      <c r="S950" s="26">
        <v>2779</v>
      </c>
      <c r="T950" s="30">
        <v>151</v>
      </c>
    </row>
    <row r="951" spans="1:20" x14ac:dyDescent="0.35">
      <c r="A951" s="31">
        <v>950</v>
      </c>
      <c r="B951" s="32" t="s">
        <v>2079</v>
      </c>
      <c r="C951" s="32" t="s">
        <v>4708</v>
      </c>
      <c r="D951" s="32" t="s">
        <v>4709</v>
      </c>
      <c r="E951" s="32" t="s">
        <v>62</v>
      </c>
      <c r="F951" s="32" t="s">
        <v>49</v>
      </c>
      <c r="G951" s="33">
        <v>1379</v>
      </c>
      <c r="H951" s="27">
        <f t="shared" si="56"/>
        <v>20</v>
      </c>
      <c r="I951" s="34">
        <v>43797</v>
      </c>
      <c r="J951" s="33">
        <f ca="1">DATEDIF('BDD client - segmentation'!$I951,TODAY(),"M")</f>
        <v>40</v>
      </c>
      <c r="K951" s="27">
        <f t="shared" ca="1" si="57"/>
        <v>0</v>
      </c>
      <c r="L951" s="33">
        <v>17</v>
      </c>
      <c r="M951" s="27">
        <f t="shared" si="58"/>
        <v>8.5</v>
      </c>
      <c r="N951" s="27">
        <f t="shared" ca="1" si="59"/>
        <v>28.5</v>
      </c>
      <c r="O951" s="32" t="s">
        <v>4710</v>
      </c>
      <c r="P951" s="32" t="s">
        <v>4711</v>
      </c>
      <c r="Q951" s="32" t="s">
        <v>4712</v>
      </c>
      <c r="R951" s="35">
        <v>44596</v>
      </c>
      <c r="S951" s="32">
        <v>2384</v>
      </c>
      <c r="T951" s="36">
        <v>91</v>
      </c>
    </row>
    <row r="952" spans="1:20" x14ac:dyDescent="0.35">
      <c r="A952" s="25">
        <v>951</v>
      </c>
      <c r="B952" s="26" t="s">
        <v>4713</v>
      </c>
      <c r="C952" s="26" t="s">
        <v>4714</v>
      </c>
      <c r="D952" s="26" t="s">
        <v>4715</v>
      </c>
      <c r="E952" s="26" t="s">
        <v>48</v>
      </c>
      <c r="F952" s="26" t="s">
        <v>49</v>
      </c>
      <c r="G952" s="27">
        <v>4688</v>
      </c>
      <c r="H952" s="27">
        <f t="shared" si="56"/>
        <v>30</v>
      </c>
      <c r="I952" s="28">
        <v>43394</v>
      </c>
      <c r="J952" s="27">
        <f ca="1">DATEDIF('BDD client - segmentation'!$I952,TODAY(),"M")</f>
        <v>53</v>
      </c>
      <c r="K952" s="27">
        <f t="shared" ca="1" si="57"/>
        <v>0</v>
      </c>
      <c r="L952" s="27">
        <v>19</v>
      </c>
      <c r="M952" s="27">
        <f t="shared" si="58"/>
        <v>9.5</v>
      </c>
      <c r="N952" s="27">
        <f t="shared" ca="1" si="59"/>
        <v>39.5</v>
      </c>
      <c r="O952" s="26" t="s">
        <v>4716</v>
      </c>
      <c r="P952" s="26" t="s">
        <v>4717</v>
      </c>
      <c r="Q952" s="26" t="s">
        <v>3667</v>
      </c>
      <c r="R952" s="29">
        <v>44788</v>
      </c>
      <c r="S952" s="26">
        <v>3144</v>
      </c>
      <c r="T952" s="30">
        <v>220</v>
      </c>
    </row>
    <row r="953" spans="1:20" x14ac:dyDescent="0.35">
      <c r="A953" s="31">
        <v>952</v>
      </c>
      <c r="B953" s="32" t="s">
        <v>4718</v>
      </c>
      <c r="C953" s="32" t="s">
        <v>4719</v>
      </c>
      <c r="D953" s="32" t="s">
        <v>4720</v>
      </c>
      <c r="E953" s="32" t="s">
        <v>48</v>
      </c>
      <c r="F953" s="32" t="s">
        <v>49</v>
      </c>
      <c r="G953" s="33">
        <v>824</v>
      </c>
      <c r="H953" s="27">
        <f t="shared" si="56"/>
        <v>10</v>
      </c>
      <c r="I953" s="34">
        <v>43274</v>
      </c>
      <c r="J953" s="33">
        <f ca="1">DATEDIF('BDD client - segmentation'!$I953,TODAY(),"M")</f>
        <v>57</v>
      </c>
      <c r="K953" s="27">
        <f t="shared" ca="1" si="57"/>
        <v>0</v>
      </c>
      <c r="L953" s="33">
        <v>17</v>
      </c>
      <c r="M953" s="27">
        <f t="shared" si="58"/>
        <v>8.5</v>
      </c>
      <c r="N953" s="27">
        <f t="shared" ca="1" si="59"/>
        <v>18.5</v>
      </c>
      <c r="O953" s="32" t="s">
        <v>2104</v>
      </c>
      <c r="P953" s="32" t="s">
        <v>1412</v>
      </c>
      <c r="Q953" s="32" t="s">
        <v>680</v>
      </c>
      <c r="R953" s="35">
        <v>43265</v>
      </c>
      <c r="S953" s="32">
        <v>4584</v>
      </c>
      <c r="T953" s="36">
        <v>189</v>
      </c>
    </row>
    <row r="954" spans="1:20" x14ac:dyDescent="0.35">
      <c r="A954" s="25">
        <v>953</v>
      </c>
      <c r="B954" s="26" t="s">
        <v>4721</v>
      </c>
      <c r="C954" s="26" t="s">
        <v>4722</v>
      </c>
      <c r="D954" s="26" t="s">
        <v>4723</v>
      </c>
      <c r="E954" s="26" t="s">
        <v>62</v>
      </c>
      <c r="F954" s="26" t="s">
        <v>49</v>
      </c>
      <c r="G954" s="27">
        <v>1406</v>
      </c>
      <c r="H954" s="27">
        <f t="shared" si="56"/>
        <v>20</v>
      </c>
      <c r="I954" s="28">
        <v>44830</v>
      </c>
      <c r="J954" s="27">
        <f ca="1">DATEDIF('BDD client - segmentation'!$I954,TODAY(),"M")</f>
        <v>6</v>
      </c>
      <c r="K954" s="27">
        <f t="shared" ca="1" si="57"/>
        <v>10</v>
      </c>
      <c r="L954" s="27">
        <v>4</v>
      </c>
      <c r="M954" s="27">
        <f t="shared" si="58"/>
        <v>2</v>
      </c>
      <c r="N954" s="27">
        <f t="shared" ca="1" si="59"/>
        <v>32</v>
      </c>
      <c r="O954" s="26" t="s">
        <v>4724</v>
      </c>
      <c r="P954" s="26" t="s">
        <v>4725</v>
      </c>
      <c r="Q954" s="26" t="s">
        <v>876</v>
      </c>
      <c r="R954" s="29">
        <v>43451</v>
      </c>
      <c r="S954" s="26">
        <v>1291</v>
      </c>
      <c r="T954" s="30">
        <v>175</v>
      </c>
    </row>
    <row r="955" spans="1:20" x14ac:dyDescent="0.35">
      <c r="A955" s="31">
        <v>954</v>
      </c>
      <c r="B955" s="32" t="s">
        <v>4726</v>
      </c>
      <c r="C955" s="32" t="s">
        <v>4727</v>
      </c>
      <c r="D955" s="32" t="s">
        <v>4728</v>
      </c>
      <c r="E955" s="32" t="s">
        <v>48</v>
      </c>
      <c r="F955" s="32" t="s">
        <v>49</v>
      </c>
      <c r="G955" s="33">
        <v>662</v>
      </c>
      <c r="H955" s="27">
        <f t="shared" si="56"/>
        <v>10</v>
      </c>
      <c r="I955" s="34">
        <v>44400</v>
      </c>
      <c r="J955" s="33">
        <f ca="1">DATEDIF('BDD client - segmentation'!$I955,TODAY(),"M")</f>
        <v>20</v>
      </c>
      <c r="K955" s="27">
        <f t="shared" ca="1" si="57"/>
        <v>1</v>
      </c>
      <c r="L955" s="33">
        <v>24</v>
      </c>
      <c r="M955" s="27">
        <f t="shared" si="58"/>
        <v>12</v>
      </c>
      <c r="N955" s="27">
        <f t="shared" ca="1" si="59"/>
        <v>23</v>
      </c>
      <c r="O955" s="32" t="s">
        <v>4729</v>
      </c>
      <c r="P955" s="32" t="s">
        <v>3230</v>
      </c>
      <c r="Q955" s="32" t="s">
        <v>1052</v>
      </c>
      <c r="R955" s="35">
        <v>43411</v>
      </c>
      <c r="S955" s="32">
        <v>1537</v>
      </c>
      <c r="T955" s="36">
        <v>61</v>
      </c>
    </row>
    <row r="956" spans="1:20" x14ac:dyDescent="0.35">
      <c r="A956" s="25">
        <v>955</v>
      </c>
      <c r="B956" s="26" t="s">
        <v>4730</v>
      </c>
      <c r="C956" s="26" t="s">
        <v>4731</v>
      </c>
      <c r="D956" s="26" t="s">
        <v>4732</v>
      </c>
      <c r="E956" s="26" t="s">
        <v>48</v>
      </c>
      <c r="F956" s="26" t="s">
        <v>49</v>
      </c>
      <c r="G956" s="27">
        <v>4994</v>
      </c>
      <c r="H956" s="27">
        <f t="shared" si="56"/>
        <v>30</v>
      </c>
      <c r="I956" s="28">
        <v>43488</v>
      </c>
      <c r="J956" s="27">
        <f ca="1">DATEDIF('BDD client - segmentation'!$I956,TODAY(),"M")</f>
        <v>50</v>
      </c>
      <c r="K956" s="27">
        <f t="shared" ca="1" si="57"/>
        <v>0</v>
      </c>
      <c r="L956" s="27">
        <v>9</v>
      </c>
      <c r="M956" s="27">
        <f t="shared" si="58"/>
        <v>4.5</v>
      </c>
      <c r="N956" s="27">
        <f t="shared" ca="1" si="59"/>
        <v>34.5</v>
      </c>
      <c r="O956" s="26" t="s">
        <v>4733</v>
      </c>
      <c r="P956" s="26" t="s">
        <v>347</v>
      </c>
      <c r="Q956" s="26" t="s">
        <v>320</v>
      </c>
      <c r="R956" s="29">
        <v>43623</v>
      </c>
      <c r="S956" s="26">
        <v>1670</v>
      </c>
      <c r="T956" s="30">
        <v>250</v>
      </c>
    </row>
    <row r="957" spans="1:20" x14ac:dyDescent="0.35">
      <c r="A957" s="31">
        <v>956</v>
      </c>
      <c r="B957" s="32" t="s">
        <v>4734</v>
      </c>
      <c r="C957" s="32" t="s">
        <v>4735</v>
      </c>
      <c r="D957" s="32" t="s">
        <v>4736</v>
      </c>
      <c r="E957" s="32" t="s">
        <v>48</v>
      </c>
      <c r="F957" s="32" t="s">
        <v>205</v>
      </c>
      <c r="G957" s="33">
        <v>2034</v>
      </c>
      <c r="H957" s="27">
        <f t="shared" si="56"/>
        <v>20</v>
      </c>
      <c r="I957" s="34">
        <v>44096</v>
      </c>
      <c r="J957" s="33">
        <f ca="1">DATEDIF('BDD client - segmentation'!$I957,TODAY(),"M")</f>
        <v>30</v>
      </c>
      <c r="K957" s="27">
        <f t="shared" ca="1" si="57"/>
        <v>0</v>
      </c>
      <c r="L957" s="33">
        <v>23</v>
      </c>
      <c r="M957" s="27">
        <f t="shared" si="58"/>
        <v>11.5</v>
      </c>
      <c r="N957" s="27">
        <f t="shared" ca="1" si="59"/>
        <v>31.5</v>
      </c>
      <c r="O957" s="32" t="s">
        <v>94</v>
      </c>
      <c r="P957" s="32" t="s">
        <v>4737</v>
      </c>
      <c r="Q957" s="32" t="s">
        <v>2837</v>
      </c>
      <c r="R957" s="35">
        <v>44208</v>
      </c>
      <c r="S957" s="32">
        <v>163</v>
      </c>
      <c r="T957" s="36">
        <v>225</v>
      </c>
    </row>
    <row r="958" spans="1:20" x14ac:dyDescent="0.35">
      <c r="A958" s="25">
        <v>957</v>
      </c>
      <c r="B958" s="26" t="s">
        <v>4738</v>
      </c>
      <c r="C958" s="26" t="s">
        <v>4739</v>
      </c>
      <c r="D958" s="26" t="s">
        <v>4740</v>
      </c>
      <c r="E958" s="26" t="s">
        <v>48</v>
      </c>
      <c r="F958" s="26" t="s">
        <v>112</v>
      </c>
      <c r="G958" s="27">
        <v>4364</v>
      </c>
      <c r="H958" s="27">
        <f t="shared" si="56"/>
        <v>30</v>
      </c>
      <c r="I958" s="28">
        <v>43702</v>
      </c>
      <c r="J958" s="27">
        <f ca="1">DATEDIF('BDD client - segmentation'!$I958,TODAY(),"M")</f>
        <v>43</v>
      </c>
      <c r="K958" s="27">
        <f t="shared" ca="1" si="57"/>
        <v>0</v>
      </c>
      <c r="L958" s="27">
        <v>26</v>
      </c>
      <c r="M958" s="27">
        <f t="shared" si="58"/>
        <v>13</v>
      </c>
      <c r="N958" s="27">
        <f t="shared" ca="1" si="59"/>
        <v>43</v>
      </c>
      <c r="O958" s="26" t="s">
        <v>4741</v>
      </c>
      <c r="P958" s="26" t="s">
        <v>4137</v>
      </c>
      <c r="Q958" s="26" t="s">
        <v>849</v>
      </c>
      <c r="R958" s="29">
        <v>43805</v>
      </c>
      <c r="S958" s="26">
        <v>3619</v>
      </c>
      <c r="T958" s="30">
        <v>216</v>
      </c>
    </row>
    <row r="959" spans="1:20" x14ac:dyDescent="0.35">
      <c r="A959" s="31">
        <v>958</v>
      </c>
      <c r="B959" s="32" t="s">
        <v>4742</v>
      </c>
      <c r="C959" s="32" t="s">
        <v>4743</v>
      </c>
      <c r="D959" s="32" t="s">
        <v>4744</v>
      </c>
      <c r="E959" s="32" t="s">
        <v>62</v>
      </c>
      <c r="F959" s="32" t="s">
        <v>125</v>
      </c>
      <c r="G959" s="33">
        <v>1699</v>
      </c>
      <c r="H959" s="27">
        <f t="shared" si="56"/>
        <v>20</v>
      </c>
      <c r="I959" s="34">
        <v>44350</v>
      </c>
      <c r="J959" s="33">
        <f ca="1">DATEDIF('BDD client - segmentation'!$I959,TODAY(),"M")</f>
        <v>21</v>
      </c>
      <c r="K959" s="27">
        <f t="shared" ca="1" si="57"/>
        <v>1</v>
      </c>
      <c r="L959" s="33">
        <v>24</v>
      </c>
      <c r="M959" s="27">
        <f t="shared" si="58"/>
        <v>12</v>
      </c>
      <c r="N959" s="27">
        <f t="shared" ca="1" si="59"/>
        <v>33</v>
      </c>
      <c r="O959" s="32" t="s">
        <v>4745</v>
      </c>
      <c r="P959" s="32" t="s">
        <v>4746</v>
      </c>
      <c r="Q959" s="32" t="s">
        <v>128</v>
      </c>
      <c r="R959" s="35">
        <v>44350</v>
      </c>
      <c r="S959" s="32">
        <v>4532</v>
      </c>
      <c r="T959" s="36">
        <v>117</v>
      </c>
    </row>
    <row r="960" spans="1:20" x14ac:dyDescent="0.35">
      <c r="A960" s="25">
        <v>959</v>
      </c>
      <c r="B960" s="26" t="s">
        <v>4747</v>
      </c>
      <c r="C960" s="26" t="s">
        <v>4748</v>
      </c>
      <c r="D960" s="26" t="s">
        <v>4749</v>
      </c>
      <c r="E960" s="26" t="s">
        <v>48</v>
      </c>
      <c r="F960" s="26" t="s">
        <v>49</v>
      </c>
      <c r="G960" s="27">
        <v>401</v>
      </c>
      <c r="H960" s="27">
        <f t="shared" si="56"/>
        <v>5</v>
      </c>
      <c r="I960" s="28">
        <v>44252</v>
      </c>
      <c r="J960" s="27">
        <f ca="1">DATEDIF('BDD client - segmentation'!$I960,TODAY(),"M")</f>
        <v>25</v>
      </c>
      <c r="K960" s="27">
        <f t="shared" ca="1" si="57"/>
        <v>0</v>
      </c>
      <c r="L960" s="27">
        <v>24</v>
      </c>
      <c r="M960" s="27">
        <f t="shared" si="58"/>
        <v>12</v>
      </c>
      <c r="N960" s="27">
        <f t="shared" ca="1" si="59"/>
        <v>17</v>
      </c>
      <c r="O960" s="26" t="s">
        <v>187</v>
      </c>
      <c r="P960" s="26" t="s">
        <v>4750</v>
      </c>
      <c r="Q960" s="26" t="s">
        <v>2380</v>
      </c>
      <c r="R960" s="29">
        <v>43812</v>
      </c>
      <c r="S960" s="26">
        <v>538</v>
      </c>
      <c r="T960" s="30">
        <v>30</v>
      </c>
    </row>
    <row r="961" spans="1:20" x14ac:dyDescent="0.35">
      <c r="A961" s="31">
        <v>960</v>
      </c>
      <c r="B961" s="32" t="s">
        <v>4751</v>
      </c>
      <c r="C961" s="32" t="s">
        <v>4752</v>
      </c>
      <c r="D961" s="32" t="s">
        <v>4753</v>
      </c>
      <c r="E961" s="32" t="s">
        <v>62</v>
      </c>
      <c r="F961" s="32" t="s">
        <v>112</v>
      </c>
      <c r="G961" s="33">
        <v>3829</v>
      </c>
      <c r="H961" s="27">
        <f t="shared" si="56"/>
        <v>30</v>
      </c>
      <c r="I961" s="34">
        <v>44442</v>
      </c>
      <c r="J961" s="33">
        <f ca="1">DATEDIF('BDD client - segmentation'!$I961,TODAY(),"M")</f>
        <v>18</v>
      </c>
      <c r="K961" s="27">
        <f t="shared" ca="1" si="57"/>
        <v>1</v>
      </c>
      <c r="L961" s="33">
        <v>12</v>
      </c>
      <c r="M961" s="27">
        <f t="shared" si="58"/>
        <v>6</v>
      </c>
      <c r="N961" s="27">
        <f t="shared" ca="1" si="59"/>
        <v>37</v>
      </c>
      <c r="O961" s="32" t="s">
        <v>132</v>
      </c>
      <c r="P961" s="32" t="s">
        <v>4754</v>
      </c>
      <c r="Q961" s="32" t="s">
        <v>2567</v>
      </c>
      <c r="R961" s="35">
        <v>44597</v>
      </c>
      <c r="S961" s="32">
        <v>1082</v>
      </c>
      <c r="T961" s="36">
        <v>106</v>
      </c>
    </row>
    <row r="962" spans="1:20" x14ac:dyDescent="0.35">
      <c r="A962" s="25">
        <v>961</v>
      </c>
      <c r="B962" s="26" t="s">
        <v>4755</v>
      </c>
      <c r="C962" s="26" t="s">
        <v>4756</v>
      </c>
      <c r="D962" s="26" t="s">
        <v>4757</v>
      </c>
      <c r="E962" s="26" t="s">
        <v>48</v>
      </c>
      <c r="F962" s="26" t="s">
        <v>49</v>
      </c>
      <c r="G962" s="27">
        <v>2931</v>
      </c>
      <c r="H962" s="27">
        <f t="shared" si="56"/>
        <v>20</v>
      </c>
      <c r="I962" s="28">
        <v>44304</v>
      </c>
      <c r="J962" s="27">
        <f ca="1">DATEDIF('BDD client - segmentation'!$I962,TODAY(),"M")</f>
        <v>23</v>
      </c>
      <c r="K962" s="27">
        <f t="shared" ca="1" si="57"/>
        <v>1</v>
      </c>
      <c r="L962" s="27">
        <v>12</v>
      </c>
      <c r="M962" s="27">
        <f t="shared" si="58"/>
        <v>6</v>
      </c>
      <c r="N962" s="27">
        <f t="shared" ca="1" si="59"/>
        <v>27</v>
      </c>
      <c r="O962" s="26" t="s">
        <v>4758</v>
      </c>
      <c r="P962" s="26" t="s">
        <v>4759</v>
      </c>
      <c r="Q962" s="26" t="s">
        <v>1474</v>
      </c>
      <c r="R962" s="29">
        <v>44587</v>
      </c>
      <c r="S962" s="26">
        <v>4173</v>
      </c>
      <c r="T962" s="30">
        <v>171</v>
      </c>
    </row>
    <row r="963" spans="1:20" x14ac:dyDescent="0.35">
      <c r="A963" s="31">
        <v>962</v>
      </c>
      <c r="B963" s="32" t="s">
        <v>4760</v>
      </c>
      <c r="C963" s="32" t="s">
        <v>4761</v>
      </c>
      <c r="D963" s="32" t="s">
        <v>4762</v>
      </c>
      <c r="E963" s="32" t="s">
        <v>48</v>
      </c>
      <c r="F963" s="32" t="s">
        <v>49</v>
      </c>
      <c r="G963" s="33">
        <v>4162</v>
      </c>
      <c r="H963" s="27">
        <f t="shared" ref="H963:H1001" si="60">IF(G963&lt;=100,1,IF(G963&lt;=500,5,IF(G963&lt;=1000,10,IF(G963&lt;=3000,20,30))))</f>
        <v>30</v>
      </c>
      <c r="I963" s="34">
        <v>44565</v>
      </c>
      <c r="J963" s="33">
        <f ca="1">DATEDIF('BDD client - segmentation'!$I963,TODAY(),"M")</f>
        <v>14</v>
      </c>
      <c r="K963" s="27">
        <f t="shared" ref="K963:K1001" ca="1" si="61">IF(J963&lt;=3,20,IF(J963&lt;=6,10,IF(J963&lt;=12,5,IF(J963&lt;=24,1,0))))</f>
        <v>1</v>
      </c>
      <c r="L963" s="33">
        <v>16</v>
      </c>
      <c r="M963" s="27">
        <f t="shared" ref="M963:M1001" si="62">L963*0.5</f>
        <v>8</v>
      </c>
      <c r="N963" s="27">
        <f t="shared" ref="N963:N1001" ca="1" si="63">SUM(H963,K963,M963)</f>
        <v>39</v>
      </c>
      <c r="O963" s="32" t="s">
        <v>4763</v>
      </c>
      <c r="P963" s="32" t="s">
        <v>4764</v>
      </c>
      <c r="Q963" s="32" t="s">
        <v>4765</v>
      </c>
      <c r="R963" s="35">
        <v>43221</v>
      </c>
      <c r="S963" s="32">
        <v>2778</v>
      </c>
      <c r="T963" s="36">
        <v>134</v>
      </c>
    </row>
    <row r="964" spans="1:20" x14ac:dyDescent="0.35">
      <c r="A964" s="25">
        <v>963</v>
      </c>
      <c r="B964" s="26" t="s">
        <v>4766</v>
      </c>
      <c r="C964" s="26" t="s">
        <v>4767</v>
      </c>
      <c r="D964" s="26" t="s">
        <v>4768</v>
      </c>
      <c r="E964" s="26" t="s">
        <v>48</v>
      </c>
      <c r="F964" s="26" t="s">
        <v>49</v>
      </c>
      <c r="G964" s="27">
        <v>1322</v>
      </c>
      <c r="H964" s="27">
        <f t="shared" si="60"/>
        <v>20</v>
      </c>
      <c r="I964" s="28">
        <v>44831</v>
      </c>
      <c r="J964" s="27">
        <f ca="1">DATEDIF('BDD client - segmentation'!$I964,TODAY(),"M")</f>
        <v>6</v>
      </c>
      <c r="K964" s="27">
        <f t="shared" ca="1" si="61"/>
        <v>10</v>
      </c>
      <c r="L964" s="27">
        <v>29</v>
      </c>
      <c r="M964" s="27">
        <f t="shared" si="62"/>
        <v>14.5</v>
      </c>
      <c r="N964" s="27">
        <f t="shared" ca="1" si="63"/>
        <v>44.5</v>
      </c>
      <c r="O964" s="26" t="s">
        <v>4769</v>
      </c>
      <c r="P964" s="26" t="s">
        <v>4770</v>
      </c>
      <c r="Q964" s="26" t="s">
        <v>1017</v>
      </c>
      <c r="R964" s="29">
        <v>43550</v>
      </c>
      <c r="S964" s="26">
        <v>4172</v>
      </c>
      <c r="T964" s="30">
        <v>46</v>
      </c>
    </row>
    <row r="965" spans="1:20" x14ac:dyDescent="0.35">
      <c r="A965" s="31">
        <v>964</v>
      </c>
      <c r="B965" s="32" t="s">
        <v>4771</v>
      </c>
      <c r="C965" s="32" t="s">
        <v>2681</v>
      </c>
      <c r="D965" s="32" t="s">
        <v>4772</v>
      </c>
      <c r="E965" s="32" t="s">
        <v>62</v>
      </c>
      <c r="F965" s="32" t="s">
        <v>49</v>
      </c>
      <c r="G965" s="33">
        <v>2210</v>
      </c>
      <c r="H965" s="27">
        <f t="shared" si="60"/>
        <v>20</v>
      </c>
      <c r="I965" s="34">
        <v>44222</v>
      </c>
      <c r="J965" s="33">
        <f ca="1">DATEDIF('BDD client - segmentation'!$I965,TODAY(),"M")</f>
        <v>26</v>
      </c>
      <c r="K965" s="27">
        <f t="shared" ca="1" si="61"/>
        <v>0</v>
      </c>
      <c r="L965" s="33">
        <v>20</v>
      </c>
      <c r="M965" s="27">
        <f t="shared" si="62"/>
        <v>10</v>
      </c>
      <c r="N965" s="27">
        <f t="shared" ca="1" si="63"/>
        <v>30</v>
      </c>
      <c r="O965" s="32" t="s">
        <v>3246</v>
      </c>
      <c r="P965" s="32" t="s">
        <v>2912</v>
      </c>
      <c r="Q965" s="32" t="s">
        <v>2913</v>
      </c>
      <c r="R965" s="35">
        <v>43540</v>
      </c>
      <c r="S965" s="32">
        <v>1965</v>
      </c>
      <c r="T965" s="36">
        <v>68</v>
      </c>
    </row>
    <row r="966" spans="1:20" x14ac:dyDescent="0.35">
      <c r="A966" s="25">
        <v>965</v>
      </c>
      <c r="B966" s="26" t="s">
        <v>4773</v>
      </c>
      <c r="C966" s="26" t="s">
        <v>4774</v>
      </c>
      <c r="D966" s="26" t="s">
        <v>4775</v>
      </c>
      <c r="E966" s="26" t="s">
        <v>62</v>
      </c>
      <c r="F966" s="26" t="s">
        <v>49</v>
      </c>
      <c r="G966" s="27">
        <v>3399</v>
      </c>
      <c r="H966" s="27">
        <f t="shared" si="60"/>
        <v>30</v>
      </c>
      <c r="I966" s="28">
        <v>44359</v>
      </c>
      <c r="J966" s="27">
        <f ca="1">DATEDIF('BDD client - segmentation'!$I966,TODAY(),"M")</f>
        <v>21</v>
      </c>
      <c r="K966" s="27">
        <f t="shared" ca="1" si="61"/>
        <v>1</v>
      </c>
      <c r="L966" s="27">
        <v>8</v>
      </c>
      <c r="M966" s="27">
        <f t="shared" si="62"/>
        <v>4</v>
      </c>
      <c r="N966" s="27">
        <f t="shared" ca="1" si="63"/>
        <v>35</v>
      </c>
      <c r="O966" s="26" t="s">
        <v>915</v>
      </c>
      <c r="P966" s="26" t="s">
        <v>2317</v>
      </c>
      <c r="Q966" s="26" t="s">
        <v>985</v>
      </c>
      <c r="R966" s="29">
        <v>44075</v>
      </c>
      <c r="S966" s="26">
        <v>1706</v>
      </c>
      <c r="T966" s="30">
        <v>20</v>
      </c>
    </row>
    <row r="967" spans="1:20" x14ac:dyDescent="0.35">
      <c r="A967" s="31">
        <v>966</v>
      </c>
      <c r="B967" s="32" t="s">
        <v>4776</v>
      </c>
      <c r="C967" s="32" t="s">
        <v>4777</v>
      </c>
      <c r="D967" s="32" t="s">
        <v>4778</v>
      </c>
      <c r="E967" s="32" t="s">
        <v>48</v>
      </c>
      <c r="F967" s="32" t="s">
        <v>49</v>
      </c>
      <c r="G967" s="33">
        <v>803</v>
      </c>
      <c r="H967" s="27">
        <f t="shared" si="60"/>
        <v>10</v>
      </c>
      <c r="I967" s="34">
        <v>44833</v>
      </c>
      <c r="J967" s="33">
        <f ca="1">DATEDIF('BDD client - segmentation'!$I967,TODAY(),"M")</f>
        <v>6</v>
      </c>
      <c r="K967" s="27">
        <f t="shared" ca="1" si="61"/>
        <v>10</v>
      </c>
      <c r="L967" s="33">
        <v>20</v>
      </c>
      <c r="M967" s="27">
        <f t="shared" si="62"/>
        <v>10</v>
      </c>
      <c r="N967" s="27">
        <f t="shared" ca="1" si="63"/>
        <v>30</v>
      </c>
      <c r="O967" s="32" t="s">
        <v>4779</v>
      </c>
      <c r="P967" s="32" t="s">
        <v>4780</v>
      </c>
      <c r="Q967" s="32" t="s">
        <v>4781</v>
      </c>
      <c r="R967" s="35">
        <v>44285</v>
      </c>
      <c r="S967" s="32">
        <v>310</v>
      </c>
      <c r="T967" s="36">
        <v>125</v>
      </c>
    </row>
    <row r="968" spans="1:20" x14ac:dyDescent="0.35">
      <c r="A968" s="25">
        <v>967</v>
      </c>
      <c r="B968" s="26" t="s">
        <v>4782</v>
      </c>
      <c r="C968" s="26" t="s">
        <v>4783</v>
      </c>
      <c r="D968" s="26" t="s">
        <v>4784</v>
      </c>
      <c r="E968" s="26" t="s">
        <v>62</v>
      </c>
      <c r="F968" s="26" t="s">
        <v>49</v>
      </c>
      <c r="G968" s="27">
        <v>3095</v>
      </c>
      <c r="H968" s="27">
        <f t="shared" si="60"/>
        <v>30</v>
      </c>
      <c r="I968" s="28">
        <v>44344</v>
      </c>
      <c r="J968" s="27">
        <f ca="1">DATEDIF('BDD client - segmentation'!$I968,TODAY(),"M")</f>
        <v>22</v>
      </c>
      <c r="K968" s="27">
        <f t="shared" ca="1" si="61"/>
        <v>1</v>
      </c>
      <c r="L968" s="27">
        <v>25</v>
      </c>
      <c r="M968" s="27">
        <f t="shared" si="62"/>
        <v>12.5</v>
      </c>
      <c r="N968" s="27">
        <f t="shared" ca="1" si="63"/>
        <v>43.5</v>
      </c>
      <c r="O968" s="26" t="s">
        <v>4785</v>
      </c>
      <c r="P968" s="26" t="s">
        <v>4786</v>
      </c>
      <c r="Q968" s="26" t="s">
        <v>3434</v>
      </c>
      <c r="R968" s="29">
        <v>43322</v>
      </c>
      <c r="S968" s="26">
        <v>1185</v>
      </c>
      <c r="T968" s="30">
        <v>192</v>
      </c>
    </row>
    <row r="969" spans="1:20" x14ac:dyDescent="0.35">
      <c r="A969" s="31">
        <v>968</v>
      </c>
      <c r="B969" s="32" t="s">
        <v>4787</v>
      </c>
      <c r="C969" s="32" t="s">
        <v>4788</v>
      </c>
      <c r="D969" s="32" t="s">
        <v>4789</v>
      </c>
      <c r="E969" s="32" t="s">
        <v>62</v>
      </c>
      <c r="F969" s="32" t="s">
        <v>49</v>
      </c>
      <c r="G969" s="33">
        <v>3304</v>
      </c>
      <c r="H969" s="27">
        <f t="shared" si="60"/>
        <v>30</v>
      </c>
      <c r="I969" s="34">
        <v>43944</v>
      </c>
      <c r="J969" s="33">
        <f ca="1">DATEDIF('BDD client - segmentation'!$I969,TODAY(),"M")</f>
        <v>35</v>
      </c>
      <c r="K969" s="27">
        <f t="shared" ca="1" si="61"/>
        <v>0</v>
      </c>
      <c r="L969" s="33">
        <v>14</v>
      </c>
      <c r="M969" s="27">
        <f t="shared" si="62"/>
        <v>7</v>
      </c>
      <c r="N969" s="27">
        <f t="shared" ca="1" si="63"/>
        <v>37</v>
      </c>
      <c r="O969" s="32" t="s">
        <v>4790</v>
      </c>
      <c r="P969" s="32" t="s">
        <v>3397</v>
      </c>
      <c r="Q969" s="32" t="s">
        <v>1017</v>
      </c>
      <c r="R969" s="35">
        <v>43827</v>
      </c>
      <c r="S969" s="32">
        <v>3691</v>
      </c>
      <c r="T969" s="36">
        <v>80</v>
      </c>
    </row>
    <row r="970" spans="1:20" x14ac:dyDescent="0.35">
      <c r="A970" s="25">
        <v>969</v>
      </c>
      <c r="B970" s="26" t="s">
        <v>4791</v>
      </c>
      <c r="C970" s="26" t="s">
        <v>4792</v>
      </c>
      <c r="D970" s="26" t="s">
        <v>4793</v>
      </c>
      <c r="E970" s="26" t="s">
        <v>48</v>
      </c>
      <c r="F970" s="26" t="s">
        <v>49</v>
      </c>
      <c r="G970" s="27">
        <v>1054</v>
      </c>
      <c r="H970" s="27">
        <f t="shared" si="60"/>
        <v>20</v>
      </c>
      <c r="I970" s="28">
        <v>44099</v>
      </c>
      <c r="J970" s="27">
        <f ca="1">DATEDIF('BDD client - segmentation'!$I970,TODAY(),"M")</f>
        <v>30</v>
      </c>
      <c r="K970" s="27">
        <f t="shared" ca="1" si="61"/>
        <v>0</v>
      </c>
      <c r="L970" s="27">
        <v>8</v>
      </c>
      <c r="M970" s="27">
        <f t="shared" si="62"/>
        <v>4</v>
      </c>
      <c r="N970" s="27">
        <f t="shared" ca="1" si="63"/>
        <v>24</v>
      </c>
      <c r="O970" s="26" t="s">
        <v>542</v>
      </c>
      <c r="P970" s="26" t="s">
        <v>1096</v>
      </c>
      <c r="Q970" s="26" t="s">
        <v>1097</v>
      </c>
      <c r="R970" s="29">
        <v>43135</v>
      </c>
      <c r="S970" s="26">
        <v>2934</v>
      </c>
      <c r="T970" s="30">
        <v>155</v>
      </c>
    </row>
    <row r="971" spans="1:20" x14ac:dyDescent="0.35">
      <c r="A971" s="31">
        <v>970</v>
      </c>
      <c r="B971" s="32" t="s">
        <v>4794</v>
      </c>
      <c r="C971" s="32" t="s">
        <v>4795</v>
      </c>
      <c r="D971" s="32" t="s">
        <v>4796</v>
      </c>
      <c r="E971" s="32" t="s">
        <v>62</v>
      </c>
      <c r="F971" s="32" t="s">
        <v>49</v>
      </c>
      <c r="G971" s="33">
        <v>4446</v>
      </c>
      <c r="H971" s="27">
        <f t="shared" si="60"/>
        <v>30</v>
      </c>
      <c r="I971" s="34">
        <v>44665</v>
      </c>
      <c r="J971" s="33">
        <f ca="1">DATEDIF('BDD client - segmentation'!$I971,TODAY(),"M")</f>
        <v>11</v>
      </c>
      <c r="K971" s="27">
        <f t="shared" ca="1" si="61"/>
        <v>5</v>
      </c>
      <c r="L971" s="33">
        <v>4</v>
      </c>
      <c r="M971" s="27">
        <f t="shared" si="62"/>
        <v>2</v>
      </c>
      <c r="N971" s="27">
        <f t="shared" ca="1" si="63"/>
        <v>37</v>
      </c>
      <c r="O971" s="32" t="s">
        <v>542</v>
      </c>
      <c r="P971" s="32" t="s">
        <v>4797</v>
      </c>
      <c r="Q971" s="32" t="s">
        <v>4798</v>
      </c>
      <c r="R971" s="35">
        <v>44009</v>
      </c>
      <c r="S971" s="32">
        <v>202</v>
      </c>
      <c r="T971" s="36">
        <v>221</v>
      </c>
    </row>
    <row r="972" spans="1:20" x14ac:dyDescent="0.35">
      <c r="A972" s="25">
        <v>971</v>
      </c>
      <c r="B972" s="26" t="s">
        <v>4799</v>
      </c>
      <c r="C972" s="26" t="s">
        <v>4800</v>
      </c>
      <c r="D972" s="26" t="s">
        <v>4801</v>
      </c>
      <c r="E972" s="26" t="s">
        <v>62</v>
      </c>
      <c r="F972" s="26" t="s">
        <v>49</v>
      </c>
      <c r="G972" s="27">
        <v>3244</v>
      </c>
      <c r="H972" s="27">
        <f t="shared" si="60"/>
        <v>30</v>
      </c>
      <c r="I972" s="28">
        <v>44717</v>
      </c>
      <c r="J972" s="27">
        <f ca="1">DATEDIF('BDD client - segmentation'!$I972,TODAY(),"M")</f>
        <v>9</v>
      </c>
      <c r="K972" s="27">
        <f t="shared" ca="1" si="61"/>
        <v>5</v>
      </c>
      <c r="L972" s="27">
        <v>23</v>
      </c>
      <c r="M972" s="27">
        <f t="shared" si="62"/>
        <v>11.5</v>
      </c>
      <c r="N972" s="27">
        <f t="shared" ca="1" si="63"/>
        <v>46.5</v>
      </c>
      <c r="O972" s="26" t="s">
        <v>4802</v>
      </c>
      <c r="P972" s="26" t="s">
        <v>4759</v>
      </c>
      <c r="Q972" s="26" t="s">
        <v>1474</v>
      </c>
      <c r="R972" s="29">
        <v>44747</v>
      </c>
      <c r="S972" s="26">
        <v>3434</v>
      </c>
      <c r="T972" s="30">
        <v>167</v>
      </c>
    </row>
    <row r="973" spans="1:20" x14ac:dyDescent="0.35">
      <c r="A973" s="31">
        <v>972</v>
      </c>
      <c r="B973" s="32" t="s">
        <v>4803</v>
      </c>
      <c r="C973" s="32" t="s">
        <v>4804</v>
      </c>
      <c r="D973" s="32" t="s">
        <v>4805</v>
      </c>
      <c r="E973" s="32" t="s">
        <v>62</v>
      </c>
      <c r="F973" s="32" t="s">
        <v>49</v>
      </c>
      <c r="G973" s="33">
        <v>1942</v>
      </c>
      <c r="H973" s="27">
        <f t="shared" si="60"/>
        <v>20</v>
      </c>
      <c r="I973" s="34">
        <v>44084</v>
      </c>
      <c r="J973" s="33">
        <f ca="1">DATEDIF('BDD client - segmentation'!$I973,TODAY(),"M")</f>
        <v>30</v>
      </c>
      <c r="K973" s="27">
        <f t="shared" ca="1" si="61"/>
        <v>0</v>
      </c>
      <c r="L973" s="33">
        <v>1</v>
      </c>
      <c r="M973" s="27">
        <f t="shared" si="62"/>
        <v>0.5</v>
      </c>
      <c r="N973" s="27">
        <f t="shared" ca="1" si="63"/>
        <v>20.5</v>
      </c>
      <c r="O973" s="32" t="s">
        <v>4806</v>
      </c>
      <c r="P973" s="32" t="s">
        <v>4807</v>
      </c>
      <c r="Q973" s="32" t="s">
        <v>4808</v>
      </c>
      <c r="R973" s="35">
        <v>44849</v>
      </c>
      <c r="S973" s="32">
        <v>768</v>
      </c>
      <c r="T973" s="36">
        <v>77</v>
      </c>
    </row>
    <row r="974" spans="1:20" x14ac:dyDescent="0.35">
      <c r="A974" s="25">
        <v>973</v>
      </c>
      <c r="B974" s="26" t="s">
        <v>4809</v>
      </c>
      <c r="C974" s="26" t="s">
        <v>4810</v>
      </c>
      <c r="D974" s="26" t="s">
        <v>4811</v>
      </c>
      <c r="E974" s="26" t="s">
        <v>48</v>
      </c>
      <c r="F974" s="26" t="s">
        <v>125</v>
      </c>
      <c r="G974" s="27">
        <v>4096</v>
      </c>
      <c r="H974" s="27">
        <f t="shared" si="60"/>
        <v>30</v>
      </c>
      <c r="I974" s="28">
        <v>43703</v>
      </c>
      <c r="J974" s="27">
        <f ca="1">DATEDIF('BDD client - segmentation'!$I974,TODAY(),"M")</f>
        <v>43</v>
      </c>
      <c r="K974" s="27">
        <f t="shared" ca="1" si="61"/>
        <v>0</v>
      </c>
      <c r="L974" s="27">
        <v>15</v>
      </c>
      <c r="M974" s="27">
        <f t="shared" si="62"/>
        <v>7.5</v>
      </c>
      <c r="N974" s="27">
        <f t="shared" ca="1" si="63"/>
        <v>37.5</v>
      </c>
      <c r="O974" s="26" t="s">
        <v>542</v>
      </c>
      <c r="P974" s="26" t="s">
        <v>4316</v>
      </c>
      <c r="Q974" s="26" t="s">
        <v>4317</v>
      </c>
      <c r="R974" s="29">
        <v>43652</v>
      </c>
      <c r="S974" s="26">
        <v>1947</v>
      </c>
      <c r="T974" s="30">
        <v>200</v>
      </c>
    </row>
    <row r="975" spans="1:20" x14ac:dyDescent="0.35">
      <c r="A975" s="31">
        <v>974</v>
      </c>
      <c r="B975" s="32" t="s">
        <v>2787</v>
      </c>
      <c r="C975" s="32" t="s">
        <v>4812</v>
      </c>
      <c r="D975" s="32" t="s">
        <v>4813</v>
      </c>
      <c r="E975" s="32" t="s">
        <v>48</v>
      </c>
      <c r="F975" s="32" t="s">
        <v>49</v>
      </c>
      <c r="G975" s="33">
        <v>706</v>
      </c>
      <c r="H975" s="27">
        <f t="shared" si="60"/>
        <v>10</v>
      </c>
      <c r="I975" s="34">
        <v>44855</v>
      </c>
      <c r="J975" s="33">
        <f ca="1">DATEDIF('BDD client - segmentation'!$I975,TODAY(),"M")</f>
        <v>5</v>
      </c>
      <c r="K975" s="27">
        <f t="shared" ca="1" si="61"/>
        <v>10</v>
      </c>
      <c r="L975" s="33">
        <v>21</v>
      </c>
      <c r="M975" s="27">
        <f t="shared" si="62"/>
        <v>10.5</v>
      </c>
      <c r="N975" s="27">
        <f t="shared" ca="1" si="63"/>
        <v>30.5</v>
      </c>
      <c r="O975" s="32" t="s">
        <v>4814</v>
      </c>
      <c r="P975" s="32" t="s">
        <v>4479</v>
      </c>
      <c r="Q975" s="32" t="s">
        <v>979</v>
      </c>
      <c r="R975" s="35">
        <v>43198</v>
      </c>
      <c r="S975" s="32">
        <v>2804</v>
      </c>
      <c r="T975" s="36">
        <v>52</v>
      </c>
    </row>
    <row r="976" spans="1:20" x14ac:dyDescent="0.35">
      <c r="A976" s="25">
        <v>975</v>
      </c>
      <c r="B976" s="26" t="s">
        <v>4815</v>
      </c>
      <c r="C976" s="26" t="s">
        <v>4816</v>
      </c>
      <c r="D976" s="26" t="s">
        <v>4817</v>
      </c>
      <c r="E976" s="26" t="s">
        <v>62</v>
      </c>
      <c r="F976" s="26" t="s">
        <v>49</v>
      </c>
      <c r="G976" s="27">
        <v>2651</v>
      </c>
      <c r="H976" s="27">
        <f t="shared" si="60"/>
        <v>20</v>
      </c>
      <c r="I976" s="28">
        <v>44205</v>
      </c>
      <c r="J976" s="27">
        <f ca="1">DATEDIF('BDD client - segmentation'!$I976,TODAY(),"M")</f>
        <v>26</v>
      </c>
      <c r="K976" s="27">
        <f t="shared" ca="1" si="61"/>
        <v>0</v>
      </c>
      <c r="L976" s="27">
        <v>21</v>
      </c>
      <c r="M976" s="27">
        <f t="shared" si="62"/>
        <v>10.5</v>
      </c>
      <c r="N976" s="27">
        <f t="shared" ca="1" si="63"/>
        <v>30.5</v>
      </c>
      <c r="O976" s="26" t="s">
        <v>909</v>
      </c>
      <c r="P976" s="26" t="s">
        <v>4818</v>
      </c>
      <c r="Q976" s="26" t="s">
        <v>4382</v>
      </c>
      <c r="R976" s="29">
        <v>43204</v>
      </c>
      <c r="S976" s="26">
        <v>2369</v>
      </c>
      <c r="T976" s="30">
        <v>70</v>
      </c>
    </row>
    <row r="977" spans="1:20" x14ac:dyDescent="0.35">
      <c r="A977" s="31">
        <v>976</v>
      </c>
      <c r="B977" s="32" t="s">
        <v>2787</v>
      </c>
      <c r="C977" s="32" t="s">
        <v>4819</v>
      </c>
      <c r="D977" s="32" t="s">
        <v>4820</v>
      </c>
      <c r="E977" s="32" t="s">
        <v>48</v>
      </c>
      <c r="F977" s="32" t="s">
        <v>49</v>
      </c>
      <c r="G977" s="33">
        <v>3875</v>
      </c>
      <c r="H977" s="27">
        <f t="shared" si="60"/>
        <v>30</v>
      </c>
      <c r="I977" s="34">
        <v>43872</v>
      </c>
      <c r="J977" s="33">
        <f ca="1">DATEDIF('BDD client - segmentation'!$I977,TODAY(),"M")</f>
        <v>37</v>
      </c>
      <c r="K977" s="27">
        <f t="shared" ca="1" si="61"/>
        <v>0</v>
      </c>
      <c r="L977" s="33">
        <v>14</v>
      </c>
      <c r="M977" s="27">
        <f t="shared" si="62"/>
        <v>7</v>
      </c>
      <c r="N977" s="27">
        <f t="shared" ca="1" si="63"/>
        <v>37</v>
      </c>
      <c r="O977" s="32" t="s">
        <v>836</v>
      </c>
      <c r="P977" s="32" t="s">
        <v>4821</v>
      </c>
      <c r="Q977" s="32" t="s">
        <v>680</v>
      </c>
      <c r="R977" s="35">
        <v>43277</v>
      </c>
      <c r="S977" s="32">
        <v>3076</v>
      </c>
      <c r="T977" s="36">
        <v>26</v>
      </c>
    </row>
    <row r="978" spans="1:20" x14ac:dyDescent="0.35">
      <c r="A978" s="25">
        <v>977</v>
      </c>
      <c r="B978" s="26" t="s">
        <v>4822</v>
      </c>
      <c r="C978" s="26" t="s">
        <v>4823</v>
      </c>
      <c r="D978" s="26" t="s">
        <v>4824</v>
      </c>
      <c r="E978" s="26" t="s">
        <v>48</v>
      </c>
      <c r="F978" s="26" t="s">
        <v>49</v>
      </c>
      <c r="G978" s="27">
        <v>2401</v>
      </c>
      <c r="H978" s="27">
        <f t="shared" si="60"/>
        <v>20</v>
      </c>
      <c r="I978" s="28">
        <v>43470</v>
      </c>
      <c r="J978" s="27">
        <f ca="1">DATEDIF('BDD client - segmentation'!$I978,TODAY(),"M")</f>
        <v>50</v>
      </c>
      <c r="K978" s="27">
        <f t="shared" ca="1" si="61"/>
        <v>0</v>
      </c>
      <c r="L978" s="27">
        <v>29</v>
      </c>
      <c r="M978" s="27">
        <f t="shared" si="62"/>
        <v>14.5</v>
      </c>
      <c r="N978" s="27">
        <f t="shared" ca="1" si="63"/>
        <v>34.5</v>
      </c>
      <c r="O978" s="26" t="s">
        <v>283</v>
      </c>
      <c r="P978" s="26" t="s">
        <v>4825</v>
      </c>
      <c r="Q978" s="26" t="s">
        <v>4826</v>
      </c>
      <c r="R978" s="29">
        <v>43216</v>
      </c>
      <c r="S978" s="26">
        <v>2318</v>
      </c>
      <c r="T978" s="30">
        <v>132</v>
      </c>
    </row>
    <row r="979" spans="1:20" x14ac:dyDescent="0.35">
      <c r="A979" s="31">
        <v>978</v>
      </c>
      <c r="B979" s="32" t="s">
        <v>4341</v>
      </c>
      <c r="C979" s="32" t="s">
        <v>4827</v>
      </c>
      <c r="D979" s="32" t="s">
        <v>4828</v>
      </c>
      <c r="E979" s="32" t="s">
        <v>48</v>
      </c>
      <c r="F979" s="32" t="s">
        <v>49</v>
      </c>
      <c r="G979" s="33">
        <v>246</v>
      </c>
      <c r="H979" s="27">
        <f t="shared" si="60"/>
        <v>5</v>
      </c>
      <c r="I979" s="34">
        <v>43846</v>
      </c>
      <c r="J979" s="33">
        <f ca="1">DATEDIF('BDD client - segmentation'!$I979,TODAY(),"M")</f>
        <v>38</v>
      </c>
      <c r="K979" s="27">
        <f t="shared" ca="1" si="61"/>
        <v>0</v>
      </c>
      <c r="L979" s="33">
        <v>28</v>
      </c>
      <c r="M979" s="27">
        <f t="shared" si="62"/>
        <v>14</v>
      </c>
      <c r="N979" s="27">
        <f t="shared" ca="1" si="63"/>
        <v>19</v>
      </c>
      <c r="O979" s="32" t="s">
        <v>4829</v>
      </c>
      <c r="P979" s="32" t="s">
        <v>4830</v>
      </c>
      <c r="Q979" s="32" t="s">
        <v>4831</v>
      </c>
      <c r="R979" s="35">
        <v>44808</v>
      </c>
      <c r="S979" s="32">
        <v>4382</v>
      </c>
      <c r="T979" s="36">
        <v>250</v>
      </c>
    </row>
    <row r="980" spans="1:20" x14ac:dyDescent="0.35">
      <c r="A980" s="25">
        <v>979</v>
      </c>
      <c r="B980" s="26" t="s">
        <v>4832</v>
      </c>
      <c r="C980" s="26" t="s">
        <v>4833</v>
      </c>
      <c r="D980" s="26" t="s">
        <v>4834</v>
      </c>
      <c r="E980" s="26" t="s">
        <v>48</v>
      </c>
      <c r="F980" s="26" t="s">
        <v>49</v>
      </c>
      <c r="G980" s="27">
        <v>4179</v>
      </c>
      <c r="H980" s="27">
        <f t="shared" si="60"/>
        <v>30</v>
      </c>
      <c r="I980" s="28">
        <v>43527</v>
      </c>
      <c r="J980" s="27">
        <f ca="1">DATEDIF('BDD client - segmentation'!$I980,TODAY(),"M")</f>
        <v>48</v>
      </c>
      <c r="K980" s="27">
        <f t="shared" ca="1" si="61"/>
        <v>0</v>
      </c>
      <c r="L980" s="27">
        <v>18</v>
      </c>
      <c r="M980" s="27">
        <f t="shared" si="62"/>
        <v>9</v>
      </c>
      <c r="N980" s="27">
        <f t="shared" ca="1" si="63"/>
        <v>39</v>
      </c>
      <c r="O980" s="26" t="s">
        <v>4835</v>
      </c>
      <c r="P980" s="26" t="s">
        <v>4836</v>
      </c>
      <c r="Q980" s="26" t="s">
        <v>4837</v>
      </c>
      <c r="R980" s="29">
        <v>44336</v>
      </c>
      <c r="S980" s="26">
        <v>797</v>
      </c>
      <c r="T980" s="30">
        <v>87</v>
      </c>
    </row>
    <row r="981" spans="1:20" x14ac:dyDescent="0.35">
      <c r="A981" s="31">
        <v>980</v>
      </c>
      <c r="B981" s="32" t="s">
        <v>4838</v>
      </c>
      <c r="C981" s="32" t="s">
        <v>4839</v>
      </c>
      <c r="D981" s="32" t="s">
        <v>4840</v>
      </c>
      <c r="E981" s="32" t="s">
        <v>62</v>
      </c>
      <c r="F981" s="32" t="s">
        <v>49</v>
      </c>
      <c r="G981" s="33">
        <v>1728</v>
      </c>
      <c r="H981" s="27">
        <f t="shared" si="60"/>
        <v>20</v>
      </c>
      <c r="I981" s="34">
        <v>43918</v>
      </c>
      <c r="J981" s="33">
        <f ca="1">DATEDIF('BDD client - segmentation'!$I981,TODAY(),"M")</f>
        <v>36</v>
      </c>
      <c r="K981" s="27">
        <f t="shared" ca="1" si="61"/>
        <v>0</v>
      </c>
      <c r="L981" s="33">
        <v>7</v>
      </c>
      <c r="M981" s="27">
        <f t="shared" si="62"/>
        <v>3.5</v>
      </c>
      <c r="N981" s="27">
        <f t="shared" ca="1" si="63"/>
        <v>23.5</v>
      </c>
      <c r="O981" s="32" t="s">
        <v>4841</v>
      </c>
      <c r="P981" s="32" t="s">
        <v>4842</v>
      </c>
      <c r="Q981" s="32" t="s">
        <v>1073</v>
      </c>
      <c r="R981" s="35">
        <v>43623</v>
      </c>
      <c r="S981" s="32">
        <v>3566</v>
      </c>
      <c r="T981" s="36">
        <v>61</v>
      </c>
    </row>
    <row r="982" spans="1:20" x14ac:dyDescent="0.35">
      <c r="A982" s="25">
        <v>981</v>
      </c>
      <c r="B982" s="26" t="s">
        <v>4843</v>
      </c>
      <c r="C982" s="26" t="s">
        <v>4844</v>
      </c>
      <c r="D982" s="26" t="s">
        <v>4845</v>
      </c>
      <c r="E982" s="26" t="s">
        <v>48</v>
      </c>
      <c r="F982" s="26" t="s">
        <v>49</v>
      </c>
      <c r="G982" s="27">
        <v>2627</v>
      </c>
      <c r="H982" s="27">
        <f t="shared" si="60"/>
        <v>20</v>
      </c>
      <c r="I982" s="28">
        <v>44528</v>
      </c>
      <c r="J982" s="27">
        <f ca="1">DATEDIF('BDD client - segmentation'!$I982,TODAY(),"M")</f>
        <v>16</v>
      </c>
      <c r="K982" s="27">
        <f t="shared" ca="1" si="61"/>
        <v>1</v>
      </c>
      <c r="L982" s="27">
        <v>5</v>
      </c>
      <c r="M982" s="27">
        <f t="shared" si="62"/>
        <v>2.5</v>
      </c>
      <c r="N982" s="27">
        <f t="shared" ca="1" si="63"/>
        <v>23.5</v>
      </c>
      <c r="O982" s="26" t="s">
        <v>306</v>
      </c>
      <c r="P982" s="26" t="s">
        <v>4846</v>
      </c>
      <c r="Q982" s="26" t="s">
        <v>571</v>
      </c>
      <c r="R982" s="29">
        <v>43200</v>
      </c>
      <c r="S982" s="26">
        <v>2814</v>
      </c>
      <c r="T982" s="30">
        <v>48</v>
      </c>
    </row>
    <row r="983" spans="1:20" x14ac:dyDescent="0.35">
      <c r="A983" s="31">
        <v>982</v>
      </c>
      <c r="B983" s="32" t="s">
        <v>4847</v>
      </c>
      <c r="C983" s="32" t="s">
        <v>4848</v>
      </c>
      <c r="D983" s="32" t="s">
        <v>4849</v>
      </c>
      <c r="E983" s="32" t="s">
        <v>48</v>
      </c>
      <c r="F983" s="32" t="s">
        <v>205</v>
      </c>
      <c r="G983" s="33">
        <v>1393</v>
      </c>
      <c r="H983" s="27">
        <f t="shared" si="60"/>
        <v>20</v>
      </c>
      <c r="I983" s="34">
        <v>43115</v>
      </c>
      <c r="J983" s="33">
        <f ca="1">DATEDIF('BDD client - segmentation'!$I983,TODAY(),"M")</f>
        <v>62</v>
      </c>
      <c r="K983" s="27">
        <f t="shared" ca="1" si="61"/>
        <v>0</v>
      </c>
      <c r="L983" s="33">
        <v>28</v>
      </c>
      <c r="M983" s="27">
        <f t="shared" si="62"/>
        <v>14</v>
      </c>
      <c r="N983" s="27">
        <f t="shared" ca="1" si="63"/>
        <v>34</v>
      </c>
      <c r="O983" s="32" t="s">
        <v>445</v>
      </c>
      <c r="P983" s="32" t="s">
        <v>1057</v>
      </c>
      <c r="Q983" s="32" t="s">
        <v>605</v>
      </c>
      <c r="R983" s="35">
        <v>43533</v>
      </c>
      <c r="S983" s="32">
        <v>262</v>
      </c>
      <c r="T983" s="36">
        <v>65</v>
      </c>
    </row>
    <row r="984" spans="1:20" x14ac:dyDescent="0.35">
      <c r="A984" s="25">
        <v>983</v>
      </c>
      <c r="B984" s="26" t="s">
        <v>4850</v>
      </c>
      <c r="C984" s="26" t="s">
        <v>4851</v>
      </c>
      <c r="D984" s="26" t="s">
        <v>4852</v>
      </c>
      <c r="E984" s="26" t="s">
        <v>48</v>
      </c>
      <c r="F984" s="26" t="s">
        <v>49</v>
      </c>
      <c r="G984" s="27">
        <v>347</v>
      </c>
      <c r="H984" s="27">
        <f t="shared" si="60"/>
        <v>5</v>
      </c>
      <c r="I984" s="28">
        <v>44690</v>
      </c>
      <c r="J984" s="27">
        <f ca="1">DATEDIF('BDD client - segmentation'!$I984,TODAY(),"M")</f>
        <v>10</v>
      </c>
      <c r="K984" s="27">
        <f t="shared" ca="1" si="61"/>
        <v>5</v>
      </c>
      <c r="L984" s="27">
        <v>26</v>
      </c>
      <c r="M984" s="27">
        <f t="shared" si="62"/>
        <v>13</v>
      </c>
      <c r="N984" s="27">
        <f t="shared" ca="1" si="63"/>
        <v>23</v>
      </c>
      <c r="O984" s="26" t="s">
        <v>4853</v>
      </c>
      <c r="P984" s="26" t="s">
        <v>4854</v>
      </c>
      <c r="Q984" s="26" t="s">
        <v>189</v>
      </c>
      <c r="R984" s="29">
        <v>43543</v>
      </c>
      <c r="S984" s="26">
        <v>1774</v>
      </c>
      <c r="T984" s="30">
        <v>172</v>
      </c>
    </row>
    <row r="985" spans="1:20" x14ac:dyDescent="0.35">
      <c r="A985" s="31">
        <v>984</v>
      </c>
      <c r="B985" s="32" t="s">
        <v>4855</v>
      </c>
      <c r="C985" s="32" t="s">
        <v>4856</v>
      </c>
      <c r="D985" s="32" t="s">
        <v>4857</v>
      </c>
      <c r="E985" s="32" t="s">
        <v>48</v>
      </c>
      <c r="F985" s="32" t="s">
        <v>63</v>
      </c>
      <c r="G985" s="33">
        <v>3126</v>
      </c>
      <c r="H985" s="27">
        <f t="shared" si="60"/>
        <v>30</v>
      </c>
      <c r="I985" s="34">
        <v>43699</v>
      </c>
      <c r="J985" s="33">
        <f ca="1">DATEDIF('BDD client - segmentation'!$I985,TODAY(),"M")</f>
        <v>43</v>
      </c>
      <c r="K985" s="27">
        <f t="shared" ca="1" si="61"/>
        <v>0</v>
      </c>
      <c r="L985" s="33">
        <v>23</v>
      </c>
      <c r="M985" s="27">
        <f t="shared" si="62"/>
        <v>11.5</v>
      </c>
      <c r="N985" s="27">
        <f t="shared" ca="1" si="63"/>
        <v>41.5</v>
      </c>
      <c r="O985" s="32" t="s">
        <v>4858</v>
      </c>
      <c r="P985" s="32" t="s">
        <v>4859</v>
      </c>
      <c r="Q985" s="32" t="s">
        <v>4860</v>
      </c>
      <c r="R985" s="35">
        <v>43278</v>
      </c>
      <c r="S985" s="32">
        <v>1749</v>
      </c>
      <c r="T985" s="36">
        <v>62</v>
      </c>
    </row>
    <row r="986" spans="1:20" x14ac:dyDescent="0.35">
      <c r="A986" s="25">
        <v>985</v>
      </c>
      <c r="B986" s="26" t="s">
        <v>4861</v>
      </c>
      <c r="C986" s="26" t="s">
        <v>4862</v>
      </c>
      <c r="D986" s="26" t="s">
        <v>4863</v>
      </c>
      <c r="E986" s="26" t="s">
        <v>62</v>
      </c>
      <c r="F986" s="26" t="s">
        <v>49</v>
      </c>
      <c r="G986" s="27">
        <v>3542</v>
      </c>
      <c r="H986" s="27">
        <f t="shared" si="60"/>
        <v>30</v>
      </c>
      <c r="I986" s="28">
        <v>43969</v>
      </c>
      <c r="J986" s="27">
        <f ca="1">DATEDIF('BDD client - segmentation'!$I986,TODAY(),"M")</f>
        <v>34</v>
      </c>
      <c r="K986" s="27">
        <f t="shared" ca="1" si="61"/>
        <v>0</v>
      </c>
      <c r="L986" s="27">
        <v>9</v>
      </c>
      <c r="M986" s="27">
        <f t="shared" si="62"/>
        <v>4.5</v>
      </c>
      <c r="N986" s="27">
        <f t="shared" ca="1" si="63"/>
        <v>34.5</v>
      </c>
      <c r="O986" s="26" t="s">
        <v>4864</v>
      </c>
      <c r="P986" s="26" t="s">
        <v>1362</v>
      </c>
      <c r="Q986" s="26" t="s">
        <v>89</v>
      </c>
      <c r="R986" s="29">
        <v>43309</v>
      </c>
      <c r="S986" s="26">
        <v>2597</v>
      </c>
      <c r="T986" s="30">
        <v>39</v>
      </c>
    </row>
    <row r="987" spans="1:20" x14ac:dyDescent="0.35">
      <c r="A987" s="31">
        <v>986</v>
      </c>
      <c r="B987" s="32" t="s">
        <v>250</v>
      </c>
      <c r="C987" s="32" t="s">
        <v>4865</v>
      </c>
      <c r="D987" s="32" t="s">
        <v>4866</v>
      </c>
      <c r="E987" s="32" t="s">
        <v>48</v>
      </c>
      <c r="F987" s="32" t="s">
        <v>125</v>
      </c>
      <c r="G987" s="33">
        <v>2159</v>
      </c>
      <c r="H987" s="27">
        <f t="shared" si="60"/>
        <v>20</v>
      </c>
      <c r="I987" s="34">
        <v>44313</v>
      </c>
      <c r="J987" s="33">
        <f ca="1">DATEDIF('BDD client - segmentation'!$I987,TODAY(),"M")</f>
        <v>23</v>
      </c>
      <c r="K987" s="27">
        <f t="shared" ca="1" si="61"/>
        <v>1</v>
      </c>
      <c r="L987" s="33">
        <v>2</v>
      </c>
      <c r="M987" s="27">
        <f t="shared" si="62"/>
        <v>1</v>
      </c>
      <c r="N987" s="27">
        <f t="shared" ca="1" si="63"/>
        <v>22</v>
      </c>
      <c r="O987" s="32" t="s">
        <v>4867</v>
      </c>
      <c r="P987" s="32" t="s">
        <v>3964</v>
      </c>
      <c r="Q987" s="32" t="s">
        <v>3965</v>
      </c>
      <c r="R987" s="35">
        <v>43697</v>
      </c>
      <c r="S987" s="32">
        <v>39</v>
      </c>
      <c r="T987" s="36">
        <v>213</v>
      </c>
    </row>
    <row r="988" spans="1:20" x14ac:dyDescent="0.35">
      <c r="A988" s="25">
        <v>987</v>
      </c>
      <c r="B988" s="26" t="s">
        <v>4868</v>
      </c>
      <c r="C988" s="26" t="s">
        <v>4869</v>
      </c>
      <c r="D988" s="26" t="s">
        <v>4870</v>
      </c>
      <c r="E988" s="26" t="s">
        <v>48</v>
      </c>
      <c r="F988" s="26" t="s">
        <v>49</v>
      </c>
      <c r="G988" s="27">
        <v>4291</v>
      </c>
      <c r="H988" s="27">
        <f t="shared" si="60"/>
        <v>30</v>
      </c>
      <c r="I988" s="28">
        <v>44870</v>
      </c>
      <c r="J988" s="27">
        <f ca="1">DATEDIF('BDD client - segmentation'!$I988,TODAY(),"M")</f>
        <v>4</v>
      </c>
      <c r="K988" s="27">
        <f t="shared" ca="1" si="61"/>
        <v>10</v>
      </c>
      <c r="L988" s="27">
        <v>21</v>
      </c>
      <c r="M988" s="27">
        <f t="shared" si="62"/>
        <v>10.5</v>
      </c>
      <c r="N988" s="27">
        <f t="shared" ca="1" si="63"/>
        <v>50.5</v>
      </c>
      <c r="O988" s="26" t="s">
        <v>306</v>
      </c>
      <c r="P988" s="26" t="s">
        <v>2974</v>
      </c>
      <c r="Q988" s="26" t="s">
        <v>997</v>
      </c>
      <c r="R988" s="29">
        <v>44051</v>
      </c>
      <c r="S988" s="26">
        <v>3156</v>
      </c>
      <c r="T988" s="30">
        <v>35</v>
      </c>
    </row>
    <row r="989" spans="1:20" x14ac:dyDescent="0.35">
      <c r="A989" s="31">
        <v>988</v>
      </c>
      <c r="B989" s="32" t="s">
        <v>4871</v>
      </c>
      <c r="C989" s="32" t="s">
        <v>4872</v>
      </c>
      <c r="D989" s="32" t="s">
        <v>4873</v>
      </c>
      <c r="E989" s="32" t="s">
        <v>62</v>
      </c>
      <c r="F989" s="32" t="s">
        <v>49</v>
      </c>
      <c r="G989" s="33">
        <v>2776</v>
      </c>
      <c r="H989" s="27">
        <f t="shared" si="60"/>
        <v>20</v>
      </c>
      <c r="I989" s="34">
        <v>43444</v>
      </c>
      <c r="J989" s="33">
        <f ca="1">DATEDIF('BDD client - segmentation'!$I989,TODAY(),"M")</f>
        <v>51</v>
      </c>
      <c r="K989" s="27">
        <f t="shared" ca="1" si="61"/>
        <v>0</v>
      </c>
      <c r="L989" s="33">
        <v>26</v>
      </c>
      <c r="M989" s="27">
        <f t="shared" si="62"/>
        <v>13</v>
      </c>
      <c r="N989" s="27">
        <f t="shared" ca="1" si="63"/>
        <v>33</v>
      </c>
      <c r="O989" s="32" t="s">
        <v>620</v>
      </c>
      <c r="P989" s="32" t="s">
        <v>4874</v>
      </c>
      <c r="Q989" s="32" t="s">
        <v>3317</v>
      </c>
      <c r="R989" s="35">
        <v>44466</v>
      </c>
      <c r="S989" s="32">
        <v>98</v>
      </c>
      <c r="T989" s="36">
        <v>82</v>
      </c>
    </row>
    <row r="990" spans="1:20" x14ac:dyDescent="0.35">
      <c r="A990" s="25">
        <v>989</v>
      </c>
      <c r="B990" s="26" t="s">
        <v>1529</v>
      </c>
      <c r="C990" s="26" t="s">
        <v>4875</v>
      </c>
      <c r="D990" s="26" t="s">
        <v>4876</v>
      </c>
      <c r="E990" s="26" t="s">
        <v>48</v>
      </c>
      <c r="F990" s="26" t="s">
        <v>205</v>
      </c>
      <c r="G990" s="27">
        <v>4464</v>
      </c>
      <c r="H990" s="27">
        <f t="shared" si="60"/>
        <v>30</v>
      </c>
      <c r="I990" s="28">
        <v>44730</v>
      </c>
      <c r="J990" s="27">
        <f ca="1">DATEDIF('BDD client - segmentation'!$I990,TODAY(),"M")</f>
        <v>9</v>
      </c>
      <c r="K990" s="27">
        <f t="shared" ca="1" si="61"/>
        <v>5</v>
      </c>
      <c r="L990" s="27">
        <v>25</v>
      </c>
      <c r="M990" s="27">
        <f t="shared" si="62"/>
        <v>12.5</v>
      </c>
      <c r="N990" s="27">
        <f t="shared" ca="1" si="63"/>
        <v>47.5</v>
      </c>
      <c r="O990" s="26" t="s">
        <v>2321</v>
      </c>
      <c r="P990" s="26" t="s">
        <v>4877</v>
      </c>
      <c r="Q990" s="26" t="s">
        <v>2837</v>
      </c>
      <c r="R990" s="29">
        <v>44755</v>
      </c>
      <c r="S990" s="26">
        <v>3525</v>
      </c>
      <c r="T990" s="30">
        <v>109</v>
      </c>
    </row>
    <row r="991" spans="1:20" x14ac:dyDescent="0.35">
      <c r="A991" s="31">
        <v>990</v>
      </c>
      <c r="B991" s="32" t="s">
        <v>4878</v>
      </c>
      <c r="C991" s="32" t="s">
        <v>4879</v>
      </c>
      <c r="D991" s="32" t="s">
        <v>4880</v>
      </c>
      <c r="E991" s="32" t="s">
        <v>48</v>
      </c>
      <c r="F991" s="32" t="s">
        <v>49</v>
      </c>
      <c r="G991" s="33">
        <v>3291</v>
      </c>
      <c r="H991" s="27">
        <f t="shared" si="60"/>
        <v>30</v>
      </c>
      <c r="I991" s="34">
        <v>44141</v>
      </c>
      <c r="J991" s="33">
        <f ca="1">DATEDIF('BDD client - segmentation'!$I991,TODAY(),"M")</f>
        <v>28</v>
      </c>
      <c r="K991" s="27">
        <f t="shared" ca="1" si="61"/>
        <v>0</v>
      </c>
      <c r="L991" s="33">
        <v>21</v>
      </c>
      <c r="M991" s="27">
        <f t="shared" si="62"/>
        <v>10.5</v>
      </c>
      <c r="N991" s="27">
        <f t="shared" ca="1" si="63"/>
        <v>40.5</v>
      </c>
      <c r="O991" s="32" t="s">
        <v>392</v>
      </c>
      <c r="P991" s="32" t="s">
        <v>4881</v>
      </c>
      <c r="Q991" s="32" t="s">
        <v>3667</v>
      </c>
      <c r="R991" s="35">
        <v>44676</v>
      </c>
      <c r="S991" s="32">
        <v>3810</v>
      </c>
      <c r="T991" s="36">
        <v>125</v>
      </c>
    </row>
    <row r="992" spans="1:20" x14ac:dyDescent="0.35">
      <c r="A992" s="25">
        <v>991</v>
      </c>
      <c r="B992" s="26" t="s">
        <v>4882</v>
      </c>
      <c r="C992" s="26" t="s">
        <v>4883</v>
      </c>
      <c r="D992" s="26" t="s">
        <v>4884</v>
      </c>
      <c r="E992" s="26" t="s">
        <v>48</v>
      </c>
      <c r="F992" s="26" t="s">
        <v>49</v>
      </c>
      <c r="G992" s="27">
        <v>4222</v>
      </c>
      <c r="H992" s="27">
        <f t="shared" si="60"/>
        <v>30</v>
      </c>
      <c r="I992" s="28">
        <v>43588</v>
      </c>
      <c r="J992" s="27">
        <f ca="1">DATEDIF('BDD client - segmentation'!$I992,TODAY(),"M")</f>
        <v>46</v>
      </c>
      <c r="K992" s="27">
        <f t="shared" ca="1" si="61"/>
        <v>0</v>
      </c>
      <c r="L992" s="27">
        <v>29</v>
      </c>
      <c r="M992" s="27">
        <f t="shared" si="62"/>
        <v>14.5</v>
      </c>
      <c r="N992" s="27">
        <f t="shared" ca="1" si="63"/>
        <v>44.5</v>
      </c>
      <c r="O992" s="26" t="s">
        <v>4885</v>
      </c>
      <c r="P992" s="26" t="s">
        <v>1167</v>
      </c>
      <c r="Q992" s="26" t="s">
        <v>331</v>
      </c>
      <c r="R992" s="29">
        <v>44372</v>
      </c>
      <c r="S992" s="26">
        <v>1603</v>
      </c>
      <c r="T992" s="30">
        <v>180</v>
      </c>
    </row>
    <row r="993" spans="1:20" x14ac:dyDescent="0.35">
      <c r="A993" s="31">
        <v>992</v>
      </c>
      <c r="B993" s="32" t="s">
        <v>4886</v>
      </c>
      <c r="C993" s="32" t="s">
        <v>4887</v>
      </c>
      <c r="D993" s="32" t="s">
        <v>4888</v>
      </c>
      <c r="E993" s="32" t="s">
        <v>48</v>
      </c>
      <c r="F993" s="32" t="s">
        <v>63</v>
      </c>
      <c r="G993" s="33">
        <v>1310</v>
      </c>
      <c r="H993" s="27">
        <f t="shared" si="60"/>
        <v>20</v>
      </c>
      <c r="I993" s="34">
        <v>44839</v>
      </c>
      <c r="J993" s="33">
        <f ca="1">DATEDIF('BDD client - segmentation'!$I993,TODAY(),"M")</f>
        <v>5</v>
      </c>
      <c r="K993" s="27">
        <f t="shared" ca="1" si="61"/>
        <v>10</v>
      </c>
      <c r="L993" s="33">
        <v>19</v>
      </c>
      <c r="M993" s="27">
        <f t="shared" si="62"/>
        <v>9.5</v>
      </c>
      <c r="N993" s="27">
        <f t="shared" ca="1" si="63"/>
        <v>39.5</v>
      </c>
      <c r="O993" s="32" t="s">
        <v>4889</v>
      </c>
      <c r="P993" s="32" t="s">
        <v>4890</v>
      </c>
      <c r="Q993" s="32" t="s">
        <v>359</v>
      </c>
      <c r="R993" s="35">
        <v>43707</v>
      </c>
      <c r="S993" s="32">
        <v>3932</v>
      </c>
      <c r="T993" s="36">
        <v>59</v>
      </c>
    </row>
    <row r="994" spans="1:20" x14ac:dyDescent="0.35">
      <c r="A994" s="25">
        <v>993</v>
      </c>
      <c r="B994" s="26" t="s">
        <v>4891</v>
      </c>
      <c r="C994" s="26" t="s">
        <v>4892</v>
      </c>
      <c r="D994" s="26" t="s">
        <v>4893</v>
      </c>
      <c r="E994" s="26" t="s">
        <v>48</v>
      </c>
      <c r="F994" s="26" t="s">
        <v>125</v>
      </c>
      <c r="G994" s="27">
        <v>1819</v>
      </c>
      <c r="H994" s="27">
        <f t="shared" si="60"/>
        <v>20</v>
      </c>
      <c r="I994" s="28">
        <v>44339</v>
      </c>
      <c r="J994" s="27">
        <f ca="1">DATEDIF('BDD client - segmentation'!$I994,TODAY(),"M")</f>
        <v>22</v>
      </c>
      <c r="K994" s="27">
        <f t="shared" ca="1" si="61"/>
        <v>1</v>
      </c>
      <c r="L994" s="27">
        <v>17</v>
      </c>
      <c r="M994" s="27">
        <f t="shared" si="62"/>
        <v>8.5</v>
      </c>
      <c r="N994" s="27">
        <f t="shared" ca="1" si="63"/>
        <v>29.5</v>
      </c>
      <c r="O994" s="26" t="s">
        <v>4894</v>
      </c>
      <c r="P994" s="26" t="s">
        <v>4895</v>
      </c>
      <c r="Q994" s="26" t="s">
        <v>4896</v>
      </c>
      <c r="R994" s="29">
        <v>44901</v>
      </c>
      <c r="S994" s="26">
        <v>4442</v>
      </c>
      <c r="T994" s="30">
        <v>163</v>
      </c>
    </row>
    <row r="995" spans="1:20" x14ac:dyDescent="0.35">
      <c r="A995" s="31">
        <v>994</v>
      </c>
      <c r="B995" s="32" t="s">
        <v>4897</v>
      </c>
      <c r="C995" s="32" t="s">
        <v>4898</v>
      </c>
      <c r="D995" s="32" t="s">
        <v>4899</v>
      </c>
      <c r="E995" s="32" t="s">
        <v>62</v>
      </c>
      <c r="F995" s="32" t="s">
        <v>125</v>
      </c>
      <c r="G995" s="33">
        <v>2414</v>
      </c>
      <c r="H995" s="27">
        <f t="shared" si="60"/>
        <v>20</v>
      </c>
      <c r="I995" s="34">
        <v>44792</v>
      </c>
      <c r="J995" s="33">
        <f ca="1">DATEDIF('BDD client - segmentation'!$I995,TODAY(),"M")</f>
        <v>7</v>
      </c>
      <c r="K995" s="27">
        <f t="shared" ca="1" si="61"/>
        <v>5</v>
      </c>
      <c r="L995" s="33">
        <v>20</v>
      </c>
      <c r="M995" s="27">
        <f t="shared" si="62"/>
        <v>10</v>
      </c>
      <c r="N995" s="27">
        <f t="shared" ca="1" si="63"/>
        <v>35</v>
      </c>
      <c r="O995" s="32" t="s">
        <v>4900</v>
      </c>
      <c r="P995" s="32" t="s">
        <v>4901</v>
      </c>
      <c r="Q995" s="32" t="s">
        <v>4902</v>
      </c>
      <c r="R995" s="35">
        <v>44716</v>
      </c>
      <c r="S995" s="32">
        <v>3366</v>
      </c>
      <c r="T995" s="36">
        <v>40</v>
      </c>
    </row>
    <row r="996" spans="1:20" x14ac:dyDescent="0.35">
      <c r="A996" s="25">
        <v>995</v>
      </c>
      <c r="B996" s="26" t="s">
        <v>4903</v>
      </c>
      <c r="C996" s="26" t="s">
        <v>4904</v>
      </c>
      <c r="D996" s="26" t="s">
        <v>4905</v>
      </c>
      <c r="E996" s="26" t="s">
        <v>62</v>
      </c>
      <c r="F996" s="26" t="s">
        <v>49</v>
      </c>
      <c r="G996" s="27">
        <v>4000</v>
      </c>
      <c r="H996" s="27">
        <f t="shared" si="60"/>
        <v>30</v>
      </c>
      <c r="I996" s="28">
        <v>44348</v>
      </c>
      <c r="J996" s="27">
        <f ca="1">DATEDIF('BDD client - segmentation'!$I996,TODAY(),"M")</f>
        <v>21</v>
      </c>
      <c r="K996" s="27">
        <f t="shared" ca="1" si="61"/>
        <v>1</v>
      </c>
      <c r="L996" s="27">
        <v>22</v>
      </c>
      <c r="M996" s="27">
        <f t="shared" si="62"/>
        <v>11</v>
      </c>
      <c r="N996" s="27">
        <f t="shared" ca="1" si="63"/>
        <v>42</v>
      </c>
      <c r="O996" s="26" t="s">
        <v>4906</v>
      </c>
      <c r="P996" s="26" t="s">
        <v>4907</v>
      </c>
      <c r="Q996" s="26" t="s">
        <v>985</v>
      </c>
      <c r="R996" s="29">
        <v>44445</v>
      </c>
      <c r="S996" s="26">
        <v>3054</v>
      </c>
      <c r="T996" s="30">
        <v>99</v>
      </c>
    </row>
    <row r="997" spans="1:20" x14ac:dyDescent="0.35">
      <c r="A997" s="31">
        <v>996</v>
      </c>
      <c r="B997" s="32" t="s">
        <v>4908</v>
      </c>
      <c r="C997" s="32" t="s">
        <v>4909</v>
      </c>
      <c r="D997" s="32" t="s">
        <v>4910</v>
      </c>
      <c r="E997" s="32" t="s">
        <v>48</v>
      </c>
      <c r="F997" s="32" t="s">
        <v>63</v>
      </c>
      <c r="G997" s="33">
        <v>3263</v>
      </c>
      <c r="H997" s="27">
        <f t="shared" si="60"/>
        <v>30</v>
      </c>
      <c r="I997" s="34">
        <v>44813</v>
      </c>
      <c r="J997" s="33">
        <f ca="1">DATEDIF('BDD client - segmentation'!$I997,TODAY(),"M")</f>
        <v>6</v>
      </c>
      <c r="K997" s="27">
        <f t="shared" ca="1" si="61"/>
        <v>10</v>
      </c>
      <c r="L997" s="33">
        <v>20</v>
      </c>
      <c r="M997" s="27">
        <f t="shared" si="62"/>
        <v>10</v>
      </c>
      <c r="N997" s="27">
        <f t="shared" ca="1" si="63"/>
        <v>50</v>
      </c>
      <c r="O997" s="32" t="s">
        <v>265</v>
      </c>
      <c r="P997" s="32" t="s">
        <v>4911</v>
      </c>
      <c r="Q997" s="32" t="s">
        <v>424</v>
      </c>
      <c r="R997" s="35">
        <v>43842</v>
      </c>
      <c r="S997" s="32">
        <v>4809</v>
      </c>
      <c r="T997" s="36">
        <v>163</v>
      </c>
    </row>
    <row r="998" spans="1:20" x14ac:dyDescent="0.35">
      <c r="A998" s="25">
        <v>997</v>
      </c>
      <c r="B998" s="26" t="s">
        <v>4912</v>
      </c>
      <c r="C998" s="26" t="s">
        <v>4913</v>
      </c>
      <c r="D998" s="26" t="s">
        <v>4914</v>
      </c>
      <c r="E998" s="26" t="s">
        <v>48</v>
      </c>
      <c r="F998" s="26" t="s">
        <v>49</v>
      </c>
      <c r="G998" s="27">
        <v>2386</v>
      </c>
      <c r="H998" s="27">
        <f t="shared" si="60"/>
        <v>20</v>
      </c>
      <c r="I998" s="28">
        <v>43911</v>
      </c>
      <c r="J998" s="27">
        <f ca="1">DATEDIF('BDD client - segmentation'!$I998,TODAY(),"M")</f>
        <v>36</v>
      </c>
      <c r="K998" s="27">
        <f t="shared" ca="1" si="61"/>
        <v>0</v>
      </c>
      <c r="L998" s="27">
        <v>17</v>
      </c>
      <c r="M998" s="27">
        <f t="shared" si="62"/>
        <v>8.5</v>
      </c>
      <c r="N998" s="27">
        <f t="shared" ca="1" si="63"/>
        <v>28.5</v>
      </c>
      <c r="O998" s="26" t="s">
        <v>915</v>
      </c>
      <c r="P998" s="26" t="s">
        <v>805</v>
      </c>
      <c r="Q998" s="26" t="s">
        <v>806</v>
      </c>
      <c r="R998" s="29">
        <v>43109</v>
      </c>
      <c r="S998" s="26">
        <v>4955</v>
      </c>
      <c r="T998" s="30">
        <v>104</v>
      </c>
    </row>
    <row r="999" spans="1:20" x14ac:dyDescent="0.35">
      <c r="A999" s="31">
        <v>998</v>
      </c>
      <c r="B999" s="32" t="s">
        <v>1588</v>
      </c>
      <c r="C999" s="32" t="s">
        <v>4915</v>
      </c>
      <c r="D999" s="32" t="s">
        <v>4916</v>
      </c>
      <c r="E999" s="32" t="s">
        <v>48</v>
      </c>
      <c r="F999" s="32" t="s">
        <v>49</v>
      </c>
      <c r="G999" s="33">
        <v>3388</v>
      </c>
      <c r="H999" s="27">
        <f t="shared" si="60"/>
        <v>30</v>
      </c>
      <c r="I999" s="34">
        <v>44661</v>
      </c>
      <c r="J999" s="33">
        <f ca="1">DATEDIF('BDD client - segmentation'!$I999,TODAY(),"M")</f>
        <v>11</v>
      </c>
      <c r="K999" s="27">
        <f t="shared" ca="1" si="61"/>
        <v>5</v>
      </c>
      <c r="L999" s="33">
        <v>3</v>
      </c>
      <c r="M999" s="27">
        <f t="shared" si="62"/>
        <v>1.5</v>
      </c>
      <c r="N999" s="27">
        <f t="shared" ca="1" si="63"/>
        <v>36.5</v>
      </c>
      <c r="O999" s="32" t="s">
        <v>4917</v>
      </c>
      <c r="P999" s="32" t="s">
        <v>3836</v>
      </c>
      <c r="Q999" s="32" t="s">
        <v>3837</v>
      </c>
      <c r="R999" s="35">
        <v>44051</v>
      </c>
      <c r="S999" s="32">
        <v>4496</v>
      </c>
      <c r="T999" s="36">
        <v>70</v>
      </c>
    </row>
    <row r="1000" spans="1:20" x14ac:dyDescent="0.35">
      <c r="A1000" s="25">
        <v>999</v>
      </c>
      <c r="B1000" s="26" t="s">
        <v>4918</v>
      </c>
      <c r="C1000" s="26" t="s">
        <v>4919</v>
      </c>
      <c r="D1000" s="26" t="s">
        <v>4920</v>
      </c>
      <c r="E1000" s="26" t="s">
        <v>48</v>
      </c>
      <c r="F1000" s="26" t="s">
        <v>49</v>
      </c>
      <c r="G1000" s="27">
        <v>2901</v>
      </c>
      <c r="H1000" s="27">
        <f t="shared" si="60"/>
        <v>20</v>
      </c>
      <c r="I1000" s="28">
        <v>44306</v>
      </c>
      <c r="J1000" s="27">
        <f ca="1">DATEDIF('BDD client - segmentation'!$I1000,TODAY(),"M")</f>
        <v>23</v>
      </c>
      <c r="K1000" s="27">
        <f t="shared" ca="1" si="61"/>
        <v>1</v>
      </c>
      <c r="L1000" s="27">
        <v>4</v>
      </c>
      <c r="M1000" s="27">
        <f t="shared" si="62"/>
        <v>2</v>
      </c>
      <c r="N1000" s="27">
        <f t="shared" ca="1" si="63"/>
        <v>23</v>
      </c>
      <c r="O1000" s="26" t="s">
        <v>4921</v>
      </c>
      <c r="P1000" s="26" t="s">
        <v>4922</v>
      </c>
      <c r="Q1000" s="26" t="s">
        <v>800</v>
      </c>
      <c r="R1000" s="29">
        <v>44372</v>
      </c>
      <c r="S1000" s="26">
        <v>3554</v>
      </c>
      <c r="T1000" s="30">
        <v>133</v>
      </c>
    </row>
    <row r="1001" spans="1:20" x14ac:dyDescent="0.35">
      <c r="A1001" s="17">
        <v>1000</v>
      </c>
      <c r="B1001" s="18" t="s">
        <v>4923</v>
      </c>
      <c r="C1001" s="18" t="s">
        <v>4924</v>
      </c>
      <c r="D1001" s="18" t="s">
        <v>4925</v>
      </c>
      <c r="E1001" s="18" t="s">
        <v>48</v>
      </c>
      <c r="F1001" s="18" t="s">
        <v>49</v>
      </c>
      <c r="G1001" s="37">
        <v>2820</v>
      </c>
      <c r="H1001" s="27">
        <f t="shared" si="60"/>
        <v>20</v>
      </c>
      <c r="I1001" s="38">
        <v>43714</v>
      </c>
      <c r="J1001" s="37">
        <f ca="1">DATEDIF('BDD client - segmentation'!$I1001,TODAY(),"M")</f>
        <v>42</v>
      </c>
      <c r="K1001" s="27">
        <f t="shared" ca="1" si="61"/>
        <v>0</v>
      </c>
      <c r="L1001" s="37">
        <v>17</v>
      </c>
      <c r="M1001" s="27">
        <f t="shared" si="62"/>
        <v>8.5</v>
      </c>
      <c r="N1001" s="27">
        <f t="shared" ca="1" si="63"/>
        <v>28.5</v>
      </c>
      <c r="O1001" s="18" t="s">
        <v>3656</v>
      </c>
      <c r="P1001" s="18" t="s">
        <v>4926</v>
      </c>
      <c r="Q1001" s="18" t="s">
        <v>800</v>
      </c>
      <c r="R1001" s="39">
        <v>44322</v>
      </c>
      <c r="S1001" s="18">
        <v>4624</v>
      </c>
      <c r="T1001" s="19">
        <v>232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7B3F-F095-49E6-8628-096573E30514}">
  <dimension ref="A1"/>
  <sheetViews>
    <sheetView tabSelected="1" zoomScaleNormal="100" workbookViewId="0">
      <selection activeCell="K2" sqref="K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K 0 x + V o D R 2 d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s r 0 n U L s t G H c W 3 0 o X 6 w A w B Q S w M E F A A C A A g A K 0 x +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t M f l Y w y l y E 6 g E A A D c K A A A T A B w A R m 9 y b X V s Y X M v U 2 V j d G l v b j E u b S C i G A A o o B Q A A A A A A A A A A A A A A A A A A A A A A A A A A A D t U 8 1 u 2 z A M v g f I O w j u x Q G c o H F / D h t 8 2 J J 0 6 2 V Y 5 + x U D 4 Y q M 6 k A W c p E O k s Q 9 I G 2 1 + i L j U 6 y N Z s T o I f t U k Q X i e R H 8 h O l D 0 G R d l a k m 7 3 / u t X C e + m h E C f B 2 + F Q K K P B k u g K h G n J J 1 m j A p E I A 9 R u C V 6 p q 7 w C 9 g x w 3 h s 6 V d W w 8 E o b 6 A 2 c J T Y w D A a v s s 8 I H r N 3 4 C Y T 7 5 b Z L y R m i g t g F s f d + I z 7 D C V J I a 0 0 S w Q 2 R 1 e f R t d Z P p A o Z p 6 b f 6 0 A s 1 2 r x i w U G N 7 T H Y r Z Q f I 9 h f O g E 9 0 O w e h S E / g k i I J I D J y p S o t J / y I S I 6 t c o e 0 0 u b w 4 P e 1 H 4 q Z y B C k t D S R P x 9 4 H Z + F L J 9 p M 4 S Q Y 2 S 4 9 / i C o q b m y w n p I Y 3 n H w I 9 s c 9 Z 7 k A W P I N w M L B K 3 W / 8 b Y 1 I l j f S Y k K 9 2 S 4 6 X M x A l U 5 n o x + 9 P 9 c Z e W p w 4 X 2 4 4 1 y g M 9 x C I V q t A F 3 y 3 a 0 u X 5 7 0 a 9 x C J V T D R H i m 3 s g S O U d 2 D Y E H r k J G H I l B K b R r e K V i + U 8 P N T 2 r J L x t + W d a B / B v c N V k V k m A b W S f V 9 j o Q n 5 f 8 j + 5 x f 5 o s P C A 2 O s 1 U k 5 S m J q N 1 V y T n g X + l p U b z L e M / E H 8 x + M 3 v E O i h 0 2 5 p u / 9 R n 6 U 3 E c a d f 6 s 5 W I B X W r G W d D 8 v Y J 5 P + z m Q O S r r q K w X o 6 x 2 q / 0 s b Z 3 9 d 2 3 F R 2 0 d t f W i t P U T U E s B A i 0 A F A A C A A g A K 0 x + V o D R 2 d y n A A A A 9 w A A A B I A A A A A A A A A A A A A A A A A A A A A A E N v b m Z p Z y 9 Q Y W N r Y W d l L n h t b F B L A Q I t A B Q A A g A I A C t M f l Z T c j g s m w A A A O E A A A A T A A A A A A A A A A A A A A A A A P M A A A B b Q 2 9 u d G V u d F 9 U e X B l c 1 0 u e G 1 s U E s B A i 0 A F A A C A A g A K 0 x + V j D K X I T q A Q A A N w o A A B M A A A A A A A A A A A A A A A A A 2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c A A A A A A A A q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k R E J T I w Y 2 x p Z W 5 0 J T I w L S U y M H N l Z 2 1 l b n R h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M y 0 y M 1 Q x M D o w N j o z N i 4 1 M T c 3 M T k 2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k R E I G N s a W V u d C A t I H N l Z 2 1 l b n R h d G l v b i 9 B d X R v U m V t b 3 Z l Z E N v b H V t b n M x L n t p Z C w w f S Z x d W 9 0 O y w m c X V v d D t T Z W N 0 a W 9 u M S 9 C R E Q g Y 2 x p Z W 5 0 I C 0 g c 2 V n b W V u d G F 0 a W 9 u L 0 F 1 d G 9 S Z W 1 v d m V k Q 2 9 s d W 1 u c z E u e 2 Z p c n N 0 X 2 5 h b W U s M X 0 m c X V v d D s s J n F 1 b 3 Q 7 U 2 V j d G l v b j E v Q k R E I G N s a W V u d C A t I H N l Z 2 1 l b n R h d G l v b i 9 B d X R v U m V t b 3 Z l Z E N v b H V t b n M x L n t s Y X N 0 X 2 5 h b W U s M n 0 m c X V v d D s s J n F 1 b 3 Q 7 U 2 V j d G l v b j E v Q k R E I G N s a W V u d C A t I H N l Z 2 1 l b n R h d G l v b i 9 B d X R v U m V t b 3 Z l Z E N v b H V t b n M x L n t l b W F p b C w z f S Z x d W 9 0 O y w m c X V v d D t T Z W N 0 a W 9 u M S 9 C R E Q g Y 2 x p Z W 5 0 I C 0 g c 2 V n b W V u d G F 0 a W 9 u L 0 F 1 d G 9 S Z W 1 v d m V k Q 2 9 s d W 1 u c z E u e 2 d l b m R l c i w 0 f S Z x d W 9 0 O y w m c X V v d D t T Z W N 0 a W 9 u M S 9 C R E Q g Y 2 x p Z W 5 0 I C 0 g c 2 V n b W V u d G F 0 a W 9 u L 0 F 1 d G 9 S Z W 1 v d m V k Q 2 9 s d W 1 u c z E u e 2 N v d W 5 0 c n k s N X 0 m c X V v d D s s J n F 1 b 3 Q 7 U 2 V j d G l v b j E v Q k R E I G N s a W V u d C A t I H N l Z 2 1 l b n R h d G l v b i 9 B d X R v U m V t b 3 Z l Z E N v b H V t b n M x L n t h b W 9 1 b n R f d 2 V i L D Z 9 J n F 1 b 3 Q 7 L C Z x d W 9 0 O 1 N l Y 3 R p b 2 4 x L 0 J E R C B j b G l l b n Q g L S B z Z W d t Z W 5 0 Y X R p b 2 4 v Q X V 0 b 1 J l b W 9 2 Z W R D b 2 x 1 b W 5 z M S 5 7 Z G F 0 Z V 9 3 Z W I s N 3 0 m c X V v d D s s J n F 1 b 3 Q 7 U 2 V j d G l v b j E v Q k R E I G N s a W V u d C A t I H N l Z 2 1 l b n R h d G l v b i 9 B d X R v U m V t b 3 Z l Z E N v b H V t b n M x L n s y N G 1 v b n R o c 1 9 3 Z W I s O H 0 m c X V v d D s s J n F 1 b 3 Q 7 U 2 V j d G l v b j E v Q k R E I G N s a W V u d C A t I H N l Z 2 1 l b n R h d G l v b i 9 B d X R v U m V t b 3 Z l Z E N v b H V t b n M x L n t h Z H J l c 3 M s O X 0 m c X V v d D s s J n F 1 b 3 Q 7 U 2 V j d G l v b j E v Q k R E I G N s a W V u d C A t I H N l Z 2 1 l b n R h d G l v b i 9 B d X R v U m V t b 3 Z l Z E N v b H V t b n M x L n t w Y y w x M H 0 m c X V v d D s s J n F 1 b 3 Q 7 U 2 V j d G l v b j E v Q k R E I G N s a W V u d C A t I H N l Z 2 1 l b n R h d G l v b i 9 B d X R v U m V t b 3 Z l Z E N v b H V t b n M x L n t j a X R 5 L D E x f S Z x d W 9 0 O y w m c X V v d D t T Z W N 0 a W 9 u M S 9 C R E Q g Y 2 x p Z W 5 0 I C 0 g c 2 V n b W V u d G F 0 a W 9 u L 0 F 1 d G 9 S Z W 1 v d m V k Q 2 9 s d W 1 u c z E u e 2 R h d G V f c 3 R v c m V m c m 9 u d C w x M n 0 m c X V v d D s s J n F 1 b 3 Q 7 U 2 V j d G l v b j E v Q k R E I G N s a W V u d C A t I H N l Z 2 1 l b n R h d G l v b i 9 B d X R v U m V t b 3 Z l Z E N v b H V t b n M x L n t h b W 9 1 b n R f c 3 R v c m V m c m 9 u d C w x M 3 0 m c X V v d D s s J n F 1 b 3 Q 7 U 2 V j d G l v b j E v Q k R E I G N s a W V u d C A t I H N l Z 2 1 l b n R h d G l v b i 9 B d X R v U m V t b 3 Z l Z E N v b H V t b n M x L n s y N G 1 v b n R o c 1 9 z d G 9 y Z W Z y b 2 5 0 L D E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I 3 V D E y O j I x O j A 2 L j Y 5 M z U z O D F a I i A v P j x F b n R y e S B U e X B l P S J G a W x s Q 2 9 s d W 1 u V H l w Z X M i I F Z h b H V l P S J z Q X d Z R 0 J n W U d B d 2 t E Q m d Z R 0 N R T U Q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2 N v d W 5 0 c n k m c X V v d D s s J n F 1 b 3 Q 7 Y W 1 v d W 5 0 X 3 d l Y i Z x d W 9 0 O y w m c X V v d D t k Y X R l X 3 d l Y i Z x d W 9 0 O y w m c X V v d D s y N G 1 v b n R o c 1 9 3 Z W I m c X V v d D s s J n F 1 b 3 Q 7 Y W R y Z X N z J n F 1 b 3 Q 7 L C Z x d W 9 0 O 3 B j J n F 1 b 3 Q 7 L C Z x d W 9 0 O 2 N p d H k m c X V v d D s s J n F 1 b 3 Q 7 Z G F 0 Z V 9 z d G 9 y Z W Z y b 2 5 0 J n F 1 b 3 Q 7 L C Z x d W 9 0 O 2 F t b 3 V u d F 9 z d G 9 y Z W Z y b 2 5 0 J n F 1 b 3 Q 7 L C Z x d W 9 0 O z I 0 b W 9 u d G h z X 3 N 0 b 3 J l Z n J v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Q g Y 2 x p Z W 5 0 I C 0 g c 2 V n b W V u d G F 0 a W 9 u I C g y K S 9 B d X R v U m V t b 3 Z l Z E N v b H V t b n M x L n t p Z C w w f S Z x d W 9 0 O y w m c X V v d D t T Z W N 0 a W 9 u M S 9 C R E Q g Y 2 x p Z W 5 0 I C 0 g c 2 V n b W V u d G F 0 a W 9 u I C g y K S 9 B d X R v U m V t b 3 Z l Z E N v b H V t b n M x L n t m a X J z d F 9 u Y W 1 l L D F 9 J n F 1 b 3 Q 7 L C Z x d W 9 0 O 1 N l Y 3 R p b 2 4 x L 0 J E R C B j b G l l b n Q g L S B z Z W d t Z W 5 0 Y X R p b 2 4 g K D I p L 0 F 1 d G 9 S Z W 1 v d m V k Q 2 9 s d W 1 u c z E u e 2 x h c 3 R f b m F t Z S w y f S Z x d W 9 0 O y w m c X V v d D t T Z W N 0 a W 9 u M S 9 C R E Q g Y 2 x p Z W 5 0 I C 0 g c 2 V n b W V u d G F 0 a W 9 u I C g y K S 9 B d X R v U m V t b 3 Z l Z E N v b H V t b n M x L n t l b W F p b C w z f S Z x d W 9 0 O y w m c X V v d D t T Z W N 0 a W 9 u M S 9 C R E Q g Y 2 x p Z W 5 0 I C 0 g c 2 V n b W V u d G F 0 a W 9 u I C g y K S 9 B d X R v U m V t b 3 Z l Z E N v b H V t b n M x L n t n Z W 5 k Z X I s N H 0 m c X V v d D s s J n F 1 b 3 Q 7 U 2 V j d G l v b j E v Q k R E I G N s a W V u d C A t I H N l Z 2 1 l b n R h d G l v b i A o M i k v Q X V 0 b 1 J l b W 9 2 Z W R D b 2 x 1 b W 5 z M S 5 7 Y 2 9 1 b n R y e S w 1 f S Z x d W 9 0 O y w m c X V v d D t T Z W N 0 a W 9 u M S 9 C R E Q g Y 2 x p Z W 5 0 I C 0 g c 2 V n b W V u d G F 0 a W 9 u I C g y K S 9 B d X R v U m V t b 3 Z l Z E N v b H V t b n M x L n t h b W 9 1 b n R f d 2 V i L D Z 9 J n F 1 b 3 Q 7 L C Z x d W 9 0 O 1 N l Y 3 R p b 2 4 x L 0 J E R C B j b G l l b n Q g L S B z Z W d t Z W 5 0 Y X R p b 2 4 g K D I p L 0 F 1 d G 9 S Z W 1 v d m V k Q 2 9 s d W 1 u c z E u e 2 R h d G V f d 2 V i L D d 9 J n F 1 b 3 Q 7 L C Z x d W 9 0 O 1 N l Y 3 R p b 2 4 x L 0 J E R C B j b G l l b n Q g L S B z Z W d t Z W 5 0 Y X R p b 2 4 g K D I p L 0 F 1 d G 9 S Z W 1 v d m V k Q 2 9 s d W 1 u c z E u e z I 0 b W 9 u d G h z X 3 d l Y i w 4 f S Z x d W 9 0 O y w m c X V v d D t T Z W N 0 a W 9 u M S 9 C R E Q g Y 2 x p Z W 5 0 I C 0 g c 2 V n b W V u d G F 0 a W 9 u I C g y K S 9 B d X R v U m V t b 3 Z l Z E N v b H V t b n M x L n t h Z H J l c 3 M s O X 0 m c X V v d D s s J n F 1 b 3 Q 7 U 2 V j d G l v b j E v Q k R E I G N s a W V u d C A t I H N l Z 2 1 l b n R h d G l v b i A o M i k v Q X V 0 b 1 J l b W 9 2 Z W R D b 2 x 1 b W 5 z M S 5 7 c G M s M T B 9 J n F 1 b 3 Q 7 L C Z x d W 9 0 O 1 N l Y 3 R p b 2 4 x L 0 J E R C B j b G l l b n Q g L S B z Z W d t Z W 5 0 Y X R p b 2 4 g K D I p L 0 F 1 d G 9 S Z W 1 v d m V k Q 2 9 s d W 1 u c z E u e 2 N p d H k s M T F 9 J n F 1 b 3 Q 7 L C Z x d W 9 0 O 1 N l Y 3 R p b 2 4 x L 0 J E R C B j b G l l b n Q g L S B z Z W d t Z W 5 0 Y X R p b 2 4 g K D I p L 0 F 1 d G 9 S Z W 1 v d m V k Q 2 9 s d W 1 u c z E u e 2 R h d G V f c 3 R v c m V m c m 9 u d C w x M n 0 m c X V v d D s s J n F 1 b 3 Q 7 U 2 V j d G l v b j E v Q k R E I G N s a W V u d C A t I H N l Z 2 1 l b n R h d G l v b i A o M i k v Q X V 0 b 1 J l b W 9 2 Z W R D b 2 x 1 b W 5 z M S 5 7 Y W 1 v d W 5 0 X 3 N 0 b 3 J l Z n J v b n Q s M T N 9 J n F 1 b 3 Q 7 L C Z x d W 9 0 O 1 N l Y 3 R p b 2 4 x L 0 J E R C B j b G l l b n Q g L S B z Z W d t Z W 5 0 Y X R p b 2 4 g K D I p L 0 F 1 d G 9 S Z W 1 v d m V k Q 2 9 s d W 1 u c z E u e z I 0 b W 9 u d G h z X 3 N 0 b 3 J l Z n J v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R E Q g Y 2 x p Z W 5 0 I C 0 g c 2 V n b W V u d G F 0 a W 9 u I C g y K S 9 B d X R v U m V t b 3 Z l Z E N v b H V t b n M x L n t p Z C w w f S Z x d W 9 0 O y w m c X V v d D t T Z W N 0 a W 9 u M S 9 C R E Q g Y 2 x p Z W 5 0 I C 0 g c 2 V n b W V u d G F 0 a W 9 u I C g y K S 9 B d X R v U m V t b 3 Z l Z E N v b H V t b n M x L n t m a X J z d F 9 u Y W 1 l L D F 9 J n F 1 b 3 Q 7 L C Z x d W 9 0 O 1 N l Y 3 R p b 2 4 x L 0 J E R C B j b G l l b n Q g L S B z Z W d t Z W 5 0 Y X R p b 2 4 g K D I p L 0 F 1 d G 9 S Z W 1 v d m V k Q 2 9 s d W 1 u c z E u e 2 x h c 3 R f b m F t Z S w y f S Z x d W 9 0 O y w m c X V v d D t T Z W N 0 a W 9 u M S 9 C R E Q g Y 2 x p Z W 5 0 I C 0 g c 2 V n b W V u d G F 0 a W 9 u I C g y K S 9 B d X R v U m V t b 3 Z l Z E N v b H V t b n M x L n t l b W F p b C w z f S Z x d W 9 0 O y w m c X V v d D t T Z W N 0 a W 9 u M S 9 C R E Q g Y 2 x p Z W 5 0 I C 0 g c 2 V n b W V u d G F 0 a W 9 u I C g y K S 9 B d X R v U m V t b 3 Z l Z E N v b H V t b n M x L n t n Z W 5 k Z X I s N H 0 m c X V v d D s s J n F 1 b 3 Q 7 U 2 V j d G l v b j E v Q k R E I G N s a W V u d C A t I H N l Z 2 1 l b n R h d G l v b i A o M i k v Q X V 0 b 1 J l b W 9 2 Z W R D b 2 x 1 b W 5 z M S 5 7 Y 2 9 1 b n R y e S w 1 f S Z x d W 9 0 O y w m c X V v d D t T Z W N 0 a W 9 u M S 9 C R E Q g Y 2 x p Z W 5 0 I C 0 g c 2 V n b W V u d G F 0 a W 9 u I C g y K S 9 B d X R v U m V t b 3 Z l Z E N v b H V t b n M x L n t h b W 9 1 b n R f d 2 V i L D Z 9 J n F 1 b 3 Q 7 L C Z x d W 9 0 O 1 N l Y 3 R p b 2 4 x L 0 J E R C B j b G l l b n Q g L S B z Z W d t Z W 5 0 Y X R p b 2 4 g K D I p L 0 F 1 d G 9 S Z W 1 v d m V k Q 2 9 s d W 1 u c z E u e 2 R h d G V f d 2 V i L D d 9 J n F 1 b 3 Q 7 L C Z x d W 9 0 O 1 N l Y 3 R p b 2 4 x L 0 J E R C B j b G l l b n Q g L S B z Z W d t Z W 5 0 Y X R p b 2 4 g K D I p L 0 F 1 d G 9 S Z W 1 v d m V k Q 2 9 s d W 1 u c z E u e z I 0 b W 9 u d G h z X 3 d l Y i w 4 f S Z x d W 9 0 O y w m c X V v d D t T Z W N 0 a W 9 u M S 9 C R E Q g Y 2 x p Z W 5 0 I C 0 g c 2 V n b W V u d G F 0 a W 9 u I C g y K S 9 B d X R v U m V t b 3 Z l Z E N v b H V t b n M x L n t h Z H J l c 3 M s O X 0 m c X V v d D s s J n F 1 b 3 Q 7 U 2 V j d G l v b j E v Q k R E I G N s a W V u d C A t I H N l Z 2 1 l b n R h d G l v b i A o M i k v Q X V 0 b 1 J l b W 9 2 Z W R D b 2 x 1 b W 5 z M S 5 7 c G M s M T B 9 J n F 1 b 3 Q 7 L C Z x d W 9 0 O 1 N l Y 3 R p b 2 4 x L 0 J E R C B j b G l l b n Q g L S B z Z W d t Z W 5 0 Y X R p b 2 4 g K D I p L 0 F 1 d G 9 S Z W 1 v d m V k Q 2 9 s d W 1 u c z E u e 2 N p d H k s M T F 9 J n F 1 b 3 Q 7 L C Z x d W 9 0 O 1 N l Y 3 R p b 2 4 x L 0 J E R C B j b G l l b n Q g L S B z Z W d t Z W 5 0 Y X R p b 2 4 g K D I p L 0 F 1 d G 9 S Z W 1 v d m V k Q 2 9 s d W 1 u c z E u e 2 R h d G V f c 3 R v c m V m c m 9 u d C w x M n 0 m c X V v d D s s J n F 1 b 3 Q 7 U 2 V j d G l v b j E v Q k R E I G N s a W V u d C A t I H N l Z 2 1 l b n R h d G l v b i A o M i k v Q X V 0 b 1 J l b W 9 2 Z W R D b 2 x 1 b W 5 z M S 5 7 Y W 1 v d W 5 0 X 3 N 0 b 3 J l Z n J v b n Q s M T N 9 J n F 1 b 3 Q 7 L C Z x d W 9 0 O 1 N l Y 3 R p b 2 4 x L 0 J E R C B j b G l l b n Q g L S B z Z W d t Z W 5 0 Y X R p b 2 4 g K D I p L 0 F 1 d G 9 S Z W 1 v d m V k Q 2 9 s d W 1 u c z E u e z I 0 b W 9 u d G h z X 3 N 0 b 3 J l Z n J v b n Q s M T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M y 0 z M F Q w N z o w N z o x M S 4 4 O T c z M T k z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R C B j b G l l b n Q g L S B z Z W d t Z W 5 0 Y X R p b 2 4 g K D M p L 0 F 1 d G 9 S Z W 1 v d m V k Q 2 9 s d W 1 u c z E u e 2 l k L D B 9 J n F 1 b 3 Q 7 L C Z x d W 9 0 O 1 N l Y 3 R p b 2 4 x L 0 J E R C B j b G l l b n Q g L S B z Z W d t Z W 5 0 Y X R p b 2 4 g K D M p L 0 F 1 d G 9 S Z W 1 v d m V k Q 2 9 s d W 1 u c z E u e 2 Z p c n N 0 X 2 5 h b W U s M X 0 m c X V v d D s s J n F 1 b 3 Q 7 U 2 V j d G l v b j E v Q k R E I G N s a W V u d C A t I H N l Z 2 1 l b n R h d G l v b i A o M y k v Q X V 0 b 1 J l b W 9 2 Z W R D b 2 x 1 b W 5 z M S 5 7 b G F z d F 9 u Y W 1 l L D J 9 J n F 1 b 3 Q 7 L C Z x d W 9 0 O 1 N l Y 3 R p b 2 4 x L 0 J E R C B j b G l l b n Q g L S B z Z W d t Z W 5 0 Y X R p b 2 4 g K D M p L 0 F 1 d G 9 S Z W 1 v d m V k Q 2 9 s d W 1 u c z E u e 2 V t Y W l s L D N 9 J n F 1 b 3 Q 7 L C Z x d W 9 0 O 1 N l Y 3 R p b 2 4 x L 0 J E R C B j b G l l b n Q g L S B z Z W d t Z W 5 0 Y X R p b 2 4 g K D M p L 0 F 1 d G 9 S Z W 1 v d m V k Q 2 9 s d W 1 u c z E u e 2 d l b m R l c i w 0 f S Z x d W 9 0 O y w m c X V v d D t T Z W N 0 a W 9 u M S 9 C R E Q g Y 2 x p Z W 5 0 I C 0 g c 2 V n b W V u d G F 0 a W 9 u I C g z K S 9 B d X R v U m V t b 3 Z l Z E N v b H V t b n M x L n t j b 3 V u d H J 5 L D V 9 J n F 1 b 3 Q 7 L C Z x d W 9 0 O 1 N l Y 3 R p b 2 4 x L 0 J E R C B j b G l l b n Q g L S B z Z W d t Z W 5 0 Y X R p b 2 4 g K D M p L 0 F 1 d G 9 S Z W 1 v d m V k Q 2 9 s d W 1 u c z E u e 2 F t b 3 V u d F 9 3 Z W I s N n 0 m c X V v d D s s J n F 1 b 3 Q 7 U 2 V j d G l v b j E v Q k R E I G N s a W V u d C A t I H N l Z 2 1 l b n R h d G l v b i A o M y k v Q X V 0 b 1 J l b W 9 2 Z W R D b 2 x 1 b W 5 z M S 5 7 Z G F 0 Z V 9 3 Z W I s N 3 0 m c X V v d D s s J n F 1 b 3 Q 7 U 2 V j d G l v b j E v Q k R E I G N s a W V u d C A t I H N l Z 2 1 l b n R h d G l v b i A o M y k v Q X V 0 b 1 J l b W 9 2 Z W R D b 2 x 1 b W 5 z M S 5 7 M j R t b 2 5 0 a H N f d 2 V i L D h 9 J n F 1 b 3 Q 7 L C Z x d W 9 0 O 1 N l Y 3 R p b 2 4 x L 0 J E R C B j b G l l b n Q g L S B z Z W d t Z W 5 0 Y X R p b 2 4 g K D M p L 0 F 1 d G 9 S Z W 1 v d m V k Q 2 9 s d W 1 u c z E u e 2 F k c m V z c y w 5 f S Z x d W 9 0 O y w m c X V v d D t T Z W N 0 a W 9 u M S 9 C R E Q g Y 2 x p Z W 5 0 I C 0 g c 2 V n b W V u d G F 0 a W 9 u I C g z K S 9 B d X R v U m V t b 3 Z l Z E N v b H V t b n M x L n t w Y y w x M H 0 m c X V v d D s s J n F 1 b 3 Q 7 U 2 V j d G l v b j E v Q k R E I G N s a W V u d C A t I H N l Z 2 1 l b n R h d G l v b i A o M y k v Q X V 0 b 1 J l b W 9 2 Z W R D b 2 x 1 b W 5 z M S 5 7 Y 2 l 0 e S w x M X 0 m c X V v d D s s J n F 1 b 3 Q 7 U 2 V j d G l v b j E v Q k R E I G N s a W V u d C A t I H N l Z 2 1 l b n R h d G l v b i A o M y k v Q X V 0 b 1 J l b W 9 2 Z W R D b 2 x 1 b W 5 z M S 5 7 Z G F 0 Z V 9 z d G 9 y Z W Z y b 2 5 0 L D E y f S Z x d W 9 0 O y w m c X V v d D t T Z W N 0 a W 9 u M S 9 C R E Q g Y 2 x p Z W 5 0 I C 0 g c 2 V n b W V u d G F 0 a W 9 u I C g z K S 9 B d X R v U m V t b 3 Z l Z E N v b H V t b n M x L n t h b W 9 1 b n R f c 3 R v c m V m c m 9 u d C w x M 3 0 m c X V v d D s s J n F 1 b 3 Q 7 U 2 V j d G l v b j E v Q k R E I G N s a W V u d C A t I H N l Z 2 1 l b n R h d G l v b i A o M y k v Q X V 0 b 1 J l b W 9 2 Z W R D b 2 x 1 b W 5 z M S 5 7 M j R t b 2 5 0 a H N f c 3 R v c m V m c m 9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E R C B j b G l l b n Q g L S B z Z W d t Z W 5 0 Y X R p b 2 4 g K D M p L 0 F 1 d G 9 S Z W 1 v d m V k Q 2 9 s d W 1 u c z E u e 2 l k L D B 9 J n F 1 b 3 Q 7 L C Z x d W 9 0 O 1 N l Y 3 R p b 2 4 x L 0 J E R C B j b G l l b n Q g L S B z Z W d t Z W 5 0 Y X R p b 2 4 g K D M p L 0 F 1 d G 9 S Z W 1 v d m V k Q 2 9 s d W 1 u c z E u e 2 Z p c n N 0 X 2 5 h b W U s M X 0 m c X V v d D s s J n F 1 b 3 Q 7 U 2 V j d G l v b j E v Q k R E I G N s a W V u d C A t I H N l Z 2 1 l b n R h d G l v b i A o M y k v Q X V 0 b 1 J l b W 9 2 Z W R D b 2 x 1 b W 5 z M S 5 7 b G F z d F 9 u Y W 1 l L D J 9 J n F 1 b 3 Q 7 L C Z x d W 9 0 O 1 N l Y 3 R p b 2 4 x L 0 J E R C B j b G l l b n Q g L S B z Z W d t Z W 5 0 Y X R p b 2 4 g K D M p L 0 F 1 d G 9 S Z W 1 v d m V k Q 2 9 s d W 1 u c z E u e 2 V t Y W l s L D N 9 J n F 1 b 3 Q 7 L C Z x d W 9 0 O 1 N l Y 3 R p b 2 4 x L 0 J E R C B j b G l l b n Q g L S B z Z W d t Z W 5 0 Y X R p b 2 4 g K D M p L 0 F 1 d G 9 S Z W 1 v d m V k Q 2 9 s d W 1 u c z E u e 2 d l b m R l c i w 0 f S Z x d W 9 0 O y w m c X V v d D t T Z W N 0 a W 9 u M S 9 C R E Q g Y 2 x p Z W 5 0 I C 0 g c 2 V n b W V u d G F 0 a W 9 u I C g z K S 9 B d X R v U m V t b 3 Z l Z E N v b H V t b n M x L n t j b 3 V u d H J 5 L D V 9 J n F 1 b 3 Q 7 L C Z x d W 9 0 O 1 N l Y 3 R p b 2 4 x L 0 J E R C B j b G l l b n Q g L S B z Z W d t Z W 5 0 Y X R p b 2 4 g K D M p L 0 F 1 d G 9 S Z W 1 v d m V k Q 2 9 s d W 1 u c z E u e 2 F t b 3 V u d F 9 3 Z W I s N n 0 m c X V v d D s s J n F 1 b 3 Q 7 U 2 V j d G l v b j E v Q k R E I G N s a W V u d C A t I H N l Z 2 1 l b n R h d G l v b i A o M y k v Q X V 0 b 1 J l b W 9 2 Z W R D b 2 x 1 b W 5 z M S 5 7 Z G F 0 Z V 9 3 Z W I s N 3 0 m c X V v d D s s J n F 1 b 3 Q 7 U 2 V j d G l v b j E v Q k R E I G N s a W V u d C A t I H N l Z 2 1 l b n R h d G l v b i A o M y k v Q X V 0 b 1 J l b W 9 2 Z W R D b 2 x 1 b W 5 z M S 5 7 M j R t b 2 5 0 a H N f d 2 V i L D h 9 J n F 1 b 3 Q 7 L C Z x d W 9 0 O 1 N l Y 3 R p b 2 4 x L 0 J E R C B j b G l l b n Q g L S B z Z W d t Z W 5 0 Y X R p b 2 4 g K D M p L 0 F 1 d G 9 S Z W 1 v d m V k Q 2 9 s d W 1 u c z E u e 2 F k c m V z c y w 5 f S Z x d W 9 0 O y w m c X V v d D t T Z W N 0 a W 9 u M S 9 C R E Q g Y 2 x p Z W 5 0 I C 0 g c 2 V n b W V u d G F 0 a W 9 u I C g z K S 9 B d X R v U m V t b 3 Z l Z E N v b H V t b n M x L n t w Y y w x M H 0 m c X V v d D s s J n F 1 b 3 Q 7 U 2 V j d G l v b j E v Q k R E I G N s a W V u d C A t I H N l Z 2 1 l b n R h d G l v b i A o M y k v Q X V 0 b 1 J l b W 9 2 Z W R D b 2 x 1 b W 5 z M S 5 7 Y 2 l 0 e S w x M X 0 m c X V v d D s s J n F 1 b 3 Q 7 U 2 V j d G l v b j E v Q k R E I G N s a W V u d C A t I H N l Z 2 1 l b n R h d G l v b i A o M y k v Q X V 0 b 1 J l b W 9 2 Z W R D b 2 x 1 b W 5 z M S 5 7 Z G F 0 Z V 9 z d G 9 y Z W Z y b 2 5 0 L D E y f S Z x d W 9 0 O y w m c X V v d D t T Z W N 0 a W 9 u M S 9 C R E Q g Y 2 x p Z W 5 0 I C 0 g c 2 V n b W V u d G F 0 a W 9 u I C g z K S 9 B d X R v U m V t b 3 Z l Z E N v b H V t b n M x L n t h b W 9 1 b n R f c 3 R v c m V m c m 9 u d C w x M 3 0 m c X V v d D s s J n F 1 b 3 Q 7 U 2 V j d G l v b j E v Q k R E I G N s a W V u d C A t I H N l Z 2 1 l b n R h d G l v b i A o M y k v Q X V 0 b 1 J l b W 9 2 Z W R D b 2 x 1 b W 5 z M S 5 7 M j R t b 2 5 0 a H N f c 3 R v c m V m c m 9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+ 3 0 r F i 2 V C s F e y + o a f y K U A A A A A A g A A A A A A E G Y A A A A B A A A g A A A A U o J v f z C 7 f S u P m q H c Y M 6 7 + N g N m y L C / A 7 3 N w z 1 Q k k L y j 0 A A A A A D o A A A A A C A A A g A A A A d N N k s 8 I f e 7 v j D D G 1 U h C K T Y W M J A + u T I U a 7 T m W i S Z s 4 9 l Q A A A A J 8 X d z P B n G 7 4 a d X n Q T a l u x t A V S Q 9 I W i R t e e m a 3 Y 9 r m M J p X I K Z d u z I o y Y R E w 3 j X y m 6 B k X 7 C g v s T b 3 0 W e l V a 7 j X 0 b l p 0 B 0 l J 7 H f / 8 b S B a m l u w B A A A A A Z K 5 I + e B i 3 4 W C L F v s j n D X x r w A m f M U C B C V D R y J v c z H s + 0 D p A e A o 9 g r G + T 0 V n J P i y Q J 4 Q e / K P 8 V g i v p D 5 S A j m v F N w = = < / D a t a M a s h u p > 
</file>

<file path=customXml/itemProps1.xml><?xml version="1.0" encoding="utf-8"?>
<ds:datastoreItem xmlns:ds="http://schemas.openxmlformats.org/officeDocument/2006/customXml" ds:itemID="{90E29777-9FBF-485E-9869-630621A55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Algo</vt:lpstr>
      <vt:lpstr>BDD client - segmentation</vt:lpstr>
      <vt:lpstr>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cp:lastPrinted>2023-03-27T12:05:12Z</cp:lastPrinted>
  <dcterms:created xsi:type="dcterms:W3CDTF">2015-06-05T18:19:34Z</dcterms:created>
  <dcterms:modified xsi:type="dcterms:W3CDTF">2023-03-30T07:46:49Z</dcterms:modified>
</cp:coreProperties>
</file>